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DNS/DNS 3 - IT HW a podpora/Nákup IKT s príslušenstvom/"/>
    </mc:Choice>
  </mc:AlternateContent>
  <xr:revisionPtr revIDLastSave="404" documentId="8_{A02A8444-0E53-434F-95DF-ECB42809E776}" xr6:coauthVersionLast="47" xr6:coauthVersionMax="47" xr10:uidLastSave="{0C9C0F82-75A3-4F7D-A022-B8E8DA1C16DA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6" l="1"/>
  <c r="F29" i="6" s="1"/>
  <c r="E28" i="6"/>
  <c r="F28" i="6" s="1"/>
  <c r="E27" i="6"/>
  <c r="F27" i="6" s="1"/>
  <c r="E26" i="6"/>
  <c r="F26" i="6" s="1"/>
  <c r="E21" i="6"/>
  <c r="F21" i="6"/>
  <c r="E25" i="6"/>
  <c r="F25" i="6" s="1"/>
  <c r="E24" i="6"/>
  <c r="F24" i="6" s="1"/>
  <c r="C31" i="6" l="1"/>
  <c r="E23" i="6"/>
  <c r="F23" i="6" s="1"/>
  <c r="F30" i="6" s="1"/>
</calcChain>
</file>

<file path=xl/sharedStrings.xml><?xml version="1.0" encoding="utf-8"?>
<sst xmlns="http://schemas.openxmlformats.org/spreadsheetml/2006/main" count="69" uniqueCount="67">
  <si>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</si>
  <si>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</si>
  <si>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</si>
  <si>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</si>
  <si>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</si>
  <si>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</si>
  <si>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</si>
  <si>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</si>
  <si>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</si>
  <si>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</si>
  <si>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</si>
  <si>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</si>
  <si>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</si>
  <si>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</si>
  <si>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</si>
  <si>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</si>
  <si>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</si>
  <si>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</si>
  <si>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</si>
  <si>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</si>
  <si>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</si>
  <si>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</si>
  <si>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</si>
  <si>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</si>
  <si>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</si>
  <si>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</si>
  <si>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</si>
  <si>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</si>
  <si>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</si>
  <si>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</si>
  <si>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</si>
  <si>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</si>
  <si>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</si>
  <si>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</si>
  <si>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</si>
  <si>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</si>
  <si>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</si>
  <si>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</si>
  <si>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</si>
  <si>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</si>
  <si>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</si>
  <si>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</si>
  <si>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</si>
  <si>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</si>
  <si>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</si>
  <si>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</si>
  <si>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</si>
  <si>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</si>
  <si>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</si>
  <si>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</si>
  <si>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</si>
  <si>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</si>
  <si>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</si>
  <si>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</si>
  <si>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</si>
  <si>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</si>
  <si>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</si>
  <si>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Notebook s uhlopriečkou FHD 14 a rozlíšením 1920 x 1080 px</t>
  </si>
  <si>
    <t>Monitor typ I s uhlopriečkou min. 27 a rozlíšením displeja 1920 x 1080 px</t>
  </si>
  <si>
    <t>Monitor typ II s uhlopriečkou min. 27 a rozlíšením displeja 1920 x 1080 px</t>
  </si>
  <si>
    <t>Príslušenstvo k notebookom - taška na notebook</t>
  </si>
  <si>
    <t>Príslušenstvo k notebookom - dokovacia stanica</t>
  </si>
  <si>
    <t>Príslušenstvo k notebookom - klávesnica</t>
  </si>
  <si>
    <t>Príslušenstvo k notebookom -  myš</t>
  </si>
  <si>
    <t>Príloha č. 4 - Návrh na plnenie kritérií v rámci DNS "IT HW a podpora" v zákazke „Nákup IKT s príslušenstvom“ pre časť. č. 2</t>
  </si>
  <si>
    <r>
      <t xml:space="preserve">Lehota dodania predmetu zákazky </t>
    </r>
    <r>
      <rPr>
        <sz val="11"/>
        <rFont val="Calibri"/>
        <family val="2"/>
        <charset val="238"/>
        <scheme val="minor"/>
      </rPr>
      <t>(v kalendárnych dňoch)</t>
    </r>
  </si>
  <si>
    <t>Lehota dodania predmetu zákazky nie je kritériom na vyhodnotenie ponúk, je rozhodným kritériom v prípade rovnosti cenových ponúk. V zmysle bodu 3.1 kúpnej zmluvy požaduje verejný obstarávateľ dodať predmet zákazky najneskôr do 30 kalendárnych dní odo dňa nadobudnutia účinnosti zmluvy. Uchádzač však môže ponúknuť kratšiu lehotu dodania a zvýšiť šancu na úspech v prípade rovnosti cenových ponúk.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</si>
</sst>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8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6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1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3" xfId="2" applyFont="1" applyFill="1" applyBorder="1"/>
    <xf numFmtId="0" fontId="13" fillId="0" borderId="22" xfId="2" applyFont="1" applyFill="1" applyBorder="1"/>
    <xf numFmtId="0" fontId="12" fillId="0" borderId="24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2" fontId="11" fillId="0" borderId="24" xfId="2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/>
    </xf>
    <xf numFmtId="0" fontId="12" fillId="0" borderId="28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2" fontId="11" fillId="0" borderId="29" xfId="2" applyNumberFormat="1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 wrapText="1"/>
    </xf>
    <xf numFmtId="0" fontId="12" fillId="0" borderId="29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wrapText="1"/>
    </xf>
    <xf numFmtId="0" fontId="11" fillId="0" borderId="29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/>
    </xf>
    <xf numFmtId="0" fontId="13" fillId="0" borderId="0" xfId="2" applyFont="1" applyFill="1" applyBorder="1"/>
    <xf numFmtId="164" fontId="13" fillId="0" borderId="0" xfId="2" applyNumberFormat="1" applyFont="1" applyFill="1" applyBorder="1" applyAlignment="1">
      <alignment horizontal="right" vertical="center"/>
    </xf>
    <xf numFmtId="0" fontId="14" fillId="0" borderId="42" xfId="2" applyFont="1" applyFill="1" applyBorder="1" applyAlignment="1">
      <alignment wrapText="1"/>
    </xf>
    <xf numFmtId="0" fontId="0" fillId="0" borderId="0" xfId="0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9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" xfId="2" applyFont="1" applyFill="1" applyAlignment="1">
      <alignment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" xfId="2" applyFont="1" applyFill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17" fillId="0" borderId="24" xfId="2" applyFont="1" applyFill="1" applyBorder="1" applyAlignment="1">
      <alignment wrapText="1"/>
    </xf>
    <xf numFmtId="0" fontId="18" fillId="0" borderId="24" xfId="0" applyFont="1" applyBorder="1" applyAlignment="1">
      <alignment wrapText="1"/>
    </xf>
    <xf numFmtId="0" fontId="4" fillId="0" borderId="0" xfId="1" applyFill="1" applyBorder="1" applyAlignment="1">
      <alignment horizontal="center"/>
    </xf>
    <xf numFmtId="0" fontId="11" fillId="0" borderId="11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/>
    </xf>
    <xf numFmtId="164" fontId="13" fillId="0" borderId="23" xfId="2" applyNumberFormat="1" applyFont="1" applyFill="1" applyBorder="1" applyAlignment="1">
      <alignment horizontal="right" vertical="center"/>
    </xf>
    <xf numFmtId="164" fontId="13" fillId="0" borderId="21" xfId="2" applyNumberFormat="1" applyFont="1" applyFill="1" applyBorder="1" applyAlignment="1">
      <alignment horizontal="right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41" xfId="2" applyFont="1" applyFill="1" applyBorder="1" applyAlignment="1">
      <alignment horizontal="center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5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16" xfId="3" applyFont="1" applyFill="1" applyBorder="1" applyAlignment="1" applyProtection="1">
      <alignment vertical="center" wrapText="1"/>
      <protection locked="0"/>
    </xf>
    <xf numFmtId="0" fontId="1" fillId="5" borderId="17" xfId="3" applyFill="1" applyBorder="1" applyAlignment="1" applyProtection="1">
      <alignment vertical="center" wrapText="1"/>
      <protection locked="0"/>
    </xf>
    <xf numFmtId="0" fontId="0" fillId="5" borderId="17" xfId="0" applyFill="1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11" fillId="5" borderId="24" xfId="2" applyFont="1" applyFill="1" applyBorder="1" applyAlignment="1" applyProtection="1">
      <alignment horizontal="center" vertical="center"/>
      <protection locked="0"/>
    </xf>
    <xf numFmtId="1" fontId="15" fillId="5" borderId="43" xfId="2" applyNumberFormat="1" applyFont="1" applyFill="1" applyBorder="1" applyAlignment="1" applyProtection="1">
      <alignment horizontal="center" vertical="center"/>
      <protection locked="0"/>
    </xf>
    <xf numFmtId="1" fontId="16" fillId="5" borderId="44" xfId="0" applyNumberFormat="1" applyFont="1" applyFill="1" applyBorder="1" applyAlignment="1" applyProtection="1">
      <alignment horizontal="center" vertical="center"/>
      <protection locked="0"/>
    </xf>
    <xf numFmtId="0" fontId="12" fillId="5" borderId="24" xfId="2" applyFont="1" applyFill="1" applyBorder="1" applyAlignment="1" applyProtection="1">
      <alignment horizontal="left"/>
      <protection locked="0"/>
    </xf>
    <xf numFmtId="0" fontId="12" fillId="5" borderId="35" xfId="2" applyFont="1" applyFill="1" applyBorder="1" applyAlignment="1" applyProtection="1">
      <alignment horizontal="left"/>
      <protection locked="0"/>
    </xf>
    <xf numFmtId="0" fontId="12" fillId="5" borderId="36" xfId="2" applyFont="1" applyFill="1" applyBorder="1" applyAlignment="1" applyProtection="1">
      <alignment horizontal="left"/>
      <protection locked="0"/>
    </xf>
    <xf numFmtId="0" fontId="12" fillId="5" borderId="37" xfId="2" applyFont="1" applyFill="1" applyBorder="1" applyAlignment="1" applyProtection="1">
      <alignment horizontal="left"/>
      <protection locked="0"/>
    </xf>
    <xf numFmtId="0" fontId="12" fillId="5" borderId="38" xfId="2" applyFont="1" applyFill="1" applyBorder="1" applyAlignment="1" applyProtection="1">
      <alignment horizontal="left"/>
      <protection locked="0"/>
    </xf>
    <xf numFmtId="0" fontId="12" fillId="5" borderId="24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200025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190500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190500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276225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52"/>
  <sheetViews>
    <sheetView tabSelected="1" topLeftCell="A24" zoomScaleNormal="100" zoomScaleSheetLayoutView="115" workbookViewId="0">
      <selection activeCell="E36" sqref="E36:F37"/>
    </sheetView>
  </sheetViews>
  <sheetFormatPr defaultRowHeight="14.5" x14ac:dyDescent="0.35"/>
  <cols>
    <col min="1" max="1" width="3.1796875" customWidth="1"/>
    <col min="2" max="2" width="38.81640625" customWidth="1"/>
    <col min="3" max="3" width="7.453125" customWidth="1"/>
    <col min="4" max="4" width="22.36328125" customWidth="1"/>
    <col min="5" max="5" width="19.08984375" customWidth="1"/>
    <col min="6" max="6" width="22.54296875" customWidth="1"/>
    <col min="7" max="7" width="3" customWidth="1"/>
  </cols>
  <sheetData>
    <row r="1" spans="1:10" ht="15" thickBot="1" x14ac:dyDescent="0.4">
      <c r="A1" s="37"/>
      <c r="B1" s="53"/>
      <c r="C1" s="53"/>
      <c r="D1" s="53"/>
      <c r="E1" s="53"/>
      <c r="F1" s="53"/>
      <c r="G1" s="37"/>
    </row>
    <row r="2" spans="1:10" ht="45.75" customHeight="1" thickBot="1" x14ac:dyDescent="0.4">
      <c r="A2" s="37"/>
      <c r="B2" s="38" t="s">
        <v>64</v>
      </c>
      <c r="C2" s="39"/>
      <c r="D2" s="39"/>
      <c r="E2" s="39"/>
      <c r="F2" s="40"/>
      <c r="G2" s="37"/>
    </row>
    <row r="3" spans="1:10" ht="15" thickBot="1" x14ac:dyDescent="0.4">
      <c r="A3" s="37"/>
      <c r="B3" s="41"/>
      <c r="C3" s="41"/>
      <c r="D3" s="41"/>
      <c r="E3" s="41"/>
      <c r="F3" s="41"/>
      <c r="G3" s="37"/>
    </row>
    <row r="4" spans="1:10" x14ac:dyDescent="0.35">
      <c r="A4" s="37"/>
      <c r="B4" s="13" t="s">
        <v>0</v>
      </c>
      <c r="C4" s="68"/>
      <c r="D4" s="68"/>
      <c r="E4" s="68"/>
      <c r="F4" s="69"/>
      <c r="G4" s="37"/>
    </row>
    <row r="5" spans="1:10" x14ac:dyDescent="0.35">
      <c r="A5" s="37"/>
      <c r="B5" s="14" t="s">
        <v>1</v>
      </c>
      <c r="C5" s="70"/>
      <c r="D5" s="70"/>
      <c r="E5" s="70"/>
      <c r="F5" s="71"/>
      <c r="G5" s="37"/>
      <c r="H5" s="1"/>
      <c r="I5" s="1"/>
      <c r="J5" s="1"/>
    </row>
    <row r="6" spans="1:10" x14ac:dyDescent="0.35">
      <c r="A6" s="37"/>
      <c r="B6" s="14" t="s">
        <v>17</v>
      </c>
      <c r="C6" s="70"/>
      <c r="D6" s="70"/>
      <c r="E6" s="70"/>
      <c r="F6" s="71"/>
      <c r="G6" s="37"/>
    </row>
    <row r="7" spans="1:10" x14ac:dyDescent="0.35">
      <c r="A7" s="37"/>
      <c r="B7" s="14" t="s">
        <v>2</v>
      </c>
      <c r="C7" s="70"/>
      <c r="D7" s="70"/>
      <c r="E7" s="70"/>
      <c r="F7" s="71"/>
      <c r="G7" s="37"/>
    </row>
    <row r="8" spans="1:10" x14ac:dyDescent="0.35">
      <c r="A8" s="37"/>
      <c r="B8" s="14" t="s">
        <v>3</v>
      </c>
      <c r="C8" s="70"/>
      <c r="D8" s="70"/>
      <c r="E8" s="70"/>
      <c r="F8" s="71"/>
      <c r="G8" s="37"/>
    </row>
    <row r="9" spans="1:10" x14ac:dyDescent="0.35">
      <c r="A9" s="37"/>
      <c r="B9" s="14" t="s">
        <v>54</v>
      </c>
      <c r="C9" s="72"/>
      <c r="D9" s="73"/>
      <c r="E9" s="73"/>
      <c r="F9" s="74"/>
      <c r="G9" s="37"/>
    </row>
    <row r="10" spans="1:10" x14ac:dyDescent="0.35">
      <c r="A10" s="37"/>
      <c r="B10" s="14" t="s">
        <v>49</v>
      </c>
      <c r="C10" s="70"/>
      <c r="D10" s="70"/>
      <c r="E10" s="70"/>
      <c r="F10" s="71"/>
      <c r="G10" s="37"/>
    </row>
    <row r="11" spans="1:10" ht="15.75" customHeight="1" thickBot="1" x14ac:dyDescent="0.4">
      <c r="A11" s="37"/>
      <c r="B11" s="15" t="s">
        <v>50</v>
      </c>
      <c r="C11" s="75" t="s">
        <v>4</v>
      </c>
      <c r="D11" s="76"/>
      <c r="E11" s="77"/>
      <c r="F11" s="78"/>
      <c r="G11" s="37"/>
    </row>
    <row r="12" spans="1:10" ht="15" thickBot="1" x14ac:dyDescent="0.4">
      <c r="A12" s="37"/>
      <c r="B12" s="41"/>
      <c r="C12" s="41"/>
      <c r="D12" s="41"/>
      <c r="E12" s="41"/>
      <c r="F12" s="41"/>
      <c r="G12" s="37"/>
    </row>
    <row r="13" spans="1:10" ht="30" customHeight="1" x14ac:dyDescent="0.35">
      <c r="A13" s="37"/>
      <c r="B13" s="43" t="s">
        <v>21</v>
      </c>
      <c r="C13" s="44"/>
      <c r="D13" s="44"/>
      <c r="E13" s="44"/>
      <c r="F13" s="45"/>
      <c r="G13" s="37"/>
    </row>
    <row r="14" spans="1:10" ht="45" customHeight="1" x14ac:dyDescent="0.35">
      <c r="A14" s="37"/>
      <c r="B14" s="46" t="s">
        <v>51</v>
      </c>
      <c r="C14" s="47"/>
      <c r="D14" s="47"/>
      <c r="E14" s="47"/>
      <c r="F14" s="16"/>
      <c r="G14" s="37"/>
    </row>
    <row r="15" spans="1:10" ht="45" customHeight="1" x14ac:dyDescent="0.35">
      <c r="A15" s="37"/>
      <c r="B15" s="46" t="s">
        <v>52</v>
      </c>
      <c r="C15" s="47"/>
      <c r="D15" s="47"/>
      <c r="E15" s="47"/>
      <c r="F15" s="16"/>
      <c r="G15" s="37"/>
    </row>
    <row r="16" spans="1:10" ht="45" customHeight="1" x14ac:dyDescent="0.35">
      <c r="A16" s="37"/>
      <c r="B16" s="48" t="s">
        <v>53</v>
      </c>
      <c r="C16" s="49"/>
      <c r="D16" s="49"/>
      <c r="E16" s="49"/>
      <c r="F16" s="16"/>
      <c r="G16" s="37"/>
    </row>
    <row r="17" spans="1:7" ht="45" customHeight="1" thickBot="1" x14ac:dyDescent="0.4">
      <c r="A17" s="37"/>
      <c r="B17" s="54" t="s">
        <v>56</v>
      </c>
      <c r="C17" s="55"/>
      <c r="D17" s="55"/>
      <c r="E17" s="55"/>
      <c r="F17" s="17"/>
      <c r="G17" s="37"/>
    </row>
    <row r="18" spans="1:7" ht="15" thickBot="1" x14ac:dyDescent="0.4">
      <c r="A18" s="37"/>
      <c r="B18" s="41"/>
      <c r="C18" s="41"/>
      <c r="D18" s="41"/>
      <c r="E18" s="41"/>
      <c r="F18" s="41"/>
      <c r="G18" s="37"/>
    </row>
    <row r="19" spans="1:7" ht="19" customHeight="1" x14ac:dyDescent="0.35">
      <c r="A19" s="37"/>
      <c r="B19" s="56" t="s">
        <v>55</v>
      </c>
      <c r="C19" s="57"/>
      <c r="D19" s="57"/>
      <c r="E19" s="57"/>
      <c r="F19" s="58"/>
      <c r="G19" s="37"/>
    </row>
    <row r="20" spans="1:7" ht="15" customHeight="1" x14ac:dyDescent="0.35">
      <c r="A20" s="37"/>
      <c r="B20" s="24" t="s">
        <v>8</v>
      </c>
      <c r="C20" s="42" t="s">
        <v>7</v>
      </c>
      <c r="D20" s="42"/>
      <c r="E20" s="19" t="s">
        <v>6</v>
      </c>
      <c r="F20" s="25" t="s">
        <v>5</v>
      </c>
      <c r="G20" s="37"/>
    </row>
    <row r="21" spans="1:7" x14ac:dyDescent="0.35">
      <c r="A21" s="37"/>
      <c r="B21" s="26" t="s">
        <v>9</v>
      </c>
      <c r="C21" s="59">
        <v>100</v>
      </c>
      <c r="D21" s="59"/>
      <c r="E21" s="21" t="str">
        <f>IF(C21=100,"neuplatňuje sa","sem doplň minimum")</f>
        <v>neuplatňuje sa</v>
      </c>
      <c r="F21" s="27" t="str">
        <f>IF(C21=100,"neuplatňuje sa","sem doplň maximum")</f>
        <v>neuplatňuje sa</v>
      </c>
      <c r="G21" s="37"/>
    </row>
    <row r="22" spans="1:7" ht="29" x14ac:dyDescent="0.35">
      <c r="A22" s="37"/>
      <c r="B22" s="28" t="s">
        <v>10</v>
      </c>
      <c r="C22" s="22" t="s">
        <v>11</v>
      </c>
      <c r="D22" s="22" t="s">
        <v>12</v>
      </c>
      <c r="E22" s="22" t="s">
        <v>14</v>
      </c>
      <c r="F22" s="29" t="s">
        <v>13</v>
      </c>
      <c r="G22" s="37"/>
    </row>
    <row r="23" spans="1:7" ht="33" customHeight="1" x14ac:dyDescent="0.35">
      <c r="A23" s="37"/>
      <c r="B23" s="30" t="s">
        <v>57</v>
      </c>
      <c r="C23" s="23">
        <v>50</v>
      </c>
      <c r="D23" s="79">
        <v>0</v>
      </c>
      <c r="E23" s="20">
        <f t="shared" ref="E23:E29" si="0">IF(C$11="Som platcom DPH",D23*0.2,0)</f>
        <v>0</v>
      </c>
      <c r="F23" s="31">
        <f>SUM(D23+E23)*C23</f>
        <v>0</v>
      </c>
      <c r="G23" s="37"/>
    </row>
    <row r="24" spans="1:7" ht="33.5" customHeight="1" x14ac:dyDescent="0.35">
      <c r="A24" s="37"/>
      <c r="B24" s="30" t="s">
        <v>58</v>
      </c>
      <c r="C24" s="23">
        <v>50</v>
      </c>
      <c r="D24" s="79">
        <v>0</v>
      </c>
      <c r="E24" s="20">
        <f t="shared" si="0"/>
        <v>0</v>
      </c>
      <c r="F24" s="31">
        <f>SUM(D24+E24)*C24</f>
        <v>0</v>
      </c>
      <c r="G24" s="37"/>
    </row>
    <row r="25" spans="1:7" ht="30" customHeight="1" x14ac:dyDescent="0.35">
      <c r="A25" s="37"/>
      <c r="B25" s="30" t="s">
        <v>59</v>
      </c>
      <c r="C25" s="23">
        <v>50</v>
      </c>
      <c r="D25" s="79">
        <v>0</v>
      </c>
      <c r="E25" s="20">
        <f t="shared" si="0"/>
        <v>0</v>
      </c>
      <c r="F25" s="31">
        <f>SUM(D25+E25)*C25</f>
        <v>0</v>
      </c>
      <c r="G25" s="37"/>
    </row>
    <row r="26" spans="1:7" ht="30" customHeight="1" x14ac:dyDescent="0.35">
      <c r="A26" s="37"/>
      <c r="B26" s="30" t="s">
        <v>62</v>
      </c>
      <c r="C26" s="23">
        <v>50</v>
      </c>
      <c r="D26" s="79">
        <v>0</v>
      </c>
      <c r="E26" s="20">
        <f t="shared" si="0"/>
        <v>0</v>
      </c>
      <c r="F26" s="31">
        <f t="shared" ref="F26" si="1">SUM(D26+E26)*C26</f>
        <v>0</v>
      </c>
      <c r="G26" s="37"/>
    </row>
    <row r="27" spans="1:7" ht="30" customHeight="1" x14ac:dyDescent="0.35">
      <c r="A27" s="37"/>
      <c r="B27" s="30" t="s">
        <v>63</v>
      </c>
      <c r="C27" s="23">
        <v>50</v>
      </c>
      <c r="D27" s="79">
        <v>0</v>
      </c>
      <c r="E27" s="20">
        <f t="shared" si="0"/>
        <v>0</v>
      </c>
      <c r="F27" s="31">
        <f>SUM(D27+E27)*C27</f>
        <v>0</v>
      </c>
      <c r="G27" s="37"/>
    </row>
    <row r="28" spans="1:7" ht="30" customHeight="1" x14ac:dyDescent="0.35">
      <c r="A28" s="37"/>
      <c r="B28" s="30" t="s">
        <v>60</v>
      </c>
      <c r="C28" s="23">
        <v>50</v>
      </c>
      <c r="D28" s="79">
        <v>0</v>
      </c>
      <c r="E28" s="20">
        <f t="shared" si="0"/>
        <v>0</v>
      </c>
      <c r="F28" s="31">
        <f>SUM(D28+E28)*C28</f>
        <v>0</v>
      </c>
      <c r="G28" s="37"/>
    </row>
    <row r="29" spans="1:7" ht="30" customHeight="1" thickBot="1" x14ac:dyDescent="0.4">
      <c r="A29" s="37"/>
      <c r="B29" s="30" t="s">
        <v>61</v>
      </c>
      <c r="C29" s="23">
        <v>10</v>
      </c>
      <c r="D29" s="79">
        <v>0</v>
      </c>
      <c r="E29" s="20">
        <f t="shared" si="0"/>
        <v>0</v>
      </c>
      <c r="F29" s="32">
        <f>SUM(D29+E29)*C29</f>
        <v>0</v>
      </c>
      <c r="G29" s="37"/>
    </row>
    <row r="30" spans="1:7" ht="20" customHeight="1" thickBot="1" x14ac:dyDescent="0.4">
      <c r="A30" s="37"/>
      <c r="B30" s="62" t="s">
        <v>15</v>
      </c>
      <c r="C30" s="63"/>
      <c r="D30" s="63"/>
      <c r="E30" s="64"/>
      <c r="F30" s="33">
        <f>SUM(F23:F29)</f>
        <v>0</v>
      </c>
      <c r="G30" s="37"/>
    </row>
    <row r="31" spans="1:7" ht="19" thickBot="1" x14ac:dyDescent="0.5">
      <c r="A31" s="37"/>
      <c r="B31" s="18" t="s">
        <v>16</v>
      </c>
      <c r="C31" s="60" t="str">
        <f>IF(C21=100,"Toto je jediné kritérium a prepočet na body sa preto neuplatňuje",IF(B21="čím menej, tým lepšie",(C21*(F21-F30)/(F21-E21)),(C21*(F30-E21)/(F21-E21))))</f>
        <v>Toto je jediné kritérium a prepočet na body sa preto neuplatňuje</v>
      </c>
      <c r="D31" s="60"/>
      <c r="E31" s="60"/>
      <c r="F31" s="61"/>
      <c r="G31" s="37"/>
    </row>
    <row r="32" spans="1:7" ht="19" thickBot="1" x14ac:dyDescent="0.5">
      <c r="A32" s="37"/>
      <c r="B32" s="34"/>
      <c r="C32" s="35"/>
      <c r="D32" s="35"/>
      <c r="E32" s="35"/>
      <c r="F32" s="35"/>
      <c r="G32" s="37"/>
    </row>
    <row r="33" spans="1:7" ht="30" x14ac:dyDescent="0.35">
      <c r="A33" s="37"/>
      <c r="B33" s="36" t="s">
        <v>65</v>
      </c>
      <c r="C33" s="80"/>
      <c r="D33" s="81"/>
      <c r="E33" s="35"/>
      <c r="F33" s="35"/>
      <c r="G33" s="37"/>
    </row>
    <row r="34" spans="1:7" ht="67" customHeight="1" thickBot="1" x14ac:dyDescent="0.4">
      <c r="A34" s="37"/>
      <c r="B34" s="51" t="s">
        <v>66</v>
      </c>
      <c r="C34" s="52"/>
      <c r="D34" s="52"/>
      <c r="E34" s="35"/>
      <c r="F34" s="35"/>
      <c r="G34" s="37"/>
    </row>
    <row r="35" spans="1:7" x14ac:dyDescent="0.35">
      <c r="A35" s="37"/>
      <c r="B35" s="65"/>
      <c r="C35" s="66"/>
      <c r="D35" s="66"/>
      <c r="E35" s="66"/>
      <c r="F35" s="67"/>
      <c r="G35" s="37"/>
    </row>
    <row r="36" spans="1:7" ht="14.5" customHeight="1" x14ac:dyDescent="0.35">
      <c r="A36" s="37"/>
      <c r="B36" s="82" t="s">
        <v>18</v>
      </c>
      <c r="C36" s="83" t="s">
        <v>19</v>
      </c>
      <c r="D36" s="84"/>
      <c r="E36" s="87" t="s">
        <v>20</v>
      </c>
      <c r="F36" s="87"/>
      <c r="G36" s="37"/>
    </row>
    <row r="37" spans="1:7" x14ac:dyDescent="0.35">
      <c r="A37" s="37"/>
      <c r="B37" s="82"/>
      <c r="C37" s="85"/>
      <c r="D37" s="86"/>
      <c r="E37" s="87"/>
      <c r="F37" s="87"/>
      <c r="G37" s="37"/>
    </row>
    <row r="38" spans="1:7" x14ac:dyDescent="0.35">
      <c r="A38" s="37"/>
      <c r="B38" s="50"/>
      <c r="C38" s="50"/>
      <c r="D38" s="50"/>
      <c r="E38" s="50"/>
      <c r="F38" s="50"/>
      <c r="G38" s="37"/>
    </row>
    <row r="44" spans="1:7" ht="21" customHeight="1" x14ac:dyDescent="0.35"/>
    <row r="46" spans="1:7" ht="32.25" customHeight="1" x14ac:dyDescent="0.35"/>
    <row r="48" spans="1:7" ht="15.75" customHeight="1" x14ac:dyDescent="0.35"/>
    <row r="49" customFormat="1" ht="15.75" customHeight="1" x14ac:dyDescent="0.35"/>
    <row r="51" customFormat="1" ht="21" customHeight="1" x14ac:dyDescent="0.35"/>
    <row r="52" customFormat="1" ht="30" customHeight="1" x14ac:dyDescent="0.35"/>
  </sheetData>
  <sheetProtection algorithmName="SHA-512" hashValue="FHWNqj2+Y0zEvoUuIj039dN5azO9S0h6TMhNNef0Bg3FQn0gegQ2l3540Hq9LRXpnyYVJLo32Fr5ql5MWv6U6Q==" saltValue="WLV3qULNWa1slRkJG+iQhg==" spinCount="100000" sheet="1" objects="1" scenarios="1" selectLockedCells="1"/>
  <mergeCells count="32">
    <mergeCell ref="B38:F38"/>
    <mergeCell ref="C33:D33"/>
    <mergeCell ref="B34:D34"/>
    <mergeCell ref="A1:A38"/>
    <mergeCell ref="B1:F1"/>
    <mergeCell ref="B17:E17"/>
    <mergeCell ref="B18:F18"/>
    <mergeCell ref="B14:E14"/>
    <mergeCell ref="B19:F19"/>
    <mergeCell ref="C21:D21"/>
    <mergeCell ref="C31:F31"/>
    <mergeCell ref="B30:E30"/>
    <mergeCell ref="B35:F35"/>
    <mergeCell ref="B36:B37"/>
    <mergeCell ref="C36:D37"/>
    <mergeCell ref="E36:F37"/>
    <mergeCell ref="G1:G38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20:D20"/>
    <mergeCell ref="C10:F10"/>
    <mergeCell ref="B12:F12"/>
    <mergeCell ref="B13:F13"/>
    <mergeCell ref="B15:E15"/>
    <mergeCell ref="B16:E16"/>
  </mergeCells>
  <dataValidations count="4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F9" xr:uid="{24F7EC91-5F01-4FA6-A644-DC32F746CB18}">
      <formula1>"áno,nie"</formula1>
    </dataValidation>
    <dataValidation type="whole" allowBlank="1" showInputMessage="1" showErrorMessage="1" prompt="Hodnota musí byť v rozdmedzí 0 - 30" sqref="C33:D33" xr:uid="{49DCCE6B-C348-440C-A296-85F1525201DB}">
      <formula1>0</formula1>
      <formula2>30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203200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190500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190500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279400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32</v>
      </c>
    </row>
    <row r="3" spans="1:1" x14ac:dyDescent="0.35">
      <c r="A3" s="3"/>
    </row>
    <row r="4" spans="1:1" x14ac:dyDescent="0.35">
      <c r="A4" s="8" t="s">
        <v>31</v>
      </c>
    </row>
    <row r="5" spans="1:1" x14ac:dyDescent="0.35">
      <c r="A5" s="3"/>
    </row>
    <row r="6" spans="1:1" x14ac:dyDescent="0.35">
      <c r="A6" s="6" t="s">
        <v>23</v>
      </c>
    </row>
    <row r="7" spans="1:1" x14ac:dyDescent="0.35">
      <c r="A7" s="7"/>
    </row>
    <row r="8" spans="1:1" ht="60.75" customHeight="1" x14ac:dyDescent="0.35">
      <c r="A8" s="9" t="s">
        <v>33</v>
      </c>
    </row>
    <row r="9" spans="1:1" x14ac:dyDescent="0.35">
      <c r="A9" s="9"/>
    </row>
    <row r="10" spans="1:1" x14ac:dyDescent="0.35">
      <c r="A10" s="9" t="s">
        <v>34</v>
      </c>
    </row>
    <row r="11" spans="1:1" x14ac:dyDescent="0.35">
      <c r="A11" s="9" t="s">
        <v>35</v>
      </c>
    </row>
    <row r="12" spans="1:1" x14ac:dyDescent="0.35">
      <c r="A12" s="9" t="s">
        <v>36</v>
      </c>
    </row>
    <row r="13" spans="1:1" x14ac:dyDescent="0.35">
      <c r="A13" s="9" t="s">
        <v>37</v>
      </c>
    </row>
    <row r="14" spans="1:1" x14ac:dyDescent="0.35">
      <c r="A14" s="9" t="s">
        <v>38</v>
      </c>
    </row>
    <row r="15" spans="1:1" x14ac:dyDescent="0.35">
      <c r="A15" s="9" t="s">
        <v>39</v>
      </c>
    </row>
    <row r="16" spans="1:1" x14ac:dyDescent="0.35">
      <c r="A16" s="9" t="s">
        <v>40</v>
      </c>
    </row>
    <row r="17" spans="1:1" ht="29" x14ac:dyDescent="0.35">
      <c r="A17" s="9" t="s">
        <v>41</v>
      </c>
    </row>
    <row r="18" spans="1:1" x14ac:dyDescent="0.35">
      <c r="A18" s="9" t="s">
        <v>42</v>
      </c>
    </row>
    <row r="19" spans="1:1" x14ac:dyDescent="0.35">
      <c r="A19" s="9" t="s">
        <v>43</v>
      </c>
    </row>
    <row r="20" spans="1:1" x14ac:dyDescent="0.35">
      <c r="A20" s="9" t="s">
        <v>44</v>
      </c>
    </row>
    <row r="21" spans="1:1" ht="29" x14ac:dyDescent="0.35">
      <c r="A21" s="9" t="s">
        <v>45</v>
      </c>
    </row>
    <row r="22" spans="1:1" x14ac:dyDescent="0.35">
      <c r="A22" s="9" t="s">
        <v>46</v>
      </c>
    </row>
    <row r="23" spans="1:1" x14ac:dyDescent="0.35">
      <c r="A23" s="10"/>
    </row>
    <row r="24" spans="1:1" ht="58" x14ac:dyDescent="0.35">
      <c r="A24" s="9" t="s">
        <v>47</v>
      </c>
    </row>
    <row r="25" spans="1:1" ht="13.5" customHeight="1" x14ac:dyDescent="0.35">
      <c r="A25" s="9"/>
    </row>
    <row r="26" spans="1:1" ht="29" x14ac:dyDescent="0.35">
      <c r="A26" s="9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2" t="s">
        <v>22</v>
      </c>
    </row>
    <row r="3" spans="1:1" x14ac:dyDescent="0.35">
      <c r="A3" s="3"/>
    </row>
    <row r="4" spans="1:1" x14ac:dyDescent="0.35">
      <c r="A4" s="9" t="s">
        <v>31</v>
      </c>
    </row>
    <row r="5" spans="1:1" x14ac:dyDescent="0.35">
      <c r="A5" s="10"/>
    </row>
    <row r="6" spans="1:1" x14ac:dyDescent="0.35">
      <c r="A6" s="12" t="s">
        <v>23</v>
      </c>
    </row>
    <row r="7" spans="1:1" x14ac:dyDescent="0.35">
      <c r="A7" s="9"/>
    </row>
    <row r="8" spans="1:1" ht="60.75" customHeight="1" x14ac:dyDescent="0.35">
      <c r="A8" s="9" t="s">
        <v>26</v>
      </c>
    </row>
    <row r="9" spans="1:1" x14ac:dyDescent="0.35">
      <c r="A9" s="9" t="s">
        <v>24</v>
      </c>
    </row>
    <row r="10" spans="1:1" x14ac:dyDescent="0.35">
      <c r="A10" s="11"/>
    </row>
    <row r="11" spans="1:1" ht="29" x14ac:dyDescent="0.35">
      <c r="A11" s="9" t="s">
        <v>28</v>
      </c>
    </row>
    <row r="12" spans="1:1" x14ac:dyDescent="0.35">
      <c r="A12" s="9"/>
    </row>
    <row r="13" spans="1:1" ht="29" x14ac:dyDescent="0.35">
      <c r="A13" s="9" t="s">
        <v>29</v>
      </c>
    </row>
    <row r="14" spans="1:1" x14ac:dyDescent="0.35">
      <c r="A14" s="9"/>
    </row>
    <row r="15" spans="1:1" ht="29" x14ac:dyDescent="0.35">
      <c r="A15" s="9" t="s">
        <v>30</v>
      </c>
    </row>
    <row r="16" spans="1:1" x14ac:dyDescent="0.35">
      <c r="A16" s="9"/>
    </row>
    <row r="17" spans="1:1" ht="58" x14ac:dyDescent="0.35">
      <c r="A17" s="9" t="s">
        <v>27</v>
      </c>
    </row>
    <row r="18" spans="1:1" x14ac:dyDescent="0.35">
      <c r="A18" s="9"/>
    </row>
    <row r="19" spans="1:1" ht="72.5" x14ac:dyDescent="0.35">
      <c r="A19" s="9" t="s">
        <v>25</v>
      </c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ht="13.5" customHeight="1" x14ac:dyDescent="0.35">
      <c r="A25" s="4"/>
    </row>
    <row r="26" spans="1:1" ht="15.5" x14ac:dyDescent="0.3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84E0EB16-246D-4B89-85B3-FCC509BE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elements/1.1/"/>
    <ds:schemaRef ds:uri="e4b31099-8163-4ac9-ab84-be06feeb7e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Durbáková Simona, Mgr.</cp:lastModifiedBy>
  <cp:revision/>
  <cp:lastPrinted>2023-05-31T12:54:37Z</cp:lastPrinted>
  <dcterms:created xsi:type="dcterms:W3CDTF">2022-09-22T09:41:16Z</dcterms:created>
  <dcterms:modified xsi:type="dcterms:W3CDTF">2023-07-14T07:15:16Z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