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12225" tabRatio="601" firstSheet="1" activeTab="1"/>
  </bookViews>
  <sheets>
    <sheet name="Výkaz výměr" sheetId="1" state="hidden" r:id="rId1"/>
    <sheet name="vykaz vymer" sheetId="2" r:id="rId2"/>
  </sheets>
  <definedNames>
    <definedName name="Excel_BuiltIn_Print_Area_3" localSheetId="1">'vykaz vymer'!$A$1:$J$84</definedName>
    <definedName name="Excel_BuiltIn_Print_Area_3">#REF!</definedName>
    <definedName name="Excel_BuiltIn_Print_Area_31" localSheetId="1">'vykaz vymer'!$A$1:$J$89</definedName>
    <definedName name="Excel_BuiltIn_Print_Area_31">#REF!</definedName>
  </definedNames>
  <calcPr fullCalcOnLoad="1"/>
</workbook>
</file>

<file path=xl/sharedStrings.xml><?xml version="1.0" encoding="utf-8"?>
<sst xmlns="http://schemas.openxmlformats.org/spreadsheetml/2006/main" count="337" uniqueCount="148">
  <si>
    <t>V Ostrově dne 3.11.2012</t>
  </si>
  <si>
    <t>Karlovy Vary-Olšová Vrata-K Letišti-oprava komunikace</t>
  </si>
  <si>
    <t>Veřejné osvětlení</t>
  </si>
  <si>
    <t>Výkaz výměr</t>
  </si>
  <si>
    <t xml:space="preserve">Vypracoval </t>
  </si>
  <si>
    <t>Jan Rom-projekty elektro, Komenského 934/24, 36301 Ostrov, tel.: 604691095, IČO: 12824950</t>
  </si>
  <si>
    <t>Objednatel :</t>
  </si>
  <si>
    <t>Město Karlovy Vary</t>
  </si>
  <si>
    <t>Elektroinstalace</t>
  </si>
  <si>
    <t>Položka</t>
  </si>
  <si>
    <t xml:space="preserve">Popis </t>
  </si>
  <si>
    <t>množství</t>
  </si>
  <si>
    <t>jedn.</t>
  </si>
  <si>
    <t>materiál</t>
  </si>
  <si>
    <t>celkem materiál</t>
  </si>
  <si>
    <t>montáž</t>
  </si>
  <si>
    <t>montáž celkem</t>
  </si>
  <si>
    <t>celkem součet</t>
  </si>
  <si>
    <t>Venovní osvětlení</t>
  </si>
  <si>
    <t>Svítidlo Schréder Safír 1, 1x70W SHC</t>
  </si>
  <si>
    <t>ks</t>
  </si>
  <si>
    <t>Stožárová rozvodnice (1 x 6A)</t>
  </si>
  <si>
    <t xml:space="preserve">Bezpaticový žárově zinkovaný stožár St 270/76 </t>
  </si>
  <si>
    <t>Výložník V15G/76</t>
  </si>
  <si>
    <t>Sodíková výbojka SHC 70W</t>
  </si>
  <si>
    <t>Celoplastový kabel CYKY 3Cx1,5</t>
  </si>
  <si>
    <t>m</t>
  </si>
  <si>
    <t>Zemnící vodič  FeZn Ø 8 mm</t>
  </si>
  <si>
    <t>Trubka HDPE DN 40, šedá-nápis VO</t>
  </si>
  <si>
    <t>Výstražná fólie</t>
  </si>
  <si>
    <t>Svorka hromosvodová SS</t>
  </si>
  <si>
    <t>Plast. trubka Kopex P29</t>
  </si>
  <si>
    <t>Plastová trubka SITREX DN 250 – 1 m</t>
  </si>
  <si>
    <t>Ekologický polatek svítidlo</t>
  </si>
  <si>
    <t>Ekol ogický poplatek zdroj</t>
  </si>
  <si>
    <t>Trubka Kabuflex DN110</t>
  </si>
  <si>
    <t>Celoplastový kabel CYKY 4Bx10</t>
  </si>
  <si>
    <t>Mezisoučet</t>
  </si>
  <si>
    <t xml:space="preserve"> </t>
  </si>
  <si>
    <t>Zemní práce</t>
  </si>
  <si>
    <t>Betonový základ do zeniny</t>
  </si>
  <si>
    <t>m3</t>
  </si>
  <si>
    <t>Folie ČEZ 22 varovná rudá</t>
  </si>
  <si>
    <t>Jáma -stožáž.VO ruč.do 2m3 zrm3</t>
  </si>
  <si>
    <t>Kabel. rýha š.35 hl.50 uzem.4</t>
  </si>
  <si>
    <t>Kabel. rýha š.50 hl.120 uzem.4</t>
  </si>
  <si>
    <t>Nastavení izolační pásu na stožár</t>
  </si>
  <si>
    <t>Platová trubka SITREX DN 250-1m</t>
  </si>
  <si>
    <t>Vyt. kabel. tras u silnice 100m</t>
  </si>
  <si>
    <t>km</t>
  </si>
  <si>
    <t>Stožár pouzdro minmo osu 250x800</t>
  </si>
  <si>
    <t>Zához. rýha š.35 hl.50 uzem.4</t>
  </si>
  <si>
    <t>Zához. rýha š.50 hl.120 uzem.4</t>
  </si>
  <si>
    <t>Zához jámy zem.2</t>
  </si>
  <si>
    <t>Ostatní práce</t>
  </si>
  <si>
    <t>Ukončení do 4x10 mm2</t>
  </si>
  <si>
    <t>Ukončení do 5x1,5 mm2</t>
  </si>
  <si>
    <t>Plošina MP16</t>
  </si>
  <si>
    <t>HZS</t>
  </si>
  <si>
    <t>Demontáže</t>
  </si>
  <si>
    <t>Nh</t>
  </si>
  <si>
    <t>Demontáž stožáru v=8m</t>
  </si>
  <si>
    <t>Demontáž výložníku</t>
  </si>
  <si>
    <t>Demontáž svítidla Safír 1, 1x70W SHC</t>
  </si>
  <si>
    <t>Demontáž stožárového pouzdra</t>
  </si>
  <si>
    <t>Montážní práce mimo ceníky</t>
  </si>
  <si>
    <t>Geodetické zaměření</t>
  </si>
  <si>
    <t>Výchozí revize elektrického zařízení</t>
  </si>
  <si>
    <t xml:space="preserve">Rekapitulace </t>
  </si>
  <si>
    <t>Rekapitulce</t>
  </si>
  <si>
    <t>Celkem bez DPH</t>
  </si>
  <si>
    <t>Jan Rom-projekty-elektro, Komenského 934/24, 36301 Ostrov, tel.: 604691095 IČO: 12824950</t>
  </si>
  <si>
    <t>Drobný materiál 1%</t>
  </si>
  <si>
    <t>PPV 2%</t>
  </si>
  <si>
    <t>Demontážní práce mimo ceníky</t>
  </si>
  <si>
    <t>Natavení izolační pásu na stožár</t>
  </si>
  <si>
    <t>M21+P.C.</t>
  </si>
  <si>
    <t>P.C.</t>
  </si>
  <si>
    <t>M46+P.C.</t>
  </si>
  <si>
    <t>460490012  345</t>
  </si>
  <si>
    <t>210220301  354</t>
  </si>
  <si>
    <t>210010034   345</t>
  </si>
  <si>
    <t>M46</t>
  </si>
  <si>
    <t>M46+P.C</t>
  </si>
  <si>
    <t>460650016  801</t>
  </si>
  <si>
    <t>460050403 p</t>
  </si>
  <si>
    <t>P.C</t>
  </si>
  <si>
    <t>M21</t>
  </si>
  <si>
    <t xml:space="preserve">210040702 p  </t>
  </si>
  <si>
    <t>460050303 p</t>
  </si>
  <si>
    <t>HOD</t>
  </si>
  <si>
    <t xml:space="preserve">210204011 d  </t>
  </si>
  <si>
    <t xml:space="preserve">210202011 d </t>
  </si>
  <si>
    <t>460050303 d</t>
  </si>
  <si>
    <t>MOTOHOD.</t>
  </si>
  <si>
    <t>Venkovní osvětlení</t>
  </si>
  <si>
    <t>m2</t>
  </si>
  <si>
    <t>Řezání asfaltu</t>
  </si>
  <si>
    <t>Bourání asfaltu tl. 10 cm</t>
  </si>
  <si>
    <t>Asfalt tl.10 cm</t>
  </si>
  <si>
    <t>Asfaltový pásek</t>
  </si>
  <si>
    <t>Sejmutí drnu ze zatrav. ploch</t>
  </si>
  <si>
    <t>Osetí povrchu travou</t>
  </si>
  <si>
    <t>Podkladová vrstva makadam tl. 50 cm</t>
  </si>
  <si>
    <t>Odvoz suti na skládku</t>
  </si>
  <si>
    <t>t</t>
  </si>
  <si>
    <t xml:space="preserve">Vytyčení kabel. tras u silnice </t>
  </si>
  <si>
    <t>Ukončení do 5x16 mm2</t>
  </si>
  <si>
    <t xml:space="preserve">Demontáž ocelového stožáru </t>
  </si>
  <si>
    <t xml:space="preserve">Demontáž svítidla </t>
  </si>
  <si>
    <t>Vytyčení stáv. inženýrských sítí</t>
  </si>
  <si>
    <t>Doprava suti a stožárů</t>
  </si>
  <si>
    <t>748741000  741</t>
  </si>
  <si>
    <t>341110300  341</t>
  </si>
  <si>
    <t>354410720  354</t>
  </si>
  <si>
    <t>341110720   341</t>
  </si>
  <si>
    <t>Odpojení kabelu 4x25</t>
  </si>
  <si>
    <t>803-7D</t>
  </si>
  <si>
    <t>Rozebrání zámkové dlažby</t>
  </si>
  <si>
    <t>803-7</t>
  </si>
  <si>
    <t>Položení zámkové dlažby</t>
  </si>
  <si>
    <t>Podkladová vrstva štěrk tl. 20 cm</t>
  </si>
  <si>
    <t>Stožárová rozvodnice 721/s-Cu (1 x 6A)</t>
  </si>
  <si>
    <t>Trubka Kabuflex R110, DN110</t>
  </si>
  <si>
    <t>Trubka Kabuflex R50, DN 50</t>
  </si>
  <si>
    <t>Řídící prvek do stožáru ORCAVE 303-111</t>
  </si>
  <si>
    <t>Ekologický poplatek svítidlo</t>
  </si>
  <si>
    <t>348 210202010 s</t>
  </si>
  <si>
    <t>348 210204101 s</t>
  </si>
  <si>
    <t>348 210202021 p</t>
  </si>
  <si>
    <t>345 210010123 s</t>
  </si>
  <si>
    <t>345210010125 s</t>
  </si>
  <si>
    <t>Ostrov dne 28.01.2019</t>
  </si>
  <si>
    <t>Bruntál - ulice Olomoucká</t>
  </si>
  <si>
    <t>Rozpočet</t>
  </si>
  <si>
    <t>Město Bruntál</t>
  </si>
  <si>
    <t>E-0419/11</t>
  </si>
  <si>
    <t>Svítidlo Lamberga Lada 22 C40-1000-M2 22xCREE XP-L, 74W</t>
  </si>
  <si>
    <t>Svítidlo Lamberga Lada 18 C40-1000-M2 18xCREE XP-L, 58W</t>
  </si>
  <si>
    <t>Svítidlo Lamberga Lada 12 C40-1000-M2 12xCREE XP-L, 39W</t>
  </si>
  <si>
    <t>Bezpaticový žárově zink. stožár OS-UD 89/10</t>
  </si>
  <si>
    <t>Výložnik V1F-15 D89_5°</t>
  </si>
  <si>
    <t>Celoplastový kabel CYKY 5Cx1,5</t>
  </si>
  <si>
    <t>Plastová trubka SITREX DN 250 – 1,5 m</t>
  </si>
  <si>
    <t>Plastová trubka SITREX DN 250-1,5 m</t>
  </si>
  <si>
    <t>Stožár pouzdro mimo osu 250x1500</t>
  </si>
  <si>
    <t>Zához. rýha š.35 hl.30 uzem.4</t>
  </si>
  <si>
    <t>Kabel. rýha š.35 hl.30 uzem.4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</si>
</sst>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  <numFmt numFmtId="165" formatCode="mmm\ dd"/>
    <numFmt numFmtId="166" formatCode="mm\ yy"/>
  </numFmts>
  <fonts count="25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b/>
      <u val="single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2" fontId="1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" fontId="19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9" fillId="0" borderId="15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9" fillId="0" borderId="16" xfId="0" applyFont="1" applyBorder="1" applyAlignment="1">
      <alignment/>
    </xf>
    <xf numFmtId="2" fontId="19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" fontId="19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0" fillId="0" borderId="23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5" xfId="0" applyFont="1" applyBorder="1" applyAlignment="1">
      <alignment horizontal="justify"/>
    </xf>
    <xf numFmtId="0" fontId="19" fillId="0" borderId="26" xfId="0" applyFont="1" applyBorder="1" applyAlignment="1">
      <alignment horizontal="justify"/>
    </xf>
    <xf numFmtId="0" fontId="19" fillId="0" borderId="15" xfId="0" applyFont="1" applyBorder="1" applyAlignment="1">
      <alignment horizontal="justify"/>
    </xf>
    <xf numFmtId="0" fontId="19" fillId="0" borderId="1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/>
    </xf>
    <xf numFmtId="0" fontId="0" fillId="0" borderId="15" xfId="0" applyFont="1" applyBorder="1" applyAlignment="1">
      <alignment horizontal="justify" vertical="top"/>
    </xf>
    <xf numFmtId="0" fontId="23" fillId="0" borderId="26" xfId="0" applyFont="1" applyBorder="1" applyAlignment="1">
      <alignment horizontal="justify"/>
    </xf>
    <xf numFmtId="0" fontId="23" fillId="0" borderId="15" xfId="0" applyFont="1" applyBorder="1" applyAlignment="1">
      <alignment horizontal="justify" vertical="top"/>
    </xf>
    <xf numFmtId="0" fontId="0" fillId="0" borderId="15" xfId="0" applyFont="1" applyBorder="1" applyAlignment="1">
      <alignment horizontal="justify"/>
    </xf>
    <xf numFmtId="0" fontId="0" fillId="0" borderId="27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0" fillId="0" borderId="15" xfId="0" applyBorder="1" applyAlignment="1">
      <alignment vertical="top"/>
    </xf>
    <xf numFmtId="0" fontId="22" fillId="0" borderId="15" xfId="0" applyFont="1" applyBorder="1" applyAlignment="1">
      <alignment vertical="center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11" sqref="B11:D22"/>
    </sheetView>
  </sheetViews>
  <sheetFormatPr defaultColWidth="9.00390625" defaultRowHeight="12.75"/>
  <cols>
    <col min="1" max="1" width="10.875" style="0" customWidth="1"/>
    <col min="2" max="2" width="53.00390625" style="0" customWidth="1"/>
    <col min="3" max="3" width="4.375" style="0" customWidth="1"/>
    <col min="4" max="4" width="20.625" style="0" customWidth="1"/>
    <col min="7" max="8" width="7.125" style="0" customWidth="1"/>
    <col min="9" max="9" width="13.875" style="0" customWidth="1"/>
  </cols>
  <sheetData>
    <row r="1" ht="12.75">
      <c r="B1" s="1" t="s">
        <v>0</v>
      </c>
    </row>
    <row r="2" spans="1:4" ht="18">
      <c r="A2" s="60" t="s">
        <v>1</v>
      </c>
      <c r="B2" s="60"/>
      <c r="C2" s="60"/>
      <c r="D2" s="60"/>
    </row>
    <row r="3" spans="1:7" ht="18">
      <c r="A3" s="61" t="s">
        <v>2</v>
      </c>
      <c r="B3" s="61"/>
      <c r="C3" s="61"/>
      <c r="D3" s="61"/>
      <c r="E3" s="2"/>
      <c r="F3" s="2"/>
      <c r="G3" s="2"/>
    </row>
    <row r="4" spans="1:7" ht="12.75">
      <c r="A4" s="62" t="s">
        <v>3</v>
      </c>
      <c r="B4" s="62"/>
      <c r="C4" s="62"/>
      <c r="D4" s="62"/>
      <c r="E4" s="2"/>
      <c r="F4" s="2"/>
      <c r="G4" s="2"/>
    </row>
    <row r="5" spans="1:4" ht="12.75">
      <c r="A5" s="3" t="s">
        <v>4</v>
      </c>
      <c r="B5" s="4" t="s">
        <v>5</v>
      </c>
      <c r="C5" s="5"/>
      <c r="D5" s="6"/>
    </row>
    <row r="6" spans="1:4" ht="12.75">
      <c r="A6" s="3" t="s">
        <v>6</v>
      </c>
      <c r="B6" s="7" t="s">
        <v>7</v>
      </c>
      <c r="C6" s="5"/>
      <c r="D6" s="6"/>
    </row>
    <row r="7" spans="1:4" ht="12.75">
      <c r="A7" s="3"/>
      <c r="B7" s="5"/>
      <c r="C7" s="5"/>
      <c r="D7" s="6"/>
    </row>
    <row r="8" spans="1:4" ht="15">
      <c r="A8" s="8" t="s">
        <v>8</v>
      </c>
      <c r="B8" s="9"/>
      <c r="C8" s="9"/>
      <c r="D8" s="10"/>
    </row>
    <row r="9" spans="1:9" ht="12.75">
      <c r="A9" s="11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</row>
    <row r="10" spans="1:9" ht="12.75">
      <c r="A10" s="12"/>
      <c r="B10" s="12" t="s">
        <v>18</v>
      </c>
      <c r="C10" s="11"/>
      <c r="D10" s="11"/>
      <c r="E10" s="11"/>
      <c r="F10" s="11">
        <f>C10*E10</f>
        <v>0</v>
      </c>
      <c r="G10" s="11"/>
      <c r="H10" s="11">
        <f>C10*G10</f>
        <v>0</v>
      </c>
      <c r="I10" s="11">
        <f>F10+H10</f>
        <v>0</v>
      </c>
    </row>
    <row r="11" spans="1:9" ht="15.75">
      <c r="A11" s="12"/>
      <c r="B11" s="13" t="s">
        <v>19</v>
      </c>
      <c r="C11" s="14">
        <v>5</v>
      </c>
      <c r="D11" s="14" t="s">
        <v>20</v>
      </c>
      <c r="E11" s="14"/>
      <c r="F11" s="14">
        <f>C11*E11</f>
        <v>0</v>
      </c>
      <c r="G11" s="14"/>
      <c r="H11" s="14">
        <f>C11*G11</f>
        <v>0</v>
      </c>
      <c r="I11" s="14">
        <f>F11+H11</f>
        <v>0</v>
      </c>
    </row>
    <row r="12" spans="1:9" ht="15.75">
      <c r="A12" s="12"/>
      <c r="B12" s="13" t="s">
        <v>21</v>
      </c>
      <c r="C12" s="14">
        <v>14</v>
      </c>
      <c r="D12" s="14" t="s">
        <v>20</v>
      </c>
      <c r="E12" s="14"/>
      <c r="F12" s="14">
        <f>C12*E12</f>
        <v>0</v>
      </c>
      <c r="G12" s="14"/>
      <c r="H12" s="14">
        <f>C12*G12</f>
        <v>0</v>
      </c>
      <c r="I12" s="14">
        <f>F12+H12</f>
        <v>0</v>
      </c>
    </row>
    <row r="13" spans="1:9" ht="15.75">
      <c r="A13" s="12"/>
      <c r="B13" s="13" t="s">
        <v>22</v>
      </c>
      <c r="C13" s="14">
        <v>14</v>
      </c>
      <c r="D13" s="14" t="s">
        <v>20</v>
      </c>
      <c r="E13" s="14"/>
      <c r="F13" s="14">
        <f>C13*E13</f>
        <v>0</v>
      </c>
      <c r="G13" s="14"/>
      <c r="H13" s="14">
        <f>C13*G13</f>
        <v>0</v>
      </c>
      <c r="I13" s="14">
        <f>F13+H13</f>
        <v>0</v>
      </c>
    </row>
    <row r="14" spans="1:9" ht="15.75">
      <c r="A14" s="12"/>
      <c r="B14" s="13" t="s">
        <v>23</v>
      </c>
      <c r="C14" s="14">
        <v>5</v>
      </c>
      <c r="D14" s="14" t="s">
        <v>20</v>
      </c>
      <c r="E14" s="14"/>
      <c r="F14" s="14">
        <v>0</v>
      </c>
      <c r="G14" s="14"/>
      <c r="H14" s="14">
        <v>0</v>
      </c>
      <c r="I14" s="14">
        <v>0</v>
      </c>
    </row>
    <row r="15" spans="1:9" ht="15.75">
      <c r="A15" s="12"/>
      <c r="B15" s="13" t="s">
        <v>24</v>
      </c>
      <c r="C15" s="14">
        <v>5</v>
      </c>
      <c r="D15" s="14" t="s">
        <v>20</v>
      </c>
      <c r="E15" s="14"/>
      <c r="F15" s="14">
        <f aca="true" t="shared" si="0" ref="F15:F26">C15*E15</f>
        <v>0</v>
      </c>
      <c r="G15" s="14"/>
      <c r="H15" s="14">
        <f aca="true" t="shared" si="1" ref="H15:H26">C15*G15</f>
        <v>0</v>
      </c>
      <c r="I15" s="14">
        <f aca="true" t="shared" si="2" ref="I15:I28">F15+H15</f>
        <v>0</v>
      </c>
    </row>
    <row r="16" spans="1:9" ht="15.75">
      <c r="A16" s="12"/>
      <c r="B16" s="13" t="s">
        <v>25</v>
      </c>
      <c r="C16" s="14">
        <v>126</v>
      </c>
      <c r="D16" s="14" t="s">
        <v>26</v>
      </c>
      <c r="E16" s="14"/>
      <c r="F16" s="14">
        <f t="shared" si="0"/>
        <v>0</v>
      </c>
      <c r="G16" s="14"/>
      <c r="H16" s="14">
        <f t="shared" si="1"/>
        <v>0</v>
      </c>
      <c r="I16" s="14">
        <f t="shared" si="2"/>
        <v>0</v>
      </c>
    </row>
    <row r="17" spans="1:9" ht="15.75">
      <c r="A17" s="12"/>
      <c r="B17" s="13" t="s">
        <v>27</v>
      </c>
      <c r="C17" s="14">
        <v>231</v>
      </c>
      <c r="D17" s="14" t="s">
        <v>26</v>
      </c>
      <c r="E17" s="14"/>
      <c r="F17" s="14">
        <f t="shared" si="0"/>
        <v>0</v>
      </c>
      <c r="G17" s="14"/>
      <c r="H17" s="14">
        <f t="shared" si="1"/>
        <v>0</v>
      </c>
      <c r="I17" s="14">
        <f t="shared" si="2"/>
        <v>0</v>
      </c>
    </row>
    <row r="18" spans="1:9" ht="15.75">
      <c r="A18" s="12"/>
      <c r="B18" s="13" t="s">
        <v>28</v>
      </c>
      <c r="C18" s="14">
        <v>450</v>
      </c>
      <c r="D18" s="14" t="s">
        <v>26</v>
      </c>
      <c r="E18" s="14"/>
      <c r="F18" s="14">
        <f t="shared" si="0"/>
        <v>0</v>
      </c>
      <c r="G18" s="14"/>
      <c r="H18" s="14">
        <f t="shared" si="1"/>
        <v>0</v>
      </c>
      <c r="I18" s="14">
        <f t="shared" si="2"/>
        <v>0</v>
      </c>
    </row>
    <row r="19" spans="1:9" ht="15.75">
      <c r="A19" s="12"/>
      <c r="B19" s="13" t="s">
        <v>29</v>
      </c>
      <c r="C19" s="14">
        <v>450</v>
      </c>
      <c r="D19" s="14" t="s">
        <v>26</v>
      </c>
      <c r="E19" s="14"/>
      <c r="F19" s="14">
        <f t="shared" si="0"/>
        <v>0</v>
      </c>
      <c r="G19" s="14"/>
      <c r="H19" s="14">
        <f t="shared" si="1"/>
        <v>0</v>
      </c>
      <c r="I19" s="14">
        <f t="shared" si="2"/>
        <v>0</v>
      </c>
    </row>
    <row r="20" spans="1:9" ht="15.75">
      <c r="A20" s="12"/>
      <c r="B20" s="13" t="s">
        <v>30</v>
      </c>
      <c r="C20" s="14">
        <v>14</v>
      </c>
      <c r="D20" s="14" t="s">
        <v>20</v>
      </c>
      <c r="E20" s="14"/>
      <c r="F20" s="14">
        <f t="shared" si="0"/>
        <v>0</v>
      </c>
      <c r="G20" s="14"/>
      <c r="H20" s="14">
        <f t="shared" si="1"/>
        <v>0</v>
      </c>
      <c r="I20" s="14">
        <f t="shared" si="2"/>
        <v>0</v>
      </c>
    </row>
    <row r="21" spans="1:9" ht="15.75">
      <c r="A21" s="12"/>
      <c r="B21" s="13" t="s">
        <v>31</v>
      </c>
      <c r="C21" s="14">
        <v>21</v>
      </c>
      <c r="D21" s="14" t="s">
        <v>26</v>
      </c>
      <c r="E21" s="14"/>
      <c r="F21" s="14">
        <f t="shared" si="0"/>
        <v>0</v>
      </c>
      <c r="G21" s="14"/>
      <c r="H21" s="14">
        <f t="shared" si="1"/>
        <v>0</v>
      </c>
      <c r="I21" s="14">
        <f t="shared" si="2"/>
        <v>0</v>
      </c>
    </row>
    <row r="22" spans="1:9" ht="15.75">
      <c r="A22" s="12"/>
      <c r="B22" s="13" t="s">
        <v>32</v>
      </c>
      <c r="C22" s="14">
        <v>14</v>
      </c>
      <c r="D22" s="14" t="s">
        <v>20</v>
      </c>
      <c r="E22" s="14"/>
      <c r="F22" s="14">
        <f t="shared" si="0"/>
        <v>0</v>
      </c>
      <c r="G22" s="14"/>
      <c r="H22" s="14">
        <f t="shared" si="1"/>
        <v>0</v>
      </c>
      <c r="I22" s="14">
        <f t="shared" si="2"/>
        <v>0</v>
      </c>
    </row>
    <row r="23" spans="1:9" ht="15.75">
      <c r="A23" s="12"/>
      <c r="B23" s="13" t="s">
        <v>33</v>
      </c>
      <c r="C23" s="14">
        <v>14</v>
      </c>
      <c r="D23" s="11" t="s">
        <v>20</v>
      </c>
      <c r="E23" s="11"/>
      <c r="F23" s="11">
        <f t="shared" si="0"/>
        <v>0</v>
      </c>
      <c r="G23" s="11"/>
      <c r="H23" s="11">
        <f t="shared" si="1"/>
        <v>0</v>
      </c>
      <c r="I23" s="11">
        <f t="shared" si="2"/>
        <v>0</v>
      </c>
    </row>
    <row r="24" spans="1:9" ht="15.75">
      <c r="A24" s="12"/>
      <c r="B24" s="13" t="s">
        <v>34</v>
      </c>
      <c r="C24" s="14">
        <v>14</v>
      </c>
      <c r="D24" s="11" t="s">
        <v>20</v>
      </c>
      <c r="E24" s="11"/>
      <c r="F24" s="11">
        <f t="shared" si="0"/>
        <v>0</v>
      </c>
      <c r="G24" s="11"/>
      <c r="H24" s="11">
        <f t="shared" si="1"/>
        <v>0</v>
      </c>
      <c r="I24" s="11">
        <f t="shared" si="2"/>
        <v>0</v>
      </c>
    </row>
    <row r="25" spans="1:9" ht="15.75">
      <c r="A25" s="12"/>
      <c r="B25" s="13" t="s">
        <v>35</v>
      </c>
      <c r="C25" s="14">
        <v>30</v>
      </c>
      <c r="D25" s="14" t="s">
        <v>26</v>
      </c>
      <c r="E25" s="14"/>
      <c r="F25" s="14">
        <f t="shared" si="0"/>
        <v>0</v>
      </c>
      <c r="G25" s="14"/>
      <c r="H25" s="11">
        <f t="shared" si="1"/>
        <v>0</v>
      </c>
      <c r="I25" s="11">
        <f t="shared" si="2"/>
        <v>0</v>
      </c>
    </row>
    <row r="26" spans="1:9" ht="15.75">
      <c r="A26" s="12"/>
      <c r="B26" s="13" t="s">
        <v>36</v>
      </c>
      <c r="C26" s="14">
        <v>495</v>
      </c>
      <c r="D26" s="14" t="s">
        <v>26</v>
      </c>
      <c r="E26" s="14"/>
      <c r="F26" s="14">
        <f t="shared" si="0"/>
        <v>0</v>
      </c>
      <c r="G26" s="14"/>
      <c r="H26" s="14">
        <f t="shared" si="1"/>
        <v>0</v>
      </c>
      <c r="I26" s="14">
        <f t="shared" si="2"/>
        <v>0</v>
      </c>
    </row>
    <row r="27" spans="1:9" ht="12.75">
      <c r="A27" s="12" t="s">
        <v>37</v>
      </c>
      <c r="B27" s="14"/>
      <c r="C27" s="11"/>
      <c r="D27" s="11" t="s">
        <v>38</v>
      </c>
      <c r="E27" s="11" t="s">
        <v>38</v>
      </c>
      <c r="F27" s="14">
        <v>0</v>
      </c>
      <c r="G27" s="12"/>
      <c r="H27" s="14">
        <f>SUM(H11:H26)</f>
        <v>0</v>
      </c>
      <c r="I27" s="14">
        <f t="shared" si="2"/>
        <v>0</v>
      </c>
    </row>
    <row r="28" spans="1:9" ht="12.75">
      <c r="A28" s="12"/>
      <c r="B28" s="14"/>
      <c r="C28" s="11"/>
      <c r="D28" s="11" t="s">
        <v>38</v>
      </c>
      <c r="E28" s="11"/>
      <c r="F28" s="11">
        <f>C28*E28</f>
        <v>0</v>
      </c>
      <c r="G28" s="11"/>
      <c r="H28" s="11">
        <f>C28*G28</f>
        <v>0</v>
      </c>
      <c r="I28" s="11">
        <f t="shared" si="2"/>
        <v>0</v>
      </c>
    </row>
    <row r="29" spans="1:9" ht="12.75">
      <c r="A29" s="12"/>
      <c r="B29" s="12" t="s">
        <v>39</v>
      </c>
      <c r="C29" s="11"/>
      <c r="D29" s="11"/>
      <c r="E29" s="11"/>
      <c r="F29" s="11"/>
      <c r="G29" s="11"/>
      <c r="H29" s="11"/>
      <c r="I29" s="11"/>
    </row>
    <row r="30" spans="1:9" ht="12.75">
      <c r="A30" s="12"/>
      <c r="B30" s="14" t="s">
        <v>40</v>
      </c>
      <c r="C30" s="11">
        <v>3</v>
      </c>
      <c r="D30" s="14" t="s">
        <v>41</v>
      </c>
      <c r="E30" s="11"/>
      <c r="F30" s="11">
        <f aca="true" t="shared" si="3" ref="F30:F42">C30*E30</f>
        <v>0</v>
      </c>
      <c r="G30" s="11"/>
      <c r="H30" s="11">
        <f aca="true" t="shared" si="4" ref="H30:H42">C30*G30</f>
        <v>0</v>
      </c>
      <c r="I30" s="11">
        <f aca="true" t="shared" si="5" ref="I30:I42">F30+H30</f>
        <v>0</v>
      </c>
    </row>
    <row r="31" spans="1:9" ht="12.75">
      <c r="A31" s="12"/>
      <c r="B31" s="14" t="s">
        <v>42</v>
      </c>
      <c r="C31" s="11">
        <v>450</v>
      </c>
      <c r="D31" s="14" t="s">
        <v>26</v>
      </c>
      <c r="E31" s="11"/>
      <c r="F31" s="11">
        <f t="shared" si="3"/>
        <v>0</v>
      </c>
      <c r="G31" s="11"/>
      <c r="H31" s="11">
        <f t="shared" si="4"/>
        <v>0</v>
      </c>
      <c r="I31" s="11">
        <f t="shared" si="5"/>
        <v>0</v>
      </c>
    </row>
    <row r="32" spans="1:9" ht="12.75">
      <c r="A32" s="12"/>
      <c r="B32" s="14" t="s">
        <v>43</v>
      </c>
      <c r="C32" s="11">
        <v>14</v>
      </c>
      <c r="D32" s="11" t="s">
        <v>20</v>
      </c>
      <c r="E32" s="11"/>
      <c r="F32" s="11">
        <f t="shared" si="3"/>
        <v>0</v>
      </c>
      <c r="G32" s="11"/>
      <c r="H32" s="11">
        <f t="shared" si="4"/>
        <v>0</v>
      </c>
      <c r="I32" s="11">
        <f t="shared" si="5"/>
        <v>0</v>
      </c>
    </row>
    <row r="33" spans="1:9" ht="12.75">
      <c r="A33" s="12"/>
      <c r="B33" s="14" t="s">
        <v>44</v>
      </c>
      <c r="C33" s="11">
        <v>420</v>
      </c>
      <c r="D33" s="14" t="s">
        <v>26</v>
      </c>
      <c r="E33" s="11"/>
      <c r="F33" s="11">
        <f t="shared" si="3"/>
        <v>0</v>
      </c>
      <c r="G33" s="11"/>
      <c r="H33" s="11">
        <f t="shared" si="4"/>
        <v>0</v>
      </c>
      <c r="I33" s="11">
        <f t="shared" si="5"/>
        <v>0</v>
      </c>
    </row>
    <row r="34" spans="1:9" ht="12.75">
      <c r="A34" s="12"/>
      <c r="B34" s="14" t="s">
        <v>45</v>
      </c>
      <c r="C34" s="11">
        <v>30</v>
      </c>
      <c r="D34" s="14" t="s">
        <v>26</v>
      </c>
      <c r="E34" s="11"/>
      <c r="F34" s="11">
        <f t="shared" si="3"/>
        <v>0</v>
      </c>
      <c r="G34" s="11"/>
      <c r="H34" s="11">
        <f t="shared" si="4"/>
        <v>0</v>
      </c>
      <c r="I34" s="11">
        <f t="shared" si="5"/>
        <v>0</v>
      </c>
    </row>
    <row r="35" spans="1:9" ht="12.75">
      <c r="A35" s="12"/>
      <c r="B35" s="14" t="s">
        <v>46</v>
      </c>
      <c r="C35" s="11">
        <v>14</v>
      </c>
      <c r="D35" s="11" t="s">
        <v>20</v>
      </c>
      <c r="E35" s="11"/>
      <c r="F35" s="11">
        <f t="shared" si="3"/>
        <v>0</v>
      </c>
      <c r="G35" s="11"/>
      <c r="H35" s="11">
        <f t="shared" si="4"/>
        <v>0</v>
      </c>
      <c r="I35" s="11">
        <f t="shared" si="5"/>
        <v>0</v>
      </c>
    </row>
    <row r="36" spans="1:9" ht="12.75">
      <c r="A36" s="12"/>
      <c r="B36" s="14" t="s">
        <v>47</v>
      </c>
      <c r="C36" s="11">
        <v>14</v>
      </c>
      <c r="D36" s="11" t="s">
        <v>20</v>
      </c>
      <c r="E36" s="11"/>
      <c r="F36" s="11">
        <f t="shared" si="3"/>
        <v>0</v>
      </c>
      <c r="G36" s="11"/>
      <c r="H36" s="11">
        <f t="shared" si="4"/>
        <v>0</v>
      </c>
      <c r="I36" s="11">
        <f t="shared" si="5"/>
        <v>0</v>
      </c>
    </row>
    <row r="37" spans="1:9" ht="12.75">
      <c r="A37" s="12"/>
      <c r="B37" s="14" t="s">
        <v>48</v>
      </c>
      <c r="C37" s="14">
        <v>0.45</v>
      </c>
      <c r="D37" s="14" t="s">
        <v>49</v>
      </c>
      <c r="E37" s="11"/>
      <c r="F37" s="11">
        <f t="shared" si="3"/>
        <v>0</v>
      </c>
      <c r="G37" s="11"/>
      <c r="H37" s="11">
        <f t="shared" si="4"/>
        <v>0</v>
      </c>
      <c r="I37" s="11">
        <f t="shared" si="5"/>
        <v>0</v>
      </c>
    </row>
    <row r="38" spans="1:9" ht="12.75">
      <c r="A38" s="12"/>
      <c r="B38" s="14" t="s">
        <v>50</v>
      </c>
      <c r="C38" s="11">
        <v>14</v>
      </c>
      <c r="D38" s="11" t="s">
        <v>20</v>
      </c>
      <c r="E38" s="11"/>
      <c r="F38" s="11">
        <f t="shared" si="3"/>
        <v>0</v>
      </c>
      <c r="G38" s="11"/>
      <c r="H38" s="11">
        <f t="shared" si="4"/>
        <v>0</v>
      </c>
      <c r="I38" s="11">
        <f t="shared" si="5"/>
        <v>0</v>
      </c>
    </row>
    <row r="39" spans="1:9" ht="12.75">
      <c r="A39" s="12"/>
      <c r="B39" s="14" t="s">
        <v>51</v>
      </c>
      <c r="C39" s="11">
        <v>420</v>
      </c>
      <c r="D39" s="11" t="s">
        <v>20</v>
      </c>
      <c r="E39" s="11"/>
      <c r="F39" s="11">
        <f t="shared" si="3"/>
        <v>0</v>
      </c>
      <c r="G39" s="11"/>
      <c r="H39" s="11">
        <f t="shared" si="4"/>
        <v>0</v>
      </c>
      <c r="I39" s="11">
        <f t="shared" si="5"/>
        <v>0</v>
      </c>
    </row>
    <row r="40" spans="1:9" ht="12.75">
      <c r="A40" s="12"/>
      <c r="B40" s="14" t="s">
        <v>52</v>
      </c>
      <c r="C40" s="11">
        <v>30</v>
      </c>
      <c r="D40" s="11" t="s">
        <v>20</v>
      </c>
      <c r="E40" s="11"/>
      <c r="F40" s="11">
        <f t="shared" si="3"/>
        <v>0</v>
      </c>
      <c r="G40" s="11"/>
      <c r="H40" s="11">
        <f t="shared" si="4"/>
        <v>0</v>
      </c>
      <c r="I40" s="11">
        <f t="shared" si="5"/>
        <v>0</v>
      </c>
    </row>
    <row r="41" spans="1:9" ht="12.75">
      <c r="A41" s="12"/>
      <c r="B41" s="14" t="s">
        <v>53</v>
      </c>
      <c r="C41" s="11">
        <v>14</v>
      </c>
      <c r="D41" s="11" t="s">
        <v>20</v>
      </c>
      <c r="E41" s="11"/>
      <c r="F41" s="11">
        <f t="shared" si="3"/>
        <v>0</v>
      </c>
      <c r="G41" s="11"/>
      <c r="H41" s="11">
        <f t="shared" si="4"/>
        <v>0</v>
      </c>
      <c r="I41" s="11">
        <f t="shared" si="5"/>
        <v>0</v>
      </c>
    </row>
    <row r="42" spans="1:9" ht="12.75">
      <c r="A42" s="12"/>
      <c r="B42" s="14"/>
      <c r="C42" s="11"/>
      <c r="D42" s="11">
        <v>0</v>
      </c>
      <c r="E42" s="11"/>
      <c r="F42" s="11">
        <f t="shared" si="3"/>
        <v>0</v>
      </c>
      <c r="G42" s="11"/>
      <c r="H42" s="11">
        <f t="shared" si="4"/>
        <v>0</v>
      </c>
      <c r="I42" s="11">
        <f t="shared" si="5"/>
        <v>0</v>
      </c>
    </row>
    <row r="43" spans="1:9" ht="12.75">
      <c r="A43" s="12"/>
      <c r="B43" s="14"/>
      <c r="C43" s="11"/>
      <c r="D43" s="11"/>
      <c r="E43" s="11"/>
      <c r="F43" s="11"/>
      <c r="G43" s="11"/>
      <c r="H43" s="11"/>
      <c r="I43" s="11"/>
    </row>
    <row r="44" spans="1:9" ht="12.75">
      <c r="A44" s="12" t="s">
        <v>37</v>
      </c>
      <c r="B44" s="15" t="s">
        <v>37</v>
      </c>
      <c r="C44" s="11"/>
      <c r="D44" s="11"/>
      <c r="E44" s="11"/>
      <c r="F44" s="12">
        <f>SUM(F30:F42)</f>
        <v>0</v>
      </c>
      <c r="G44" s="12"/>
      <c r="H44" s="12">
        <f>SUM(H30:H42)</f>
        <v>0</v>
      </c>
      <c r="I44" s="12">
        <f>F44+H44</f>
        <v>0</v>
      </c>
    </row>
    <row r="45" spans="1:9" ht="12.75">
      <c r="A45" s="12" t="s">
        <v>54</v>
      </c>
      <c r="B45" s="15" t="s">
        <v>54</v>
      </c>
      <c r="C45" s="11"/>
      <c r="D45" s="11"/>
      <c r="E45" s="11"/>
      <c r="F45" s="11"/>
      <c r="G45" s="11"/>
      <c r="H45" s="11"/>
      <c r="I45" s="11"/>
    </row>
    <row r="46" spans="1:9" ht="12.75">
      <c r="A46" s="11" t="s">
        <v>38</v>
      </c>
      <c r="B46" s="11" t="s">
        <v>55</v>
      </c>
      <c r="C46" s="11">
        <v>30</v>
      </c>
      <c r="D46" s="11" t="s">
        <v>20</v>
      </c>
      <c r="E46" s="11"/>
      <c r="F46" s="11">
        <f>C46*E46</f>
        <v>0</v>
      </c>
      <c r="G46" s="11"/>
      <c r="H46" s="11">
        <f>C46*G46</f>
        <v>0</v>
      </c>
      <c r="I46" s="11">
        <f>F46+H46</f>
        <v>0</v>
      </c>
    </row>
    <row r="47" spans="1:9" ht="12.75">
      <c r="A47" s="11" t="s">
        <v>38</v>
      </c>
      <c r="B47" s="14" t="s">
        <v>56</v>
      </c>
      <c r="C47" s="11">
        <v>28</v>
      </c>
      <c r="D47" s="11" t="s">
        <v>20</v>
      </c>
      <c r="E47" s="11"/>
      <c r="F47" s="11">
        <f>C47*E47</f>
        <v>0</v>
      </c>
      <c r="G47" s="11"/>
      <c r="H47" s="11">
        <f>C47*G47</f>
        <v>0</v>
      </c>
      <c r="I47" s="11">
        <f>F47+H47</f>
        <v>0</v>
      </c>
    </row>
    <row r="48" spans="1:9" ht="12.75">
      <c r="A48" s="11"/>
      <c r="B48" s="11" t="s">
        <v>57</v>
      </c>
      <c r="C48" s="11">
        <v>14</v>
      </c>
      <c r="D48" s="11" t="s">
        <v>20</v>
      </c>
      <c r="E48" s="11"/>
      <c r="F48" s="11">
        <f>C48*E48</f>
        <v>0</v>
      </c>
      <c r="G48" s="11"/>
      <c r="H48" s="11">
        <f>C48*G48</f>
        <v>0</v>
      </c>
      <c r="I48" s="11">
        <f>F48+H48</f>
        <v>0</v>
      </c>
    </row>
    <row r="49" spans="1:9" ht="12.75">
      <c r="A49" s="12" t="s">
        <v>37</v>
      </c>
      <c r="B49" s="12"/>
      <c r="C49" s="12"/>
      <c r="D49" s="12"/>
      <c r="E49" s="11"/>
      <c r="F49" s="12">
        <f>SUM(F46:F48)</f>
        <v>0</v>
      </c>
      <c r="G49" s="12"/>
      <c r="H49" s="12">
        <f>SUM(H46:H48)</f>
        <v>0</v>
      </c>
      <c r="I49" s="12">
        <f>F49+H49</f>
        <v>0</v>
      </c>
    </row>
    <row r="50" spans="1:9" ht="12.75">
      <c r="A50" s="12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2"/>
      <c r="B51" s="12" t="s">
        <v>58</v>
      </c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 t="s">
        <v>59</v>
      </c>
      <c r="C52" s="11">
        <v>15</v>
      </c>
      <c r="D52" s="11" t="s">
        <v>60</v>
      </c>
      <c r="E52" s="11"/>
      <c r="F52" s="11">
        <f>C52*E52</f>
        <v>0</v>
      </c>
      <c r="G52" s="11"/>
      <c r="H52" s="11">
        <f>C52*G52</f>
        <v>0</v>
      </c>
      <c r="I52" s="11">
        <f>F52+H52</f>
        <v>0</v>
      </c>
    </row>
    <row r="53" spans="1:9" ht="12.75">
      <c r="A53" s="11"/>
      <c r="B53" s="11" t="s">
        <v>61</v>
      </c>
      <c r="C53" s="11">
        <v>9</v>
      </c>
      <c r="D53" s="11" t="s">
        <v>20</v>
      </c>
      <c r="E53" s="11"/>
      <c r="F53" s="11">
        <v>0</v>
      </c>
      <c r="G53" s="11"/>
      <c r="H53" s="11">
        <v>0</v>
      </c>
      <c r="I53" s="11">
        <v>0</v>
      </c>
    </row>
    <row r="54" spans="1:9" ht="12.75">
      <c r="A54" s="11"/>
      <c r="B54" s="11" t="s">
        <v>62</v>
      </c>
      <c r="C54" s="11">
        <v>9</v>
      </c>
      <c r="D54" s="11" t="s">
        <v>20</v>
      </c>
      <c r="E54" s="11"/>
      <c r="F54" s="11">
        <v>0</v>
      </c>
      <c r="G54" s="11"/>
      <c r="H54" s="11">
        <v>0</v>
      </c>
      <c r="I54" s="11">
        <v>0</v>
      </c>
    </row>
    <row r="55" spans="1:9" ht="12.75">
      <c r="A55" s="11"/>
      <c r="B55" s="11" t="s">
        <v>63</v>
      </c>
      <c r="C55" s="11">
        <v>9</v>
      </c>
      <c r="D55" s="11" t="s">
        <v>20</v>
      </c>
      <c r="E55" s="11"/>
      <c r="F55" s="11">
        <v>0</v>
      </c>
      <c r="G55" s="11">
        <v>0</v>
      </c>
      <c r="H55" s="11">
        <v>0</v>
      </c>
      <c r="I55" s="11">
        <v>0</v>
      </c>
    </row>
    <row r="56" spans="1:9" ht="12.75">
      <c r="A56" s="11"/>
      <c r="B56" s="11" t="s">
        <v>64</v>
      </c>
      <c r="C56" s="11">
        <v>9</v>
      </c>
      <c r="D56" s="11" t="s">
        <v>20</v>
      </c>
      <c r="E56" s="11"/>
      <c r="F56" s="11">
        <v>0</v>
      </c>
      <c r="G56" s="11">
        <v>0</v>
      </c>
      <c r="H56" s="11">
        <v>0</v>
      </c>
      <c r="I56" s="11">
        <v>0</v>
      </c>
    </row>
    <row r="57" spans="1:9" ht="12.75">
      <c r="A57" s="11"/>
      <c r="B57" s="14" t="s">
        <v>65</v>
      </c>
      <c r="C57" s="11">
        <v>20</v>
      </c>
      <c r="D57" s="11" t="s">
        <v>60</v>
      </c>
      <c r="E57" s="11"/>
      <c r="F57" s="11">
        <f>C57*E57</f>
        <v>0</v>
      </c>
      <c r="G57" s="11"/>
      <c r="H57" s="11">
        <f>C57*G57</f>
        <v>0</v>
      </c>
      <c r="I57" s="11">
        <f>F57+H57</f>
        <v>0</v>
      </c>
    </row>
    <row r="58" spans="1:9" ht="12.75">
      <c r="A58" s="11"/>
      <c r="B58" s="14" t="s">
        <v>66</v>
      </c>
      <c r="C58" s="11">
        <v>12</v>
      </c>
      <c r="D58" s="11" t="s">
        <v>60</v>
      </c>
      <c r="E58" s="11"/>
      <c r="F58" s="11">
        <f>C58*E58</f>
        <v>0</v>
      </c>
      <c r="G58" s="11"/>
      <c r="H58" s="11">
        <f>C58*G58</f>
        <v>0</v>
      </c>
      <c r="I58" s="11">
        <f>F58+H58</f>
        <v>0</v>
      </c>
    </row>
    <row r="59" spans="1:9" ht="12.75">
      <c r="A59" s="11"/>
      <c r="B59" s="11" t="s">
        <v>67</v>
      </c>
      <c r="C59" s="11">
        <v>12</v>
      </c>
      <c r="D59" s="11" t="s">
        <v>60</v>
      </c>
      <c r="E59" s="11"/>
      <c r="F59" s="11">
        <f>C59*E59</f>
        <v>0</v>
      </c>
      <c r="G59" s="11"/>
      <c r="H59" s="11">
        <f>C59*G59</f>
        <v>0</v>
      </c>
      <c r="I59" s="11">
        <f>F59+H59</f>
        <v>0</v>
      </c>
    </row>
    <row r="60" spans="1:9" ht="12.75">
      <c r="A60" s="12" t="s">
        <v>37</v>
      </c>
      <c r="B60" s="12"/>
      <c r="C60" s="12"/>
      <c r="D60" s="12"/>
      <c r="E60" s="11"/>
      <c r="F60" s="12">
        <f>SUM(F52:F59)</f>
        <v>0</v>
      </c>
      <c r="G60" s="11"/>
      <c r="H60" s="12">
        <f>SUM(H52:H59)</f>
        <v>0</v>
      </c>
      <c r="I60" s="12">
        <f>F60+H60</f>
        <v>0</v>
      </c>
    </row>
    <row r="61" spans="1:9" ht="12.75">
      <c r="A61" s="12"/>
      <c r="B61" s="12"/>
      <c r="C61" s="12"/>
      <c r="D61" s="12"/>
      <c r="E61" s="11"/>
      <c r="F61" s="11"/>
      <c r="G61" s="11"/>
      <c r="H61" s="11"/>
      <c r="I61" s="11"/>
    </row>
    <row r="62" spans="1:9" ht="12.75">
      <c r="A62" s="12"/>
      <c r="B62" s="11"/>
      <c r="C62" s="11"/>
      <c r="D62" s="11"/>
      <c r="E62" s="11"/>
      <c r="F62" s="11"/>
      <c r="G62" s="11"/>
      <c r="H62" s="11"/>
      <c r="I62" s="11"/>
    </row>
    <row r="63" spans="1:9" ht="15.75">
      <c r="A63" s="16" t="s">
        <v>68</v>
      </c>
      <c r="B63" s="15" t="s">
        <v>69</v>
      </c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4" t="s">
        <v>18</v>
      </c>
      <c r="C64" s="11"/>
      <c r="D64" s="11"/>
      <c r="E64" s="11"/>
      <c r="F64" s="11"/>
      <c r="G64" s="11"/>
      <c r="H64" s="11"/>
      <c r="I64" s="11">
        <f>I27</f>
        <v>0</v>
      </c>
    </row>
    <row r="65" spans="1:9" ht="12.75">
      <c r="A65" s="11"/>
      <c r="B65" s="14" t="s">
        <v>39</v>
      </c>
      <c r="C65" s="11"/>
      <c r="D65" s="11"/>
      <c r="E65" s="11"/>
      <c r="F65" s="11"/>
      <c r="G65" s="11"/>
      <c r="H65" s="11"/>
      <c r="I65" s="11">
        <f>I44</f>
        <v>0</v>
      </c>
    </row>
    <row r="66" spans="1:9" ht="12.75">
      <c r="A66" s="11"/>
      <c r="B66" s="14" t="s">
        <v>54</v>
      </c>
      <c r="C66" s="11"/>
      <c r="D66" s="11"/>
      <c r="E66" s="11"/>
      <c r="F66" s="11"/>
      <c r="G66" s="11"/>
      <c r="H66" s="11"/>
      <c r="I66" s="11">
        <f>I49</f>
        <v>0</v>
      </c>
    </row>
    <row r="67" spans="1:9" ht="12.75">
      <c r="A67" s="11"/>
      <c r="B67" s="14" t="s">
        <v>58</v>
      </c>
      <c r="C67" s="11"/>
      <c r="D67" s="11"/>
      <c r="E67" s="11"/>
      <c r="F67" s="11"/>
      <c r="G67" s="11"/>
      <c r="H67" s="11"/>
      <c r="I67" s="11">
        <f>I60</f>
        <v>0</v>
      </c>
    </row>
    <row r="68" spans="1:9" ht="12.75">
      <c r="A68" s="12" t="s">
        <v>37</v>
      </c>
      <c r="B68" s="11"/>
      <c r="C68" s="11"/>
      <c r="D68" s="11"/>
      <c r="E68" s="11"/>
      <c r="F68" s="11"/>
      <c r="G68" s="11"/>
      <c r="H68" s="11"/>
      <c r="I68" s="17">
        <f>SUM(I64:I67)</f>
        <v>0</v>
      </c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4" t="s">
        <v>72</v>
      </c>
      <c r="C70" s="11"/>
      <c r="D70" s="11"/>
      <c r="E70" s="11"/>
      <c r="F70" s="11"/>
      <c r="G70" s="11"/>
      <c r="H70" s="11"/>
      <c r="I70" s="18">
        <f>I68/100*2</f>
        <v>0</v>
      </c>
    </row>
    <row r="71" spans="1:9" ht="12.75">
      <c r="A71" s="11"/>
      <c r="B71" s="14" t="s">
        <v>73</v>
      </c>
      <c r="C71" s="11"/>
      <c r="D71" s="11"/>
      <c r="E71" s="11"/>
      <c r="F71" s="11"/>
      <c r="G71" s="11"/>
      <c r="H71" s="11"/>
      <c r="I71" s="18">
        <f>I68/100*4</f>
        <v>0</v>
      </c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2" t="s">
        <v>70</v>
      </c>
      <c r="B74" s="12"/>
      <c r="C74" s="12"/>
      <c r="D74" s="12"/>
      <c r="E74" s="11"/>
      <c r="F74" s="11"/>
      <c r="G74" s="11"/>
      <c r="H74" s="11"/>
      <c r="I74" s="19">
        <f>SUM(I68:I73)</f>
        <v>0</v>
      </c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</sheetData>
  <sheetProtection/>
  <mergeCells count="3">
    <mergeCell ref="A2:D2"/>
    <mergeCell ref="A3:D3"/>
    <mergeCell ref="A4:D4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120" zoomScaleNormal="120" zoomScalePageLayoutView="0" workbookViewId="0" topLeftCell="A1">
      <selection activeCell="N36" sqref="N36"/>
    </sheetView>
  </sheetViews>
  <sheetFormatPr defaultColWidth="9.00390625" defaultRowHeight="12.75"/>
  <cols>
    <col min="1" max="1" width="10.875" style="0" customWidth="1"/>
    <col min="2" max="2" width="12.00390625" style="0" customWidth="1"/>
    <col min="3" max="3" width="44.625" style="0" customWidth="1"/>
    <col min="4" max="4" width="8.375" style="0" customWidth="1"/>
    <col min="5" max="5" width="6.00390625" style="0" customWidth="1"/>
    <col min="7" max="7" width="10.125" style="0" customWidth="1"/>
    <col min="9" max="9" width="8.625" style="0" customWidth="1"/>
    <col min="10" max="10" width="13.375" style="0" customWidth="1"/>
  </cols>
  <sheetData>
    <row r="1" spans="1:10" ht="12.75">
      <c r="A1" s="37"/>
      <c r="B1" s="38"/>
      <c r="C1" s="39" t="s">
        <v>132</v>
      </c>
      <c r="D1" s="38"/>
      <c r="E1" s="38"/>
      <c r="F1" s="38"/>
      <c r="G1" s="38"/>
      <c r="H1" s="38"/>
      <c r="I1" s="38"/>
      <c r="J1" s="40"/>
    </row>
    <row r="2" spans="1:10" ht="18">
      <c r="A2" s="63" t="s">
        <v>133</v>
      </c>
      <c r="B2" s="64"/>
      <c r="C2" s="64"/>
      <c r="D2" s="64"/>
      <c r="E2" s="64"/>
      <c r="F2" s="5"/>
      <c r="G2" s="5"/>
      <c r="H2" s="5"/>
      <c r="I2" s="5"/>
      <c r="J2" s="41"/>
    </row>
    <row r="3" spans="1:10" ht="18">
      <c r="A3" s="63" t="s">
        <v>2</v>
      </c>
      <c r="B3" s="64"/>
      <c r="C3" s="64"/>
      <c r="D3" s="64"/>
      <c r="E3" s="64"/>
      <c r="F3" s="42"/>
      <c r="G3" s="42"/>
      <c r="H3" s="42"/>
      <c r="I3" s="5"/>
      <c r="J3" s="41"/>
    </row>
    <row r="4" spans="1:10" ht="12.75">
      <c r="A4" s="65" t="s">
        <v>134</v>
      </c>
      <c r="B4" s="66"/>
      <c r="C4" s="66"/>
      <c r="D4" s="66"/>
      <c r="E4" s="66"/>
      <c r="F4" s="42"/>
      <c r="G4" s="42"/>
      <c r="H4" s="42"/>
      <c r="I4" s="4" t="s">
        <v>136</v>
      </c>
      <c r="J4" s="41"/>
    </row>
    <row r="5" spans="1:10" ht="12.75">
      <c r="A5" s="43" t="s">
        <v>4</v>
      </c>
      <c r="B5" s="22"/>
      <c r="C5" s="4" t="s">
        <v>71</v>
      </c>
      <c r="D5" s="5"/>
      <c r="E5" s="5"/>
      <c r="F5" s="5"/>
      <c r="G5" s="5"/>
      <c r="H5" s="5"/>
      <c r="I5" s="22"/>
      <c r="J5" s="41"/>
    </row>
    <row r="6" spans="1:10" ht="12.75">
      <c r="A6" s="43" t="s">
        <v>6</v>
      </c>
      <c r="B6" s="22"/>
      <c r="C6" s="7" t="s">
        <v>135</v>
      </c>
      <c r="D6" s="5"/>
      <c r="E6" s="5"/>
      <c r="F6" s="5"/>
      <c r="G6" s="5"/>
      <c r="H6" s="5"/>
      <c r="I6" s="5"/>
      <c r="J6" s="41"/>
    </row>
    <row r="7" spans="1:10" ht="12.75">
      <c r="A7" s="43"/>
      <c r="B7" s="22"/>
      <c r="C7" s="5"/>
      <c r="D7" s="5"/>
      <c r="E7" s="5"/>
      <c r="F7" s="5"/>
      <c r="G7" s="5"/>
      <c r="H7" s="5"/>
      <c r="I7" s="5"/>
      <c r="J7" s="41"/>
    </row>
    <row r="8" spans="1:10" ht="15.75" thickBot="1">
      <c r="A8" s="44" t="s">
        <v>8</v>
      </c>
      <c r="B8" s="27"/>
      <c r="C8" s="5"/>
      <c r="D8" s="5"/>
      <c r="E8" s="5"/>
      <c r="F8" s="5"/>
      <c r="G8" s="5"/>
      <c r="H8" s="5"/>
      <c r="I8" s="5"/>
      <c r="J8" s="41"/>
    </row>
    <row r="9" spans="1:10" ht="25.5">
      <c r="A9" s="45" t="s">
        <v>9</v>
      </c>
      <c r="B9" s="46"/>
      <c r="C9" s="46" t="s">
        <v>10</v>
      </c>
      <c r="D9" s="46" t="s">
        <v>11</v>
      </c>
      <c r="E9" s="46" t="s">
        <v>12</v>
      </c>
      <c r="F9" s="46" t="s">
        <v>13</v>
      </c>
      <c r="G9" s="46" t="s">
        <v>14</v>
      </c>
      <c r="H9" s="46" t="s">
        <v>15</v>
      </c>
      <c r="I9" s="46" t="s">
        <v>16</v>
      </c>
      <c r="J9" s="57" t="s">
        <v>17</v>
      </c>
    </row>
    <row r="10" spans="1:10" ht="12.75">
      <c r="A10" s="47"/>
      <c r="B10" s="48"/>
      <c r="C10" s="20" t="s">
        <v>95</v>
      </c>
      <c r="D10" s="11"/>
      <c r="E10" s="11"/>
      <c r="F10" s="11"/>
      <c r="G10" s="11"/>
      <c r="H10" s="11"/>
      <c r="I10" s="11"/>
      <c r="J10" s="28"/>
    </row>
    <row r="11" spans="1:10" ht="31.5">
      <c r="A11" s="47" t="s">
        <v>76</v>
      </c>
      <c r="B11" s="48" t="s">
        <v>127</v>
      </c>
      <c r="C11" s="59" t="s">
        <v>137</v>
      </c>
      <c r="D11" s="14">
        <v>3</v>
      </c>
      <c r="E11" s="14" t="s">
        <v>20</v>
      </c>
      <c r="F11" s="14">
        <v>0</v>
      </c>
      <c r="G11" s="11">
        <f aca="true" t="shared" si="0" ref="G10:G27">D11*F11</f>
        <v>0</v>
      </c>
      <c r="H11" s="14">
        <v>0</v>
      </c>
      <c r="I11" s="11">
        <f aca="true" t="shared" si="1" ref="I10:I27">D11*H11</f>
        <v>0</v>
      </c>
      <c r="J11" s="29">
        <f aca="true" t="shared" si="2" ref="J10:J15">G11+I11</f>
        <v>0</v>
      </c>
    </row>
    <row r="12" spans="1:10" ht="31.5">
      <c r="A12" s="47" t="s">
        <v>76</v>
      </c>
      <c r="B12" s="48" t="s">
        <v>127</v>
      </c>
      <c r="C12" s="59" t="s">
        <v>138</v>
      </c>
      <c r="D12" s="14">
        <v>4</v>
      </c>
      <c r="E12" s="14" t="s">
        <v>20</v>
      </c>
      <c r="F12" s="14">
        <v>0</v>
      </c>
      <c r="G12" s="11">
        <f>D12*F12</f>
        <v>0</v>
      </c>
      <c r="H12" s="14">
        <v>0</v>
      </c>
      <c r="I12" s="11">
        <f>D12*H12</f>
        <v>0</v>
      </c>
      <c r="J12" s="29">
        <f t="shared" si="2"/>
        <v>0</v>
      </c>
    </row>
    <row r="13" spans="1:10" ht="31.5">
      <c r="A13" s="47" t="s">
        <v>76</v>
      </c>
      <c r="B13" s="48" t="s">
        <v>127</v>
      </c>
      <c r="C13" s="59" t="s">
        <v>139</v>
      </c>
      <c r="D13" s="14">
        <v>4</v>
      </c>
      <c r="E13" s="14" t="s">
        <v>20</v>
      </c>
      <c r="F13" s="14">
        <v>0</v>
      </c>
      <c r="G13" s="11">
        <f>D13*F13</f>
        <v>0</v>
      </c>
      <c r="H13" s="14">
        <v>0</v>
      </c>
      <c r="I13" s="11">
        <f>D13*H13</f>
        <v>0</v>
      </c>
      <c r="J13" s="29">
        <f t="shared" si="2"/>
        <v>0</v>
      </c>
    </row>
    <row r="14" spans="1:10" ht="39.75" customHeight="1">
      <c r="A14" s="47" t="s">
        <v>76</v>
      </c>
      <c r="B14" s="48" t="s">
        <v>129</v>
      </c>
      <c r="C14" s="13" t="s">
        <v>140</v>
      </c>
      <c r="D14" s="14">
        <v>11</v>
      </c>
      <c r="E14" s="14" t="s">
        <v>20</v>
      </c>
      <c r="F14" s="14">
        <v>0</v>
      </c>
      <c r="G14" s="11">
        <f>D14*F14</f>
        <v>0</v>
      </c>
      <c r="H14" s="14">
        <v>0</v>
      </c>
      <c r="I14" s="11">
        <f>D14*H14</f>
        <v>0</v>
      </c>
      <c r="J14" s="29">
        <f t="shared" si="2"/>
        <v>0</v>
      </c>
    </row>
    <row r="15" spans="1:10" ht="25.5">
      <c r="A15" s="47" t="s">
        <v>76</v>
      </c>
      <c r="B15" s="48" t="s">
        <v>112</v>
      </c>
      <c r="C15" s="13" t="s">
        <v>122</v>
      </c>
      <c r="D15" s="14">
        <v>11</v>
      </c>
      <c r="E15" s="14" t="s">
        <v>20</v>
      </c>
      <c r="F15" s="14">
        <v>0</v>
      </c>
      <c r="G15" s="14">
        <f t="shared" si="0"/>
        <v>0</v>
      </c>
      <c r="H15" s="14">
        <v>0</v>
      </c>
      <c r="I15" s="14">
        <f t="shared" si="1"/>
        <v>0</v>
      </c>
      <c r="J15" s="29">
        <f t="shared" si="2"/>
        <v>0</v>
      </c>
    </row>
    <row r="16" spans="1:10" ht="25.5">
      <c r="A16" s="47" t="s">
        <v>76</v>
      </c>
      <c r="B16" s="48" t="s">
        <v>128</v>
      </c>
      <c r="C16" s="13" t="s">
        <v>141</v>
      </c>
      <c r="D16" s="14">
        <v>11</v>
      </c>
      <c r="E16" s="14" t="s">
        <v>20</v>
      </c>
      <c r="F16" s="14">
        <v>0</v>
      </c>
      <c r="G16" s="14">
        <f>D16*F16</f>
        <v>0</v>
      </c>
      <c r="H16" s="14">
        <v>0</v>
      </c>
      <c r="I16" s="14">
        <f>D16*H16</f>
        <v>0</v>
      </c>
      <c r="J16" s="29">
        <f>G16+I16</f>
        <v>0</v>
      </c>
    </row>
    <row r="17" spans="1:10" ht="15.75">
      <c r="A17" s="47" t="s">
        <v>77</v>
      </c>
      <c r="B17" s="48">
        <v>348</v>
      </c>
      <c r="C17" s="13" t="s">
        <v>125</v>
      </c>
      <c r="D17" s="14">
        <v>11</v>
      </c>
      <c r="E17" s="14" t="s">
        <v>20</v>
      </c>
      <c r="F17" s="14">
        <v>0</v>
      </c>
      <c r="G17" s="14">
        <f>D17*F17</f>
        <v>0</v>
      </c>
      <c r="H17" s="14">
        <v>0</v>
      </c>
      <c r="I17" s="14">
        <f>D17*H17</f>
        <v>0</v>
      </c>
      <c r="J17" s="29">
        <f>G17+I17</f>
        <v>0</v>
      </c>
    </row>
    <row r="18" spans="1:10" ht="25.5">
      <c r="A18" s="47" t="s">
        <v>76</v>
      </c>
      <c r="B18" s="48" t="s">
        <v>113</v>
      </c>
      <c r="C18" s="13" t="s">
        <v>142</v>
      </c>
      <c r="D18" s="14">
        <v>130</v>
      </c>
      <c r="E18" s="14" t="s">
        <v>26</v>
      </c>
      <c r="F18" s="14">
        <v>0</v>
      </c>
      <c r="G18" s="14">
        <f t="shared" si="0"/>
        <v>0</v>
      </c>
      <c r="H18" s="14">
        <v>0</v>
      </c>
      <c r="I18" s="14">
        <f t="shared" si="1"/>
        <v>0</v>
      </c>
      <c r="J18" s="29">
        <f aca="true" t="shared" si="3" ref="J18:J29">G18+I18</f>
        <v>0</v>
      </c>
    </row>
    <row r="19" spans="1:10" ht="25.5">
      <c r="A19" s="47" t="s">
        <v>76</v>
      </c>
      <c r="B19" s="48" t="s">
        <v>114</v>
      </c>
      <c r="C19" s="13" t="s">
        <v>27</v>
      </c>
      <c r="D19" s="14">
        <v>385</v>
      </c>
      <c r="E19" s="14" t="s">
        <v>26</v>
      </c>
      <c r="F19" s="14">
        <v>0</v>
      </c>
      <c r="G19" s="14">
        <f t="shared" si="0"/>
        <v>0</v>
      </c>
      <c r="H19" s="14">
        <v>0</v>
      </c>
      <c r="I19" s="14">
        <f t="shared" si="1"/>
        <v>0</v>
      </c>
      <c r="J19" s="29">
        <f t="shared" si="3"/>
        <v>0</v>
      </c>
    </row>
    <row r="20" spans="1:10" ht="25.5">
      <c r="A20" s="47" t="s">
        <v>78</v>
      </c>
      <c r="B20" s="48" t="s">
        <v>79</v>
      </c>
      <c r="C20" s="13" t="s">
        <v>29</v>
      </c>
      <c r="D20" s="14">
        <v>710</v>
      </c>
      <c r="E20" s="14" t="s">
        <v>26</v>
      </c>
      <c r="F20" s="14">
        <v>0</v>
      </c>
      <c r="G20" s="14">
        <f t="shared" si="0"/>
        <v>0</v>
      </c>
      <c r="H20" s="14">
        <v>0</v>
      </c>
      <c r="I20" s="14">
        <f t="shared" si="1"/>
        <v>0</v>
      </c>
      <c r="J20" s="29">
        <f t="shared" si="3"/>
        <v>0</v>
      </c>
    </row>
    <row r="21" spans="1:10" ht="25.5">
      <c r="A21" s="47" t="s">
        <v>76</v>
      </c>
      <c r="B21" s="48" t="s">
        <v>80</v>
      </c>
      <c r="C21" s="13" t="s">
        <v>30</v>
      </c>
      <c r="D21" s="14">
        <v>11</v>
      </c>
      <c r="E21" s="14" t="s">
        <v>20</v>
      </c>
      <c r="F21" s="14">
        <v>0</v>
      </c>
      <c r="G21" s="14">
        <f t="shared" si="0"/>
        <v>0</v>
      </c>
      <c r="H21" s="14">
        <v>0</v>
      </c>
      <c r="I21" s="14">
        <f t="shared" si="1"/>
        <v>0</v>
      </c>
      <c r="J21" s="29">
        <f t="shared" si="3"/>
        <v>0</v>
      </c>
    </row>
    <row r="22" spans="1:10" ht="25.5">
      <c r="A22" s="47" t="s">
        <v>76</v>
      </c>
      <c r="B22" s="48" t="s">
        <v>81</v>
      </c>
      <c r="C22" s="13" t="s">
        <v>31</v>
      </c>
      <c r="D22" s="14">
        <v>17</v>
      </c>
      <c r="E22" s="14" t="s">
        <v>26</v>
      </c>
      <c r="F22" s="14">
        <v>0</v>
      </c>
      <c r="G22" s="14">
        <f t="shared" si="0"/>
        <v>0</v>
      </c>
      <c r="H22" s="14">
        <v>0</v>
      </c>
      <c r="I22" s="14">
        <f t="shared" si="1"/>
        <v>0</v>
      </c>
      <c r="J22" s="29">
        <f t="shared" si="3"/>
        <v>0</v>
      </c>
    </row>
    <row r="23" spans="1:10" ht="15.75">
      <c r="A23" s="47" t="s">
        <v>77</v>
      </c>
      <c r="B23" s="48"/>
      <c r="C23" s="13" t="s">
        <v>143</v>
      </c>
      <c r="D23" s="14">
        <v>11</v>
      </c>
      <c r="E23" s="14" t="s">
        <v>20</v>
      </c>
      <c r="F23" s="14">
        <v>0</v>
      </c>
      <c r="G23" s="11">
        <f t="shared" si="0"/>
        <v>0</v>
      </c>
      <c r="H23" s="14"/>
      <c r="I23" s="11">
        <f t="shared" si="1"/>
        <v>0</v>
      </c>
      <c r="J23" s="29">
        <f t="shared" si="3"/>
        <v>0</v>
      </c>
    </row>
    <row r="24" spans="1:10" ht="15.75">
      <c r="A24" s="47" t="s">
        <v>77</v>
      </c>
      <c r="B24" s="48"/>
      <c r="C24" s="13" t="s">
        <v>126</v>
      </c>
      <c r="D24" s="14">
        <v>11</v>
      </c>
      <c r="E24" s="11" t="s">
        <v>20</v>
      </c>
      <c r="F24" s="11">
        <v>0</v>
      </c>
      <c r="G24" s="11">
        <f t="shared" si="0"/>
        <v>0</v>
      </c>
      <c r="H24" s="11"/>
      <c r="I24" s="11">
        <f t="shared" si="1"/>
        <v>0</v>
      </c>
      <c r="J24" s="28">
        <f t="shared" si="3"/>
        <v>0</v>
      </c>
    </row>
    <row r="25" spans="1:10" ht="25.5">
      <c r="A25" s="47" t="s">
        <v>76</v>
      </c>
      <c r="B25" s="48" t="s">
        <v>115</v>
      </c>
      <c r="C25" s="13" t="s">
        <v>36</v>
      </c>
      <c r="D25" s="14">
        <v>543</v>
      </c>
      <c r="E25" s="14" t="s">
        <v>26</v>
      </c>
      <c r="F25" s="14">
        <v>0</v>
      </c>
      <c r="G25" s="11">
        <f t="shared" si="0"/>
        <v>0</v>
      </c>
      <c r="H25" s="14">
        <v>0</v>
      </c>
      <c r="I25" s="11">
        <f t="shared" si="1"/>
        <v>0</v>
      </c>
      <c r="J25" s="28">
        <f t="shared" si="3"/>
        <v>0</v>
      </c>
    </row>
    <row r="26" spans="1:10" ht="25.5">
      <c r="A26" s="47" t="s">
        <v>76</v>
      </c>
      <c r="B26" s="48" t="s">
        <v>130</v>
      </c>
      <c r="C26" s="13" t="s">
        <v>124</v>
      </c>
      <c r="D26" s="14">
        <v>1530</v>
      </c>
      <c r="E26" s="14" t="s">
        <v>26</v>
      </c>
      <c r="F26" s="14">
        <v>0</v>
      </c>
      <c r="G26" s="14">
        <f>D26*F26</f>
        <v>0</v>
      </c>
      <c r="H26" s="14">
        <v>0</v>
      </c>
      <c r="I26" s="14">
        <f>D26*H26</f>
        <v>0</v>
      </c>
      <c r="J26" s="29">
        <f>G26+I26</f>
        <v>0</v>
      </c>
    </row>
    <row r="27" spans="1:10" ht="25.5">
      <c r="A27" s="47" t="s">
        <v>76</v>
      </c>
      <c r="B27" s="48" t="s">
        <v>131</v>
      </c>
      <c r="C27" s="13" t="s">
        <v>123</v>
      </c>
      <c r="D27" s="14">
        <v>25</v>
      </c>
      <c r="E27" s="14" t="s">
        <v>26</v>
      </c>
      <c r="F27" s="14">
        <v>0</v>
      </c>
      <c r="G27" s="14">
        <f t="shared" si="0"/>
        <v>0</v>
      </c>
      <c r="H27" s="14">
        <v>0</v>
      </c>
      <c r="I27" s="14">
        <f t="shared" si="1"/>
        <v>0</v>
      </c>
      <c r="J27" s="29">
        <f t="shared" si="3"/>
        <v>0</v>
      </c>
    </row>
    <row r="28" spans="1:10" ht="25.5">
      <c r="A28" s="47" t="s">
        <v>37</v>
      </c>
      <c r="B28" s="48"/>
      <c r="C28" s="13" t="s">
        <v>38</v>
      </c>
      <c r="D28" s="11"/>
      <c r="E28" s="21" t="s">
        <v>38</v>
      </c>
      <c r="F28" s="11"/>
      <c r="G28" s="12">
        <f>SUM(G11:G27)</f>
        <v>0</v>
      </c>
      <c r="H28" s="12"/>
      <c r="I28" s="12">
        <f>SUM(I11:I27)</f>
        <v>0</v>
      </c>
      <c r="J28" s="30">
        <f t="shared" si="3"/>
        <v>0</v>
      </c>
    </row>
    <row r="29" spans="1:10" ht="12.75">
      <c r="A29" s="47"/>
      <c r="B29" s="48"/>
      <c r="C29" s="14"/>
      <c r="D29" s="11"/>
      <c r="E29" s="21" t="s">
        <v>38</v>
      </c>
      <c r="F29" s="11"/>
      <c r="G29" s="11">
        <f>D29*F29</f>
        <v>0</v>
      </c>
      <c r="H29" s="11"/>
      <c r="I29" s="11">
        <f>D29*H29</f>
        <v>0</v>
      </c>
      <c r="J29" s="28">
        <f t="shared" si="3"/>
        <v>0</v>
      </c>
    </row>
    <row r="30" spans="1:10" ht="12.75">
      <c r="A30" s="47"/>
      <c r="B30" s="48"/>
      <c r="C30" s="24" t="s">
        <v>39</v>
      </c>
      <c r="D30" s="11"/>
      <c r="E30" s="11"/>
      <c r="F30" s="11"/>
      <c r="G30" s="11"/>
      <c r="H30" s="11"/>
      <c r="I30" s="11"/>
      <c r="J30" s="28"/>
    </row>
    <row r="31" spans="1:10" ht="25.5">
      <c r="A31" s="47" t="s">
        <v>83</v>
      </c>
      <c r="B31" s="49" t="s">
        <v>84</v>
      </c>
      <c r="C31" s="25" t="s">
        <v>40</v>
      </c>
      <c r="D31" s="11">
        <v>2.5</v>
      </c>
      <c r="E31" s="14" t="s">
        <v>41</v>
      </c>
      <c r="F31" s="11">
        <v>0</v>
      </c>
      <c r="G31" s="11">
        <f aca="true" t="shared" si="4" ref="G31:G41">D31*F31</f>
        <v>0</v>
      </c>
      <c r="H31" s="11">
        <v>0</v>
      </c>
      <c r="I31" s="11">
        <f aca="true" t="shared" si="5" ref="I31:I41">D31*H31</f>
        <v>0</v>
      </c>
      <c r="J31" s="28">
        <f aca="true" t="shared" si="6" ref="J31:J41">G31+I31</f>
        <v>0</v>
      </c>
    </row>
    <row r="32" spans="1:10" ht="12.75">
      <c r="A32" s="47" t="s">
        <v>82</v>
      </c>
      <c r="B32" s="49" t="s">
        <v>85</v>
      </c>
      <c r="C32" s="25" t="s">
        <v>43</v>
      </c>
      <c r="D32" s="11">
        <v>11</v>
      </c>
      <c r="E32" s="11" t="s">
        <v>20</v>
      </c>
      <c r="F32" s="11"/>
      <c r="G32" s="11">
        <f t="shared" si="4"/>
        <v>0</v>
      </c>
      <c r="H32" s="11">
        <v>0</v>
      </c>
      <c r="I32" s="11">
        <f t="shared" si="5"/>
        <v>0</v>
      </c>
      <c r="J32" s="28">
        <f t="shared" si="6"/>
        <v>0</v>
      </c>
    </row>
    <row r="33" spans="1:10" ht="12.75">
      <c r="A33" s="47" t="s">
        <v>82</v>
      </c>
      <c r="B33" s="49">
        <v>460200134</v>
      </c>
      <c r="C33" s="25" t="s">
        <v>147</v>
      </c>
      <c r="D33" s="11">
        <v>685</v>
      </c>
      <c r="E33" s="14" t="s">
        <v>26</v>
      </c>
      <c r="F33" s="11"/>
      <c r="G33" s="11">
        <f t="shared" si="4"/>
        <v>0</v>
      </c>
      <c r="H33" s="11">
        <v>0</v>
      </c>
      <c r="I33" s="11">
        <f t="shared" si="5"/>
        <v>0</v>
      </c>
      <c r="J33" s="28">
        <f t="shared" si="6"/>
        <v>0</v>
      </c>
    </row>
    <row r="34" spans="1:10" ht="12.75">
      <c r="A34" s="47" t="s">
        <v>82</v>
      </c>
      <c r="B34" s="49">
        <v>460200304</v>
      </c>
      <c r="C34" s="25" t="s">
        <v>45</v>
      </c>
      <c r="D34" s="11">
        <v>25</v>
      </c>
      <c r="E34" s="14" t="s">
        <v>26</v>
      </c>
      <c r="F34" s="11"/>
      <c r="G34" s="11">
        <f t="shared" si="4"/>
        <v>0</v>
      </c>
      <c r="H34" s="11">
        <v>0</v>
      </c>
      <c r="I34" s="11">
        <f t="shared" si="5"/>
        <v>0</v>
      </c>
      <c r="J34" s="28">
        <f t="shared" si="6"/>
        <v>0</v>
      </c>
    </row>
    <row r="35" spans="1:10" ht="12.75">
      <c r="A35" s="47" t="s">
        <v>86</v>
      </c>
      <c r="B35" s="49">
        <v>801</v>
      </c>
      <c r="C35" s="25" t="s">
        <v>75</v>
      </c>
      <c r="D35" s="11">
        <v>11</v>
      </c>
      <c r="E35" s="11" t="s">
        <v>20</v>
      </c>
      <c r="F35" s="11">
        <v>0</v>
      </c>
      <c r="G35" s="11">
        <f t="shared" si="4"/>
        <v>0</v>
      </c>
      <c r="H35" s="11">
        <v>0</v>
      </c>
      <c r="I35" s="11">
        <f t="shared" si="5"/>
        <v>0</v>
      </c>
      <c r="J35" s="28">
        <f t="shared" si="6"/>
        <v>0</v>
      </c>
    </row>
    <row r="36" spans="1:10" ht="12.75">
      <c r="A36" s="47" t="s">
        <v>87</v>
      </c>
      <c r="B36" s="48" t="s">
        <v>88</v>
      </c>
      <c r="C36" s="25" t="s">
        <v>144</v>
      </c>
      <c r="D36" s="11">
        <v>11</v>
      </c>
      <c r="E36" s="11" t="s">
        <v>20</v>
      </c>
      <c r="F36" s="11"/>
      <c r="G36" s="11">
        <f>D36*F36</f>
        <v>0</v>
      </c>
      <c r="H36" s="11">
        <v>0</v>
      </c>
      <c r="I36" s="11">
        <f>D36*H36</f>
        <v>0</v>
      </c>
      <c r="J36" s="28">
        <f>G36+I36</f>
        <v>0</v>
      </c>
    </row>
    <row r="37" spans="1:10" ht="12.75">
      <c r="A37" s="47" t="s">
        <v>82</v>
      </c>
      <c r="B37" s="49">
        <v>460010011</v>
      </c>
      <c r="C37" s="25" t="s">
        <v>106</v>
      </c>
      <c r="D37" s="14">
        <v>0.51</v>
      </c>
      <c r="E37" s="14" t="s">
        <v>49</v>
      </c>
      <c r="F37" s="11"/>
      <c r="G37" s="11">
        <f t="shared" si="4"/>
        <v>0</v>
      </c>
      <c r="H37" s="11">
        <v>0</v>
      </c>
      <c r="I37" s="11">
        <f t="shared" si="5"/>
        <v>0</v>
      </c>
      <c r="J37" s="28">
        <f t="shared" si="6"/>
        <v>0</v>
      </c>
    </row>
    <row r="38" spans="1:10" ht="12.75">
      <c r="A38" s="47" t="s">
        <v>82</v>
      </c>
      <c r="B38" s="49" t="s">
        <v>89</v>
      </c>
      <c r="C38" s="25" t="s">
        <v>145</v>
      </c>
      <c r="D38" s="11">
        <v>11</v>
      </c>
      <c r="E38" s="11" t="s">
        <v>20</v>
      </c>
      <c r="F38" s="11"/>
      <c r="G38" s="11">
        <f t="shared" si="4"/>
        <v>0</v>
      </c>
      <c r="H38" s="11">
        <v>0</v>
      </c>
      <c r="I38" s="11">
        <f t="shared" si="5"/>
        <v>0</v>
      </c>
      <c r="J38" s="28">
        <f t="shared" si="6"/>
        <v>0</v>
      </c>
    </row>
    <row r="39" spans="1:10" ht="12.75">
      <c r="A39" s="47" t="s">
        <v>82</v>
      </c>
      <c r="B39" s="49">
        <v>460560134</v>
      </c>
      <c r="C39" s="25" t="s">
        <v>146</v>
      </c>
      <c r="D39" s="11">
        <v>685</v>
      </c>
      <c r="E39" s="11" t="s">
        <v>20</v>
      </c>
      <c r="F39" s="11"/>
      <c r="G39" s="11">
        <f t="shared" si="4"/>
        <v>0</v>
      </c>
      <c r="H39" s="11">
        <v>0</v>
      </c>
      <c r="I39" s="11">
        <f t="shared" si="5"/>
        <v>0</v>
      </c>
      <c r="J39" s="28">
        <f t="shared" si="6"/>
        <v>0</v>
      </c>
    </row>
    <row r="40" spans="1:10" ht="12.75">
      <c r="A40" s="47" t="s">
        <v>82</v>
      </c>
      <c r="B40" s="49">
        <v>460560304</v>
      </c>
      <c r="C40" s="25" t="s">
        <v>52</v>
      </c>
      <c r="D40" s="11">
        <v>25</v>
      </c>
      <c r="E40" s="11" t="s">
        <v>20</v>
      </c>
      <c r="F40" s="11"/>
      <c r="G40" s="11">
        <f t="shared" si="4"/>
        <v>0</v>
      </c>
      <c r="H40" s="11">
        <v>0</v>
      </c>
      <c r="I40" s="11">
        <f t="shared" si="5"/>
        <v>0</v>
      </c>
      <c r="J40" s="28">
        <f t="shared" si="6"/>
        <v>0</v>
      </c>
    </row>
    <row r="41" spans="1:10" ht="12.75">
      <c r="A41" s="47" t="s">
        <v>82</v>
      </c>
      <c r="B41" s="49">
        <v>460120001</v>
      </c>
      <c r="C41" s="25" t="s">
        <v>53</v>
      </c>
      <c r="D41" s="11">
        <v>11</v>
      </c>
      <c r="E41" s="11" t="s">
        <v>20</v>
      </c>
      <c r="F41" s="11"/>
      <c r="G41" s="11">
        <f t="shared" si="4"/>
        <v>0</v>
      </c>
      <c r="H41" s="11">
        <v>0</v>
      </c>
      <c r="I41" s="11">
        <f t="shared" si="5"/>
        <v>0</v>
      </c>
      <c r="J41" s="28">
        <f t="shared" si="6"/>
        <v>0</v>
      </c>
    </row>
    <row r="42" spans="1:10" ht="12.75">
      <c r="A42" s="47" t="s">
        <v>82</v>
      </c>
      <c r="B42" s="49">
        <v>460080102</v>
      </c>
      <c r="C42" s="25" t="s">
        <v>98</v>
      </c>
      <c r="D42" s="21">
        <v>12.5</v>
      </c>
      <c r="E42" s="21" t="s">
        <v>96</v>
      </c>
      <c r="F42" s="11"/>
      <c r="G42" s="11">
        <f aca="true" t="shared" si="7" ref="G42:G53">D42*F42</f>
        <v>0</v>
      </c>
      <c r="H42" s="11">
        <v>0</v>
      </c>
      <c r="I42" s="11">
        <f aca="true" t="shared" si="8" ref="I42:I53">D42*H42</f>
        <v>0</v>
      </c>
      <c r="J42" s="28">
        <f aca="true" t="shared" si="9" ref="J42:J53">G42+I42</f>
        <v>0</v>
      </c>
    </row>
    <row r="43" spans="1:10" ht="12.75">
      <c r="A43" s="47" t="s">
        <v>82</v>
      </c>
      <c r="B43" s="49">
        <v>460030081</v>
      </c>
      <c r="C43" s="25" t="s">
        <v>97</v>
      </c>
      <c r="D43" s="11">
        <v>27</v>
      </c>
      <c r="E43" s="21" t="s">
        <v>26</v>
      </c>
      <c r="F43" s="11"/>
      <c r="G43" s="11">
        <f t="shared" si="7"/>
        <v>0</v>
      </c>
      <c r="H43" s="11">
        <v>0</v>
      </c>
      <c r="I43" s="11">
        <f t="shared" si="8"/>
        <v>0</v>
      </c>
      <c r="J43" s="28">
        <f t="shared" si="9"/>
        <v>0</v>
      </c>
    </row>
    <row r="44" spans="1:10" ht="12.75">
      <c r="A44" s="47" t="s">
        <v>77</v>
      </c>
      <c r="B44" s="49"/>
      <c r="C44" s="25" t="s">
        <v>99</v>
      </c>
      <c r="D44" s="11">
        <v>12</v>
      </c>
      <c r="E44" s="21" t="s">
        <v>96</v>
      </c>
      <c r="F44" s="11"/>
      <c r="G44" s="11">
        <f t="shared" si="7"/>
        <v>0</v>
      </c>
      <c r="H44" s="11">
        <v>0</v>
      </c>
      <c r="I44" s="11">
        <f t="shared" si="8"/>
        <v>0</v>
      </c>
      <c r="J44" s="28">
        <f t="shared" si="9"/>
        <v>0</v>
      </c>
    </row>
    <row r="45" spans="1:10" ht="12.75">
      <c r="A45" s="47" t="s">
        <v>77</v>
      </c>
      <c r="B45" s="49"/>
      <c r="C45" s="25" t="s">
        <v>100</v>
      </c>
      <c r="D45" s="11">
        <v>56</v>
      </c>
      <c r="E45" s="21" t="s">
        <v>26</v>
      </c>
      <c r="F45" s="11"/>
      <c r="G45" s="11">
        <f t="shared" si="7"/>
        <v>0</v>
      </c>
      <c r="H45" s="11">
        <v>0</v>
      </c>
      <c r="I45" s="11">
        <f t="shared" si="8"/>
        <v>0</v>
      </c>
      <c r="J45" s="28">
        <f t="shared" si="9"/>
        <v>0</v>
      </c>
    </row>
    <row r="46" spans="1:10" ht="12.75">
      <c r="A46" s="47" t="s">
        <v>82</v>
      </c>
      <c r="B46" s="49">
        <v>460030011</v>
      </c>
      <c r="C46" s="25" t="s">
        <v>101</v>
      </c>
      <c r="D46" s="11">
        <v>40</v>
      </c>
      <c r="E46" s="21" t="s">
        <v>96</v>
      </c>
      <c r="F46" s="11"/>
      <c r="G46" s="11">
        <f t="shared" si="7"/>
        <v>0</v>
      </c>
      <c r="H46" s="11">
        <v>0</v>
      </c>
      <c r="I46" s="11">
        <f t="shared" si="8"/>
        <v>0</v>
      </c>
      <c r="J46" s="28">
        <f t="shared" si="9"/>
        <v>0</v>
      </c>
    </row>
    <row r="47" spans="1:10" ht="12.75">
      <c r="A47" s="47" t="s">
        <v>82</v>
      </c>
      <c r="B47" s="49">
        <v>460620006</v>
      </c>
      <c r="C47" s="25" t="s">
        <v>102</v>
      </c>
      <c r="D47" s="11">
        <v>40</v>
      </c>
      <c r="E47" s="21" t="s">
        <v>96</v>
      </c>
      <c r="F47" s="11"/>
      <c r="G47" s="11">
        <f t="shared" si="7"/>
        <v>0</v>
      </c>
      <c r="H47" s="11">
        <v>0</v>
      </c>
      <c r="I47" s="11">
        <f t="shared" si="8"/>
        <v>0</v>
      </c>
      <c r="J47" s="28">
        <f t="shared" si="9"/>
        <v>0</v>
      </c>
    </row>
    <row r="48" spans="1:10" ht="12.75">
      <c r="A48" s="47" t="s">
        <v>82</v>
      </c>
      <c r="B48" s="49">
        <v>460650014</v>
      </c>
      <c r="C48" s="25" t="s">
        <v>121</v>
      </c>
      <c r="D48" s="11">
        <v>80</v>
      </c>
      <c r="E48" s="21" t="s">
        <v>96</v>
      </c>
      <c r="F48" s="11"/>
      <c r="G48" s="11">
        <f t="shared" si="7"/>
        <v>0</v>
      </c>
      <c r="H48" s="11">
        <v>0</v>
      </c>
      <c r="I48" s="11">
        <f t="shared" si="8"/>
        <v>0</v>
      </c>
      <c r="J48" s="28">
        <f t="shared" si="9"/>
        <v>0</v>
      </c>
    </row>
    <row r="49" spans="1:10" ht="12.75">
      <c r="A49" s="47" t="s">
        <v>77</v>
      </c>
      <c r="B49" s="49">
        <v>460</v>
      </c>
      <c r="C49" s="25" t="s">
        <v>103</v>
      </c>
      <c r="D49" s="11">
        <v>12</v>
      </c>
      <c r="E49" s="21" t="s">
        <v>96</v>
      </c>
      <c r="F49" s="11"/>
      <c r="G49" s="11">
        <f t="shared" si="7"/>
        <v>0</v>
      </c>
      <c r="H49" s="11">
        <v>0</v>
      </c>
      <c r="I49" s="11">
        <f t="shared" si="8"/>
        <v>0</v>
      </c>
      <c r="J49" s="28">
        <f t="shared" si="9"/>
        <v>0</v>
      </c>
    </row>
    <row r="50" spans="1:10" ht="12.75">
      <c r="A50" s="47"/>
      <c r="B50" s="49" t="s">
        <v>117</v>
      </c>
      <c r="C50" s="25" t="s">
        <v>118</v>
      </c>
      <c r="D50" s="11">
        <v>3</v>
      </c>
      <c r="E50" s="21" t="s">
        <v>96</v>
      </c>
      <c r="F50" s="11"/>
      <c r="G50" s="11">
        <f t="shared" si="7"/>
        <v>0</v>
      </c>
      <c r="H50" s="11">
        <v>0</v>
      </c>
      <c r="I50" s="11">
        <f>D50*H50</f>
        <v>0</v>
      </c>
      <c r="J50" s="28">
        <f>G50+I50</f>
        <v>0</v>
      </c>
    </row>
    <row r="51" spans="1:10" ht="12.75">
      <c r="A51" s="47"/>
      <c r="B51" s="49" t="s">
        <v>119</v>
      </c>
      <c r="C51" s="25" t="s">
        <v>120</v>
      </c>
      <c r="D51" s="11">
        <v>3</v>
      </c>
      <c r="E51" s="21" t="s">
        <v>96</v>
      </c>
      <c r="F51" s="11"/>
      <c r="G51" s="11">
        <v>0</v>
      </c>
      <c r="H51" s="11">
        <v>0</v>
      </c>
      <c r="I51" s="11">
        <f>D51*H51</f>
        <v>0</v>
      </c>
      <c r="J51" s="28">
        <f>G51+I51</f>
        <v>0</v>
      </c>
    </row>
    <row r="52" spans="1:10" ht="12.75">
      <c r="A52" s="47"/>
      <c r="B52" s="49">
        <v>97902111</v>
      </c>
      <c r="C52" s="25" t="s">
        <v>104</v>
      </c>
      <c r="D52" s="11">
        <v>5</v>
      </c>
      <c r="E52" s="21" t="s">
        <v>105</v>
      </c>
      <c r="F52" s="11"/>
      <c r="G52" s="11">
        <f t="shared" si="7"/>
        <v>0</v>
      </c>
      <c r="H52" s="11">
        <v>0</v>
      </c>
      <c r="I52" s="11">
        <f t="shared" si="8"/>
        <v>0</v>
      </c>
      <c r="J52" s="28">
        <f t="shared" si="9"/>
        <v>0</v>
      </c>
    </row>
    <row r="53" spans="1:10" ht="12.75">
      <c r="A53" s="47" t="s">
        <v>77</v>
      </c>
      <c r="B53" s="49"/>
      <c r="C53" s="25" t="s">
        <v>111</v>
      </c>
      <c r="D53" s="11">
        <v>300</v>
      </c>
      <c r="E53" s="21" t="s">
        <v>49</v>
      </c>
      <c r="F53" s="11"/>
      <c r="G53" s="11">
        <f t="shared" si="7"/>
        <v>0</v>
      </c>
      <c r="H53" s="11">
        <v>0</v>
      </c>
      <c r="I53" s="11">
        <f t="shared" si="8"/>
        <v>0</v>
      </c>
      <c r="J53" s="28">
        <f t="shared" si="9"/>
        <v>0</v>
      </c>
    </row>
    <row r="54" spans="1:10" ht="12.75">
      <c r="A54" s="47"/>
      <c r="B54" s="49"/>
      <c r="C54" s="25"/>
      <c r="D54" s="11"/>
      <c r="E54" s="21"/>
      <c r="F54" s="11"/>
      <c r="G54" s="11"/>
      <c r="H54" s="11"/>
      <c r="I54" s="11"/>
      <c r="J54" s="28"/>
    </row>
    <row r="55" spans="1:10" ht="25.5">
      <c r="A55" s="47" t="s">
        <v>37</v>
      </c>
      <c r="B55" s="49"/>
      <c r="C55" s="26"/>
      <c r="D55" s="11"/>
      <c r="E55" s="11"/>
      <c r="F55" s="11"/>
      <c r="G55" s="12">
        <f>SUM(G31:G53)</f>
        <v>0</v>
      </c>
      <c r="H55" s="12"/>
      <c r="I55" s="12">
        <f>SUM(I31:I53)</f>
        <v>0</v>
      </c>
      <c r="J55" s="30">
        <f>G55+I55</f>
        <v>0</v>
      </c>
    </row>
    <row r="56" spans="1:10" ht="25.5">
      <c r="A56" s="47" t="s">
        <v>54</v>
      </c>
      <c r="B56" s="49"/>
      <c r="C56" s="26"/>
      <c r="D56" s="11"/>
      <c r="E56" s="11"/>
      <c r="F56" s="11"/>
      <c r="G56" s="11"/>
      <c r="H56" s="11"/>
      <c r="I56" s="11"/>
      <c r="J56" s="28"/>
    </row>
    <row r="57" spans="1:10" ht="12.75">
      <c r="A57" s="47" t="s">
        <v>87</v>
      </c>
      <c r="B57" s="49">
        <v>210100251</v>
      </c>
      <c r="C57" s="58" t="s">
        <v>107</v>
      </c>
      <c r="D57" s="11">
        <v>22</v>
      </c>
      <c r="E57" s="11" t="s">
        <v>20</v>
      </c>
      <c r="F57" s="11"/>
      <c r="G57" s="11">
        <f>D57*F57</f>
        <v>0</v>
      </c>
      <c r="H57" s="11">
        <v>0</v>
      </c>
      <c r="I57" s="11">
        <f>D57*H57</f>
        <v>0</v>
      </c>
      <c r="J57" s="28">
        <f>G57+I57</f>
        <v>0</v>
      </c>
    </row>
    <row r="58" spans="1:10" ht="12.75">
      <c r="A58" s="47" t="s">
        <v>87</v>
      </c>
      <c r="B58" s="49">
        <v>210100258</v>
      </c>
      <c r="C58" s="25" t="s">
        <v>56</v>
      </c>
      <c r="D58" s="11">
        <v>22</v>
      </c>
      <c r="E58" s="11" t="s">
        <v>20</v>
      </c>
      <c r="F58" s="11"/>
      <c r="G58" s="11">
        <f>D58*F58</f>
        <v>0</v>
      </c>
      <c r="H58" s="11">
        <v>0</v>
      </c>
      <c r="I58" s="11">
        <f>D58*H58</f>
        <v>0</v>
      </c>
      <c r="J58" s="28">
        <f>G58+I58</f>
        <v>0</v>
      </c>
    </row>
    <row r="59" spans="1:10" ht="12.75">
      <c r="A59" s="47" t="s">
        <v>86</v>
      </c>
      <c r="B59" s="49" t="s">
        <v>94</v>
      </c>
      <c r="C59" s="26" t="s">
        <v>57</v>
      </c>
      <c r="D59" s="11">
        <v>25</v>
      </c>
      <c r="E59" s="21" t="s">
        <v>60</v>
      </c>
      <c r="F59" s="11"/>
      <c r="G59" s="11">
        <f>D59*F59</f>
        <v>0</v>
      </c>
      <c r="H59" s="11">
        <v>0</v>
      </c>
      <c r="I59" s="11">
        <f>D59*H59</f>
        <v>0</v>
      </c>
      <c r="J59" s="28">
        <f>G59+I59</f>
        <v>0</v>
      </c>
    </row>
    <row r="60" spans="1:10" ht="25.5">
      <c r="A60" s="47" t="s">
        <v>37</v>
      </c>
      <c r="B60" s="49"/>
      <c r="C60" s="23"/>
      <c r="D60" s="12"/>
      <c r="E60" s="12"/>
      <c r="F60" s="11"/>
      <c r="G60" s="12">
        <f>SUM(G57:G59)</f>
        <v>0</v>
      </c>
      <c r="H60" s="12"/>
      <c r="I60" s="12">
        <f>SUM(I57:I59)</f>
        <v>0</v>
      </c>
      <c r="J60" s="30">
        <f>G60+I60</f>
        <v>0</v>
      </c>
    </row>
    <row r="61" spans="1:10" ht="12.75">
      <c r="A61" s="47"/>
      <c r="B61" s="49"/>
      <c r="C61" s="26"/>
      <c r="D61" s="11"/>
      <c r="E61" s="11"/>
      <c r="F61" s="11"/>
      <c r="G61" s="11"/>
      <c r="H61" s="11"/>
      <c r="I61" s="11"/>
      <c r="J61" s="28"/>
    </row>
    <row r="62" spans="1:10" ht="12.75">
      <c r="A62" s="47"/>
      <c r="B62" s="49"/>
      <c r="C62" s="24" t="s">
        <v>58</v>
      </c>
      <c r="D62" s="11"/>
      <c r="E62" s="11"/>
      <c r="F62" s="11"/>
      <c r="G62" s="11"/>
      <c r="H62" s="11"/>
      <c r="I62" s="11"/>
      <c r="J62" s="28"/>
    </row>
    <row r="63" spans="1:10" ht="12.75">
      <c r="A63" s="49" t="s">
        <v>90</v>
      </c>
      <c r="B63" s="49"/>
      <c r="C63" s="25" t="s">
        <v>65</v>
      </c>
      <c r="D63" s="11">
        <v>18</v>
      </c>
      <c r="E63" s="11" t="s">
        <v>60</v>
      </c>
      <c r="F63" s="11"/>
      <c r="G63" s="11">
        <f>D63*F63</f>
        <v>0</v>
      </c>
      <c r="H63" s="11">
        <v>0</v>
      </c>
      <c r="I63" s="11">
        <f>D63*H63</f>
        <v>0</v>
      </c>
      <c r="J63" s="28">
        <f>G63+I63</f>
        <v>0</v>
      </c>
    </row>
    <row r="64" spans="1:10" ht="12.75">
      <c r="A64" s="49" t="s">
        <v>90</v>
      </c>
      <c r="B64" s="49"/>
      <c r="C64" s="25" t="s">
        <v>74</v>
      </c>
      <c r="D64" s="11">
        <v>20</v>
      </c>
      <c r="E64" s="11" t="s">
        <v>60</v>
      </c>
      <c r="F64" s="11"/>
      <c r="G64" s="11">
        <f aca="true" t="shared" si="10" ref="G64:G71">D64*F64</f>
        <v>0</v>
      </c>
      <c r="H64" s="11">
        <v>0</v>
      </c>
      <c r="I64" s="11">
        <f aca="true" t="shared" si="11" ref="I64:I71">D64*H64</f>
        <v>0</v>
      </c>
      <c r="J64" s="28">
        <f aca="true" t="shared" si="12" ref="J64:J72">G64+I64</f>
        <v>0</v>
      </c>
    </row>
    <row r="65" spans="1:10" ht="12.75">
      <c r="A65" s="47" t="s">
        <v>87</v>
      </c>
      <c r="B65" s="48" t="s">
        <v>91</v>
      </c>
      <c r="C65" s="25" t="s">
        <v>108</v>
      </c>
      <c r="D65" s="11">
        <v>10</v>
      </c>
      <c r="E65" s="11" t="s">
        <v>20</v>
      </c>
      <c r="F65" s="11"/>
      <c r="G65" s="11">
        <f t="shared" si="10"/>
        <v>0</v>
      </c>
      <c r="H65" s="14">
        <v>0</v>
      </c>
      <c r="I65" s="11">
        <f t="shared" si="11"/>
        <v>0</v>
      </c>
      <c r="J65" s="28">
        <f t="shared" si="12"/>
        <v>0</v>
      </c>
    </row>
    <row r="66" spans="1:10" ht="12.75">
      <c r="A66" s="47" t="s">
        <v>87</v>
      </c>
      <c r="B66" s="48" t="s">
        <v>92</v>
      </c>
      <c r="C66" s="25" t="s">
        <v>109</v>
      </c>
      <c r="D66" s="11">
        <v>10</v>
      </c>
      <c r="E66" s="11" t="s">
        <v>20</v>
      </c>
      <c r="F66" s="11"/>
      <c r="G66" s="11">
        <f>D66*F66</f>
        <v>0</v>
      </c>
      <c r="H66" s="14">
        <v>0</v>
      </c>
      <c r="I66" s="11">
        <f>D66*H66</f>
        <v>0</v>
      </c>
      <c r="J66" s="28">
        <f>G66+I66</f>
        <v>0</v>
      </c>
    </row>
    <row r="67" spans="1:10" ht="12.75">
      <c r="A67" s="47" t="s">
        <v>87</v>
      </c>
      <c r="B67" s="48">
        <v>210100251</v>
      </c>
      <c r="C67" s="25" t="s">
        <v>116</v>
      </c>
      <c r="D67" s="11">
        <v>20</v>
      </c>
      <c r="E67" s="11" t="s">
        <v>20</v>
      </c>
      <c r="F67" s="11"/>
      <c r="G67" s="11">
        <f>D67*F67</f>
        <v>0</v>
      </c>
      <c r="H67" s="14">
        <v>0</v>
      </c>
      <c r="I67" s="11">
        <f>D67*H67</f>
        <v>0</v>
      </c>
      <c r="J67" s="28">
        <f>G67+I67</f>
        <v>0</v>
      </c>
    </row>
    <row r="68" spans="1:10" ht="12.75">
      <c r="A68" s="47" t="s">
        <v>82</v>
      </c>
      <c r="B68" s="49" t="s">
        <v>93</v>
      </c>
      <c r="C68" s="25" t="s">
        <v>64</v>
      </c>
      <c r="D68" s="11">
        <v>10</v>
      </c>
      <c r="E68" s="11" t="s">
        <v>20</v>
      </c>
      <c r="F68" s="11"/>
      <c r="G68" s="11">
        <f t="shared" si="10"/>
        <v>0</v>
      </c>
      <c r="H68" s="11">
        <v>0</v>
      </c>
      <c r="I68" s="11">
        <f t="shared" si="11"/>
        <v>0</v>
      </c>
      <c r="J68" s="28">
        <f t="shared" si="12"/>
        <v>0</v>
      </c>
    </row>
    <row r="69" spans="1:10" ht="12.75">
      <c r="A69" s="49" t="s">
        <v>90</v>
      </c>
      <c r="B69" s="51"/>
      <c r="C69" s="25" t="s">
        <v>66</v>
      </c>
      <c r="D69" s="11">
        <v>25</v>
      </c>
      <c r="E69" s="11" t="s">
        <v>60</v>
      </c>
      <c r="F69" s="11"/>
      <c r="G69" s="11">
        <f t="shared" si="10"/>
        <v>0</v>
      </c>
      <c r="H69" s="11">
        <v>0</v>
      </c>
      <c r="I69" s="11">
        <f t="shared" si="11"/>
        <v>0</v>
      </c>
      <c r="J69" s="28">
        <f t="shared" si="12"/>
        <v>0</v>
      </c>
    </row>
    <row r="70" spans="1:10" ht="12.75">
      <c r="A70" s="49" t="s">
        <v>90</v>
      </c>
      <c r="B70" s="51"/>
      <c r="C70" s="25" t="s">
        <v>110</v>
      </c>
      <c r="D70" s="11">
        <v>35</v>
      </c>
      <c r="E70" s="21" t="s">
        <v>60</v>
      </c>
      <c r="F70" s="11"/>
      <c r="G70" s="11">
        <f t="shared" si="10"/>
        <v>0</v>
      </c>
      <c r="H70" s="11">
        <v>0</v>
      </c>
      <c r="I70" s="11">
        <f t="shared" si="11"/>
        <v>0</v>
      </c>
      <c r="J70" s="28">
        <f t="shared" si="12"/>
        <v>0</v>
      </c>
    </row>
    <row r="71" spans="1:10" ht="12.75">
      <c r="A71" s="49" t="s">
        <v>90</v>
      </c>
      <c r="B71" s="51"/>
      <c r="C71" s="26" t="s">
        <v>67</v>
      </c>
      <c r="D71" s="11">
        <v>15</v>
      </c>
      <c r="E71" s="11" t="s">
        <v>60</v>
      </c>
      <c r="F71" s="11"/>
      <c r="G71" s="11">
        <f t="shared" si="10"/>
        <v>0</v>
      </c>
      <c r="H71" s="11">
        <v>0</v>
      </c>
      <c r="I71" s="11">
        <f t="shared" si="11"/>
        <v>0</v>
      </c>
      <c r="J71" s="28">
        <f t="shared" si="12"/>
        <v>0</v>
      </c>
    </row>
    <row r="72" spans="1:10" ht="25.5">
      <c r="A72" s="47" t="s">
        <v>37</v>
      </c>
      <c r="B72" s="49"/>
      <c r="C72" s="23"/>
      <c r="D72" s="12"/>
      <c r="E72" s="12"/>
      <c r="F72" s="11"/>
      <c r="G72" s="12">
        <f>SUM(G63:G71)</f>
        <v>0</v>
      </c>
      <c r="H72" s="11"/>
      <c r="I72" s="12">
        <f>SUM(I63:I71)</f>
        <v>0</v>
      </c>
      <c r="J72" s="30">
        <f t="shared" si="12"/>
        <v>0</v>
      </c>
    </row>
    <row r="73" spans="1:10" ht="12.75">
      <c r="A73" s="47"/>
      <c r="B73" s="49"/>
      <c r="C73" s="23"/>
      <c r="D73" s="12"/>
      <c r="E73" s="12"/>
      <c r="F73" s="11"/>
      <c r="G73" s="11"/>
      <c r="H73" s="11"/>
      <c r="I73" s="11"/>
      <c r="J73" s="28"/>
    </row>
    <row r="74" spans="1:10" ht="12.75">
      <c r="A74" s="47"/>
      <c r="B74" s="49"/>
      <c r="C74" s="23"/>
      <c r="D74" s="12"/>
      <c r="E74" s="12"/>
      <c r="F74" s="11"/>
      <c r="G74" s="11"/>
      <c r="H74" s="11"/>
      <c r="I74" s="11"/>
      <c r="J74" s="28"/>
    </row>
    <row r="75" spans="1:10" ht="12.75">
      <c r="A75" s="47"/>
      <c r="B75" s="49"/>
      <c r="C75" s="23"/>
      <c r="D75" s="12"/>
      <c r="E75" s="12"/>
      <c r="F75" s="11"/>
      <c r="G75" s="11"/>
      <c r="H75" s="11"/>
      <c r="I75" s="11"/>
      <c r="J75" s="28"/>
    </row>
    <row r="76" spans="1:10" ht="12.75">
      <c r="A76" s="47"/>
      <c r="B76" s="49"/>
      <c r="C76" s="26"/>
      <c r="D76" s="11"/>
      <c r="E76" s="11"/>
      <c r="F76" s="11"/>
      <c r="G76" s="11"/>
      <c r="H76" s="11"/>
      <c r="I76" s="11"/>
      <c r="J76" s="28"/>
    </row>
    <row r="77" spans="1:10" ht="31.5">
      <c r="A77" s="52" t="s">
        <v>68</v>
      </c>
      <c r="B77" s="53"/>
      <c r="C77" s="26"/>
      <c r="D77" s="11"/>
      <c r="E77" s="11"/>
      <c r="F77" s="11"/>
      <c r="G77" s="11"/>
      <c r="H77" s="11"/>
      <c r="I77" s="11"/>
      <c r="J77" s="28"/>
    </row>
    <row r="78" spans="1:10" ht="12.75">
      <c r="A78" s="50"/>
      <c r="B78" s="51"/>
      <c r="C78" s="25" t="s">
        <v>18</v>
      </c>
      <c r="D78" s="11"/>
      <c r="E78" s="11"/>
      <c r="F78" s="11"/>
      <c r="G78" s="11"/>
      <c r="H78" s="11"/>
      <c r="I78" s="11"/>
      <c r="J78" s="28">
        <f>J28</f>
        <v>0</v>
      </c>
    </row>
    <row r="79" spans="1:10" ht="12.75">
      <c r="A79" s="50"/>
      <c r="B79" s="51"/>
      <c r="C79" s="25" t="s">
        <v>39</v>
      </c>
      <c r="D79" s="11"/>
      <c r="E79" s="11"/>
      <c r="F79" s="11"/>
      <c r="G79" s="11"/>
      <c r="H79" s="11"/>
      <c r="I79" s="11"/>
      <c r="J79" s="28">
        <f>J55</f>
        <v>0</v>
      </c>
    </row>
    <row r="80" spans="1:10" ht="12.75">
      <c r="A80" s="50"/>
      <c r="B80" s="51"/>
      <c r="C80" s="25" t="s">
        <v>54</v>
      </c>
      <c r="D80" s="11"/>
      <c r="E80" s="11"/>
      <c r="F80" s="11"/>
      <c r="G80" s="11"/>
      <c r="H80" s="11"/>
      <c r="I80" s="11"/>
      <c r="J80" s="28">
        <f>J60</f>
        <v>0</v>
      </c>
    </row>
    <row r="81" spans="1:10" ht="12.75">
      <c r="A81" s="50"/>
      <c r="B81" s="51"/>
      <c r="C81" s="25" t="s">
        <v>58</v>
      </c>
      <c r="D81" s="11"/>
      <c r="E81" s="11"/>
      <c r="F81" s="11"/>
      <c r="G81" s="11"/>
      <c r="H81" s="11"/>
      <c r="I81" s="11"/>
      <c r="J81" s="28">
        <f>J72</f>
        <v>0</v>
      </c>
    </row>
    <row r="82" spans="1:10" ht="25.5">
      <c r="A82" s="47" t="s">
        <v>37</v>
      </c>
      <c r="B82" s="49"/>
      <c r="C82" s="11"/>
      <c r="D82" s="11"/>
      <c r="E82" s="11"/>
      <c r="F82" s="11"/>
      <c r="G82" s="11"/>
      <c r="H82" s="11"/>
      <c r="I82" s="11"/>
      <c r="J82" s="31">
        <f>SUM(J78:J81)</f>
        <v>0</v>
      </c>
    </row>
    <row r="83" spans="1:10" ht="12.75">
      <c r="A83" s="50"/>
      <c r="B83" s="54"/>
      <c r="C83" s="11"/>
      <c r="D83" s="11"/>
      <c r="E83" s="11"/>
      <c r="F83" s="11"/>
      <c r="G83" s="11"/>
      <c r="H83" s="11"/>
      <c r="I83" s="11"/>
      <c r="J83" s="28"/>
    </row>
    <row r="84" spans="1:10" ht="12.75">
      <c r="A84" s="50"/>
      <c r="B84" s="54"/>
      <c r="C84" s="14" t="s">
        <v>72</v>
      </c>
      <c r="D84" s="11"/>
      <c r="E84" s="11"/>
      <c r="F84" s="11"/>
      <c r="G84" s="11"/>
      <c r="H84" s="11"/>
      <c r="I84" s="11"/>
      <c r="J84" s="32">
        <f>J82/100*1</f>
        <v>0</v>
      </c>
    </row>
    <row r="85" spans="1:10" ht="12.75">
      <c r="A85" s="50"/>
      <c r="B85" s="54"/>
      <c r="C85" s="14" t="s">
        <v>73</v>
      </c>
      <c r="D85" s="11"/>
      <c r="E85" s="11"/>
      <c r="F85" s="11"/>
      <c r="G85" s="11"/>
      <c r="H85" s="11"/>
      <c r="I85" s="11"/>
      <c r="J85" s="32">
        <f>J82/100*2</f>
        <v>0</v>
      </c>
    </row>
    <row r="86" spans="1:10" ht="12.75">
      <c r="A86" s="50"/>
      <c r="B86" s="54"/>
      <c r="C86" s="14"/>
      <c r="D86" s="11"/>
      <c r="E86" s="11"/>
      <c r="F86" s="11"/>
      <c r="G86" s="11"/>
      <c r="H86" s="11"/>
      <c r="I86" s="11"/>
      <c r="J86" s="28"/>
    </row>
    <row r="87" spans="1:10" ht="12.75">
      <c r="A87" s="50"/>
      <c r="B87" s="54"/>
      <c r="C87" s="11"/>
      <c r="D87" s="11"/>
      <c r="E87" s="11"/>
      <c r="F87" s="11"/>
      <c r="G87" s="11"/>
      <c r="H87" s="11"/>
      <c r="I87" s="11"/>
      <c r="J87" s="28"/>
    </row>
    <row r="88" spans="1:10" ht="25.5">
      <c r="A88" s="47" t="s">
        <v>70</v>
      </c>
      <c r="B88" s="48"/>
      <c r="C88" s="11"/>
      <c r="D88" s="12"/>
      <c r="E88" s="12"/>
      <c r="F88" s="11"/>
      <c r="G88" s="11"/>
      <c r="H88" s="11"/>
      <c r="I88" s="11"/>
      <c r="J88" s="33">
        <f>SUM(J82:J87)</f>
        <v>0</v>
      </c>
    </row>
    <row r="89" spans="1:10" ht="13.5" thickBot="1">
      <c r="A89" s="55"/>
      <c r="B89" s="56"/>
      <c r="C89" s="35"/>
      <c r="D89" s="34"/>
      <c r="E89" s="34"/>
      <c r="F89" s="34"/>
      <c r="G89" s="34"/>
      <c r="H89" s="34"/>
      <c r="I89" s="34"/>
      <c r="J89" s="36"/>
    </row>
    <row r="90" ht="12.75">
      <c r="C90" s="22"/>
    </row>
  </sheetData>
  <sheetProtection/>
  <mergeCells count="3">
    <mergeCell ref="A2:E2"/>
    <mergeCell ref="A3:E3"/>
    <mergeCell ref="A4:E4"/>
  </mergeCells>
  <printOptions/>
  <pageMargins left="0.7875" right="0.7875" top="0.9840277777777778" bottom="0.984027777777778" header="0.5118055555555556" footer="0.5118055555555556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Kemr</dc:creator>
  <cp:keywords/>
  <dc:description/>
  <cp:lastModifiedBy>Hrbáč Lumír</cp:lastModifiedBy>
  <cp:lastPrinted>2019-05-29T08:57:45Z</cp:lastPrinted>
  <dcterms:created xsi:type="dcterms:W3CDTF">2003-11-21T07:06:23Z</dcterms:created>
  <dcterms:modified xsi:type="dcterms:W3CDTF">2019-06-05T05:05:56Z</dcterms:modified>
  <cp:category/>
  <cp:version/>
  <cp:contentType/>
  <cp:contentStatus/>
  <cp:revision>1</cp:revision>
</cp:coreProperties>
</file>