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6 Stará Bystri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M20" i="1" l="1"/>
  <c r="P16" i="1"/>
  <c r="P15" i="1"/>
  <c r="P20" i="1"/>
  <c r="P18" i="1"/>
  <c r="P17" i="1"/>
  <c r="P14" i="1"/>
  <c r="P13" i="1"/>
  <c r="G19" i="1" l="1"/>
  <c r="Q12" i="1" l="1"/>
  <c r="P22" i="1" l="1"/>
  <c r="P21" i="1" l="1"/>
</calcChain>
</file>

<file path=xl/sharedStrings.xml><?xml version="1.0" encoding="utf-8"?>
<sst xmlns="http://schemas.openxmlformats.org/spreadsheetml/2006/main" count="119" uniqueCount="95">
  <si>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</si>
  <si>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</si>
  <si>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</si>
  <si>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</si>
  <si>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</si>
  <si>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</si>
  <si>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</si>
  <si>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</si>
  <si>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</si>
  <si>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</si>
  <si>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</si>
  <si>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</si>
  <si>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</si>
  <si>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</si>
  <si>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</si>
  <si>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</si>
  <si>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</si>
  <si>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</si>
  <si>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</si>
  <si>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</si>
  <si>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</si>
  <si>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</si>
  <si>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</si>
  <si>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</si>
  <si>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</si>
  <si>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</si>
  <si>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</si>
  <si>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</si>
  <si>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</si>
  <si>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</si>
  <si>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</si>
  <si>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</si>
  <si>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</si>
  <si>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</si>
  <si>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</si>
  <si>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</si>
  <si>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</si>
  <si>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</si>
  <si>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</si>
  <si>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</si>
  <si>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</si>
  <si>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</si>
  <si>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</si>
  <si>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</si>
  <si>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</si>
  <si>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</si>
  <si>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</si>
  <si>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</si>
  <si>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</si>
  <si>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</si>
  <si>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</si>
  <si>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</si>
  <si>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</si>
  <si>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</si>
  <si>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</si>
  <si>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</si>
  <si>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</si>
  <si>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</si>
  <si>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</si>
  <si>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</si>
  <si>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</si>
  <si>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</si>
  <si>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</si>
  <si>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</si>
  <si>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</si>
  <si>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</si>
  <si>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</si>
  <si>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</si>
  <si>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</si>
  <si>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</si>
  <si>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</si>
  <si>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</si>
  <si>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</si>
  <si>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</si>
  <si>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</si>
  <si>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</si>
  <si>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</si>
  <si>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</si>
  <si>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1,2,4a,4d,6,7</t>
  </si>
  <si>
    <t>11-Veľký Potok</t>
  </si>
  <si>
    <t>Zmluva č. DNS-H/08/23/09/08</t>
  </si>
  <si>
    <t>5297 1</t>
  </si>
  <si>
    <t>120/500</t>
  </si>
  <si>
    <t>5298 2</t>
  </si>
  <si>
    <t>150/100</t>
  </si>
  <si>
    <t>5290c0</t>
  </si>
  <si>
    <t>1,2,4a,4b,4d,6,7</t>
  </si>
  <si>
    <t>50/240/200</t>
  </si>
  <si>
    <t>1,2,4a,4b,6,7</t>
  </si>
  <si>
    <t>240/200</t>
  </si>
  <si>
    <t>5292 1</t>
  </si>
  <si>
    <t>170/270</t>
  </si>
  <si>
    <t>5299b1</t>
  </si>
  <si>
    <t>100/700</t>
  </si>
  <si>
    <t>Lesnícke služby v ťažbovom procese na zlepšenie biotopov pre hlucháňa hôrneho pre OZ Sever, LS Stará Bystrica - výzva č. 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</si>
</sst>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3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4" fontId="15" fillId="0" borderId="3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right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39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2" fontId="15" fillId="0" borderId="31" xfId="0" applyNumberFormat="1" applyFont="1" applyBorder="1" applyAlignment="1">
      <alignment horizontal="right" vertical="center"/>
    </xf>
    <xf numFmtId="0" fontId="15" fillId="0" borderId="31" xfId="0" applyNumberFormat="1" applyFont="1" applyBorder="1" applyAlignment="1">
      <alignment horizontal="center" vertical="center"/>
    </xf>
    <xf numFmtId="0" fontId="15" fillId="0" borderId="31" xfId="0" applyNumberFormat="1" applyFont="1" applyBorder="1" applyAlignment="1">
      <alignment horizontal="right" vertical="center" wrapText="1"/>
    </xf>
    <xf numFmtId="2" fontId="15" fillId="0" borderId="31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 applyProtection="1">
      <alignment horizontal="center" vertical="center"/>
      <protection locked="0"/>
    </xf>
    <xf numFmtId="14" fontId="10" fillId="3" borderId="1" xfId="0" applyNumberFormat="1" applyFont="1" applyFill="1" applyBorder="1" applyAlignment="1" applyProtection="1">
      <alignment vertical="center"/>
    </xf>
    <xf numFmtId="14" fontId="10" fillId="3" borderId="31" xfId="0" applyNumberFormat="1" applyFont="1" applyFill="1" applyBorder="1" applyAlignment="1" applyProtection="1">
      <alignment vertical="center"/>
    </xf>
    <xf numFmtId="0" fontId="10" fillId="3" borderId="42" xfId="0" applyFont="1" applyFill="1" applyBorder="1" applyAlignment="1" applyProtection="1">
      <alignment horizontal="center" vertical="center"/>
    </xf>
    <xf numFmtId="14" fontId="10" fillId="3" borderId="42" xfId="0" applyNumberFormat="1" applyFont="1" applyFill="1" applyBorder="1" applyAlignment="1" applyProtection="1">
      <alignment vertical="center"/>
    </xf>
    <xf numFmtId="2" fontId="15" fillId="0" borderId="42" xfId="0" applyNumberFormat="1" applyFont="1" applyBorder="1" applyAlignment="1">
      <alignment horizontal="right" vertical="center"/>
    </xf>
    <xf numFmtId="0" fontId="15" fillId="0" borderId="42" xfId="0" applyNumberFormat="1" applyFont="1" applyBorder="1" applyAlignment="1">
      <alignment horizontal="center" vertical="center"/>
    </xf>
    <xf numFmtId="0" fontId="15" fillId="0" borderId="42" xfId="0" applyNumberFormat="1" applyFont="1" applyBorder="1" applyAlignment="1">
      <alignment horizontal="right" vertical="center" wrapText="1"/>
    </xf>
    <xf numFmtId="2" fontId="15" fillId="0" borderId="42" xfId="0" applyNumberFormat="1" applyFont="1" applyBorder="1" applyAlignment="1">
      <alignment horizontal="right" vertical="center" wrapText="1"/>
    </xf>
    <xf numFmtId="0" fontId="15" fillId="0" borderId="31" xfId="0" applyNumberFormat="1" applyFont="1" applyBorder="1" applyAlignment="1">
      <alignment vertical="center"/>
    </xf>
    <xf numFmtId="0" fontId="15" fillId="3" borderId="38" xfId="0" applyNumberFormat="1" applyFont="1" applyFill="1" applyBorder="1" applyAlignment="1">
      <alignment horizontal="left" vertical="center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3" borderId="41" xfId="0" applyNumberFormat="1" applyFont="1" applyFill="1" applyBorder="1" applyAlignment="1">
      <alignment horizontal="left" vertical="center"/>
    </xf>
    <xf numFmtId="0" fontId="15" fillId="3" borderId="42" xfId="0" applyNumberFormat="1" applyFont="1" applyFill="1" applyBorder="1" applyAlignment="1">
      <alignment horizontal="left" vertical="center" wrapText="1"/>
    </xf>
    <xf numFmtId="0" fontId="15" fillId="3" borderId="40" xfId="0" applyNumberFormat="1" applyFont="1" applyFill="1" applyBorder="1" applyAlignment="1">
      <alignment horizontal="left" vertical="center"/>
    </xf>
    <xf numFmtId="0" fontId="15" fillId="3" borderId="31" xfId="0" applyNumberFormat="1" applyFont="1" applyFill="1" applyBorder="1" applyAlignment="1">
      <alignment horizontal="left" vertical="center" wrapText="1"/>
    </xf>
    <xf numFmtId="0" fontId="21" fillId="0" borderId="1" xfId="0" applyNumberFormat="1" applyFont="1" applyBorder="1" applyAlignment="1">
      <alignment horizontal="right" vertical="center"/>
    </xf>
    <xf numFmtId="4" fontId="15" fillId="0" borderId="1" xfId="0" applyNumberFormat="1" applyFont="1" applyBorder="1" applyAlignment="1">
      <alignment vertical="center"/>
    </xf>
    <xf numFmtId="0" fontId="20" fillId="0" borderId="1" xfId="0" applyFont="1" applyBorder="1"/>
    <xf numFmtId="2" fontId="15" fillId="0" borderId="1" xfId="0" applyNumberFormat="1" applyFont="1" applyBorder="1" applyAlignment="1">
      <alignment vertical="center" wrapText="1"/>
    </xf>
    <xf numFmtId="0" fontId="15" fillId="0" borderId="42" xfId="0" applyNumberFormat="1" applyFont="1" applyBorder="1" applyAlignment="1">
      <alignment vertical="center"/>
    </xf>
    <xf numFmtId="4" fontId="15" fillId="0" borderId="42" xfId="0" applyNumberFormat="1" applyFont="1" applyBorder="1" applyAlignment="1">
      <alignment horizontal="center" vertical="center"/>
    </xf>
    <xf numFmtId="4" fontId="6" fillId="2" borderId="42" xfId="0" applyNumberFormat="1" applyFont="1" applyFill="1" applyBorder="1" applyAlignment="1" applyProtection="1">
      <alignment horizontal="center" vertical="center"/>
      <protection locked="0"/>
    </xf>
    <xf numFmtId="2" fontId="6" fillId="3" borderId="43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topLeftCell="A7" zoomScaleNormal="100" zoomScaleSheetLayoutView="100" workbookViewId="0">
      <selection activeCell="R12" sqref="R12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7" max="7" width="7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8" t="s">
        <v>62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19" t="s">
        <v>74</v>
      </c>
      <c r="B3" s="119"/>
      <c r="C3" s="121" t="s">
        <v>94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4"/>
    </row>
    <row r="4" spans="1:18" ht="24.75" customHeight="1" x14ac:dyDescent="0.25">
      <c r="A4" s="120" t="s">
        <v>77</v>
      </c>
      <c r="B4" s="120"/>
      <c r="C4" s="120" t="s">
        <v>76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4"/>
    </row>
    <row r="5" spans="1:18" x14ac:dyDescent="0.25">
      <c r="A5" s="118" t="s">
        <v>73</v>
      </c>
      <c r="B5" s="118"/>
      <c r="C5" s="55" t="s">
        <v>75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01" t="s">
        <v>70</v>
      </c>
      <c r="C6" s="101"/>
      <c r="D6" s="101"/>
      <c r="E6" s="101"/>
      <c r="F6" s="101"/>
      <c r="G6" s="10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2"/>
      <c r="C7" s="102"/>
      <c r="D7" s="102"/>
      <c r="E7" s="102"/>
      <c r="F7" s="102"/>
      <c r="G7" s="10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99" t="s">
        <v>80</v>
      </c>
      <c r="B8" s="10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15" t="s">
        <v>7</v>
      </c>
      <c r="B9" s="103" t="s">
        <v>1</v>
      </c>
      <c r="C9" s="54" t="s">
        <v>51</v>
      </c>
      <c r="D9" s="126" t="s">
        <v>68</v>
      </c>
      <c r="E9" s="129" t="s">
        <v>2</v>
      </c>
      <c r="F9" s="130"/>
      <c r="G9" s="130"/>
      <c r="H9" s="109" t="s">
        <v>3</v>
      </c>
      <c r="I9" s="109" t="s">
        <v>4</v>
      </c>
      <c r="J9" s="131" t="s">
        <v>5</v>
      </c>
      <c r="K9" s="132"/>
      <c r="L9" s="112" t="s">
        <v>6</v>
      </c>
      <c r="M9" s="106" t="s">
        <v>52</v>
      </c>
      <c r="N9" s="126" t="s">
        <v>58</v>
      </c>
      <c r="O9" s="135" t="s">
        <v>56</v>
      </c>
      <c r="P9" s="122" t="s">
        <v>57</v>
      </c>
    </row>
    <row r="10" spans="1:18" ht="21.75" customHeight="1" x14ac:dyDescent="0.25">
      <c r="A10" s="116"/>
      <c r="B10" s="104"/>
      <c r="C10" s="109" t="s">
        <v>65</v>
      </c>
      <c r="D10" s="127"/>
      <c r="E10" s="106" t="s">
        <v>8</v>
      </c>
      <c r="F10" s="106" t="s">
        <v>9</v>
      </c>
      <c r="G10" s="124" t="s">
        <v>10</v>
      </c>
      <c r="H10" s="110"/>
      <c r="I10" s="110"/>
      <c r="J10" s="133" t="s">
        <v>71</v>
      </c>
      <c r="K10" s="133" t="s">
        <v>72</v>
      </c>
      <c r="L10" s="113"/>
      <c r="M10" s="107"/>
      <c r="N10" s="127"/>
      <c r="O10" s="136"/>
      <c r="P10" s="123"/>
    </row>
    <row r="11" spans="1:18" ht="50.25" customHeight="1" thickBot="1" x14ac:dyDescent="0.3">
      <c r="A11" s="117"/>
      <c r="B11" s="105"/>
      <c r="C11" s="111"/>
      <c r="D11" s="128"/>
      <c r="E11" s="108"/>
      <c r="F11" s="108"/>
      <c r="G11" s="125"/>
      <c r="H11" s="111"/>
      <c r="I11" s="111"/>
      <c r="J11" s="134"/>
      <c r="K11" s="134"/>
      <c r="L11" s="114"/>
      <c r="M11" s="108"/>
      <c r="N11" s="128"/>
      <c r="O11" s="136"/>
      <c r="P11" s="123"/>
    </row>
    <row r="12" spans="1:18" ht="9.75" customHeight="1" thickBot="1" x14ac:dyDescent="0.3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/>
    </row>
    <row r="13" spans="1:18" s="59" customFormat="1" ht="14.25" x14ac:dyDescent="0.2">
      <c r="A13" s="86" t="s">
        <v>79</v>
      </c>
      <c r="B13" s="87" t="s">
        <v>81</v>
      </c>
      <c r="C13" s="77" t="s">
        <v>78</v>
      </c>
      <c r="D13" s="78"/>
      <c r="E13" s="79">
        <v>60</v>
      </c>
      <c r="F13" s="79">
        <v>12</v>
      </c>
      <c r="G13" s="79">
        <v>72</v>
      </c>
      <c r="H13" s="80" t="s">
        <v>31</v>
      </c>
      <c r="I13" s="81">
        <v>55</v>
      </c>
      <c r="J13" s="82">
        <v>0.15</v>
      </c>
      <c r="K13" s="82">
        <v>0.15</v>
      </c>
      <c r="L13" s="82" t="s">
        <v>82</v>
      </c>
      <c r="M13" s="94">
        <v>2959.92</v>
      </c>
      <c r="N13" s="95" t="s">
        <v>59</v>
      </c>
      <c r="O13" s="96"/>
      <c r="P13" s="97">
        <f>G13*O13</f>
        <v>0</v>
      </c>
      <c r="Q13" s="57"/>
      <c r="R13" s="58"/>
    </row>
    <row r="14" spans="1:18" s="59" customFormat="1" ht="14.25" x14ac:dyDescent="0.2">
      <c r="A14" s="84" t="s">
        <v>79</v>
      </c>
      <c r="B14" s="85" t="s">
        <v>90</v>
      </c>
      <c r="C14" s="61" t="s">
        <v>78</v>
      </c>
      <c r="D14" s="75"/>
      <c r="E14" s="62">
        <v>148</v>
      </c>
      <c r="F14" s="62"/>
      <c r="G14" s="62">
        <v>148</v>
      </c>
      <c r="H14" s="63" t="s">
        <v>31</v>
      </c>
      <c r="I14" s="64">
        <v>50</v>
      </c>
      <c r="J14" s="65">
        <v>0.3</v>
      </c>
      <c r="K14" s="65"/>
      <c r="L14" s="90" t="s">
        <v>91</v>
      </c>
      <c r="M14" s="91">
        <v>4201.72</v>
      </c>
      <c r="N14" s="66" t="s">
        <v>59</v>
      </c>
      <c r="O14" s="67"/>
      <c r="P14" s="68">
        <f t="shared" ref="P14:P18" si="0">G14*O14</f>
        <v>0</v>
      </c>
      <c r="Q14" s="57"/>
      <c r="R14" s="58"/>
    </row>
    <row r="15" spans="1:18" s="59" customFormat="1" ht="14.25" x14ac:dyDescent="0.2">
      <c r="A15" s="84" t="s">
        <v>79</v>
      </c>
      <c r="B15" s="85" t="s">
        <v>92</v>
      </c>
      <c r="C15" s="61" t="s">
        <v>78</v>
      </c>
      <c r="D15" s="75"/>
      <c r="E15" s="62">
        <v>332</v>
      </c>
      <c r="F15" s="62"/>
      <c r="G15" s="62">
        <v>332</v>
      </c>
      <c r="H15" s="63" t="s">
        <v>31</v>
      </c>
      <c r="I15" s="64">
        <v>40</v>
      </c>
      <c r="J15" s="65">
        <v>0.16</v>
      </c>
      <c r="K15" s="65"/>
      <c r="L15" s="90" t="s">
        <v>93</v>
      </c>
      <c r="M15" s="91">
        <v>11636.6</v>
      </c>
      <c r="N15" s="66" t="s">
        <v>59</v>
      </c>
      <c r="O15" s="67"/>
      <c r="P15" s="68">
        <f>G15*O15</f>
        <v>0</v>
      </c>
      <c r="Q15" s="57"/>
      <c r="R15" s="58"/>
    </row>
    <row r="16" spans="1:18" s="59" customFormat="1" ht="14.25" x14ac:dyDescent="0.2">
      <c r="A16" s="84" t="s">
        <v>79</v>
      </c>
      <c r="B16" s="85" t="s">
        <v>85</v>
      </c>
      <c r="C16" s="61" t="s">
        <v>86</v>
      </c>
      <c r="D16" s="75"/>
      <c r="E16" s="62">
        <v>237</v>
      </c>
      <c r="F16" s="62">
        <v>37</v>
      </c>
      <c r="G16" s="62">
        <v>274</v>
      </c>
      <c r="H16" s="63" t="s">
        <v>31</v>
      </c>
      <c r="I16" s="64">
        <v>50</v>
      </c>
      <c r="J16" s="65">
        <v>0.11</v>
      </c>
      <c r="K16" s="92">
        <v>0.11</v>
      </c>
      <c r="L16" s="65" t="s">
        <v>87</v>
      </c>
      <c r="M16" s="93">
        <v>18722.419999999998</v>
      </c>
      <c r="N16" s="66" t="s">
        <v>59</v>
      </c>
      <c r="O16" s="67"/>
      <c r="P16" s="68">
        <f>G16*O16</f>
        <v>0</v>
      </c>
      <c r="Q16" s="57"/>
      <c r="R16" s="58"/>
    </row>
    <row r="17" spans="1:18" s="59" customFormat="1" ht="14.25" x14ac:dyDescent="0.2">
      <c r="A17" s="84" t="s">
        <v>79</v>
      </c>
      <c r="B17" s="85" t="s">
        <v>85</v>
      </c>
      <c r="C17" s="61" t="s">
        <v>88</v>
      </c>
      <c r="D17" s="75"/>
      <c r="E17" s="62">
        <v>40</v>
      </c>
      <c r="F17" s="62">
        <v>10</v>
      </c>
      <c r="G17" s="62">
        <v>50</v>
      </c>
      <c r="H17" s="63" t="s">
        <v>31</v>
      </c>
      <c r="I17" s="64">
        <v>50</v>
      </c>
      <c r="J17" s="65">
        <v>0.11</v>
      </c>
      <c r="K17" s="92">
        <v>0.11</v>
      </c>
      <c r="L17" s="65" t="s">
        <v>89</v>
      </c>
      <c r="M17" s="93">
        <v>3034</v>
      </c>
      <c r="N17" s="66" t="s">
        <v>59</v>
      </c>
      <c r="O17" s="67"/>
      <c r="P17" s="68">
        <f t="shared" si="0"/>
        <v>0</v>
      </c>
      <c r="Q17" s="57"/>
      <c r="R17" s="58"/>
    </row>
    <row r="18" spans="1:18" s="59" customFormat="1" thickBot="1" x14ac:dyDescent="0.25">
      <c r="A18" s="88" t="s">
        <v>79</v>
      </c>
      <c r="B18" s="89" t="s">
        <v>83</v>
      </c>
      <c r="C18" s="69" t="s">
        <v>78</v>
      </c>
      <c r="D18" s="76"/>
      <c r="E18" s="70">
        <v>102</v>
      </c>
      <c r="F18" s="70">
        <v>116</v>
      </c>
      <c r="G18" s="70">
        <v>218</v>
      </c>
      <c r="H18" s="71" t="s">
        <v>31</v>
      </c>
      <c r="I18" s="72">
        <v>50</v>
      </c>
      <c r="J18" s="73">
        <v>0.13</v>
      </c>
      <c r="K18" s="73">
        <v>0.13</v>
      </c>
      <c r="L18" s="73" t="s">
        <v>84</v>
      </c>
      <c r="M18" s="83">
        <v>8255.66</v>
      </c>
      <c r="N18" s="60" t="s">
        <v>59</v>
      </c>
      <c r="O18" s="74"/>
      <c r="P18" s="39">
        <f t="shared" si="0"/>
        <v>0</v>
      </c>
      <c r="Q18" s="57"/>
      <c r="R18" s="58"/>
    </row>
    <row r="19" spans="1:18" ht="15.75" thickBot="1" x14ac:dyDescent="0.3">
      <c r="A19" s="42"/>
      <c r="B19" s="43"/>
      <c r="C19" s="44"/>
      <c r="D19" s="45"/>
      <c r="E19" s="45"/>
      <c r="F19" s="46"/>
      <c r="G19" s="47">
        <f>SUM(G13:G18)</f>
        <v>1094</v>
      </c>
      <c r="I19" s="48"/>
      <c r="J19" s="43"/>
      <c r="K19" s="43"/>
      <c r="L19" s="44"/>
      <c r="M19" s="49"/>
      <c r="N19" s="49"/>
      <c r="O19" s="50"/>
      <c r="P19" s="51"/>
      <c r="Q19" s="12"/>
    </row>
    <row r="20" spans="1:18" ht="60.75" thickBot="1" x14ac:dyDescent="0.3">
      <c r="A20" s="52"/>
      <c r="B20" s="24"/>
      <c r="C20" s="24"/>
      <c r="D20" s="24"/>
      <c r="E20" s="24"/>
      <c r="F20" s="24"/>
      <c r="G20" s="24"/>
      <c r="H20" s="24"/>
      <c r="I20" s="24"/>
      <c r="J20" s="24"/>
      <c r="K20" s="154" t="s">
        <v>12</v>
      </c>
      <c r="L20" s="154"/>
      <c r="M20" s="23">
        <f>SUM(M13:M18)</f>
        <v>48810.320000000007</v>
      </c>
      <c r="N20" s="53"/>
      <c r="O20" s="36" t="s">
        <v>69</v>
      </c>
      <c r="P20" s="37">
        <f>SUM(P13:P18)</f>
        <v>0</v>
      </c>
      <c r="Q20" s="12"/>
    </row>
    <row r="21" spans="1:18" ht="15.75" thickBot="1" x14ac:dyDescent="0.3">
      <c r="A21" s="155" t="s">
        <v>13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7"/>
      <c r="P21" s="23">
        <f>P22-P20</f>
        <v>0</v>
      </c>
    </row>
    <row r="22" spans="1:18" ht="15.75" thickBot="1" x14ac:dyDescent="0.3">
      <c r="A22" s="155" t="s">
        <v>14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7"/>
      <c r="P22" s="23">
        <f>IF("nie"=MID(I30,1,3),P20,(P20*1.2))</f>
        <v>0</v>
      </c>
    </row>
    <row r="23" spans="1:18" x14ac:dyDescent="0.25">
      <c r="A23" s="140" t="s">
        <v>15</v>
      </c>
      <c r="B23" s="140"/>
      <c r="C23" s="140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8" x14ac:dyDescent="0.25">
      <c r="A24" s="158" t="s">
        <v>63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</row>
    <row r="25" spans="1:18" ht="25.5" customHeight="1" x14ac:dyDescent="0.25">
      <c r="A25" s="26" t="s">
        <v>55</v>
      </c>
      <c r="B25" s="26"/>
      <c r="C25" s="26"/>
      <c r="D25" s="26"/>
      <c r="E25" s="32"/>
      <c r="F25" s="26"/>
      <c r="G25" s="26"/>
      <c r="H25" s="27" t="s">
        <v>53</v>
      </c>
      <c r="I25" s="26"/>
      <c r="J25" s="26"/>
      <c r="K25" s="28"/>
      <c r="L25" s="28"/>
      <c r="M25" s="28"/>
      <c r="N25" s="28"/>
      <c r="O25" s="28"/>
      <c r="P25" s="28"/>
    </row>
    <row r="26" spans="1:18" ht="15" customHeight="1" x14ac:dyDescent="0.25">
      <c r="A26" s="145" t="s">
        <v>64</v>
      </c>
      <c r="B26" s="146"/>
      <c r="C26" s="146"/>
      <c r="D26" s="146"/>
      <c r="E26" s="146"/>
      <c r="F26" s="147"/>
      <c r="G26" s="141" t="s">
        <v>54</v>
      </c>
      <c r="H26" s="29" t="s">
        <v>16</v>
      </c>
      <c r="I26" s="142"/>
      <c r="J26" s="143"/>
      <c r="K26" s="143"/>
      <c r="L26" s="143"/>
      <c r="M26" s="143"/>
      <c r="N26" s="143"/>
      <c r="O26" s="143"/>
      <c r="P26" s="144"/>
    </row>
    <row r="27" spans="1:18" x14ac:dyDescent="0.25">
      <c r="A27" s="148"/>
      <c r="B27" s="149"/>
      <c r="C27" s="149"/>
      <c r="D27" s="149"/>
      <c r="E27" s="149"/>
      <c r="F27" s="150"/>
      <c r="G27" s="141"/>
      <c r="H27" s="29" t="s">
        <v>17</v>
      </c>
      <c r="I27" s="142"/>
      <c r="J27" s="143"/>
      <c r="K27" s="143"/>
      <c r="L27" s="143"/>
      <c r="M27" s="143"/>
      <c r="N27" s="143"/>
      <c r="O27" s="143"/>
      <c r="P27" s="144"/>
    </row>
    <row r="28" spans="1:18" ht="18" customHeight="1" x14ac:dyDescent="0.25">
      <c r="A28" s="148"/>
      <c r="B28" s="149"/>
      <c r="C28" s="149"/>
      <c r="D28" s="149"/>
      <c r="E28" s="149"/>
      <c r="F28" s="150"/>
      <c r="G28" s="141"/>
      <c r="H28" s="29" t="s">
        <v>18</v>
      </c>
      <c r="I28" s="142"/>
      <c r="J28" s="143"/>
      <c r="K28" s="143"/>
      <c r="L28" s="143"/>
      <c r="M28" s="143"/>
      <c r="N28" s="143"/>
      <c r="O28" s="143"/>
      <c r="P28" s="144"/>
    </row>
    <row r="29" spans="1:18" x14ac:dyDescent="0.25">
      <c r="A29" s="148"/>
      <c r="B29" s="149"/>
      <c r="C29" s="149"/>
      <c r="D29" s="149"/>
      <c r="E29" s="149"/>
      <c r="F29" s="150"/>
      <c r="G29" s="141"/>
      <c r="H29" s="29" t="s">
        <v>19</v>
      </c>
      <c r="I29" s="142"/>
      <c r="J29" s="143"/>
      <c r="K29" s="143"/>
      <c r="L29" s="143"/>
      <c r="M29" s="143"/>
      <c r="N29" s="143"/>
      <c r="O29" s="143"/>
      <c r="P29" s="144"/>
    </row>
    <row r="30" spans="1:18" x14ac:dyDescent="0.25">
      <c r="A30" s="148"/>
      <c r="B30" s="149"/>
      <c r="C30" s="149"/>
      <c r="D30" s="149"/>
      <c r="E30" s="149"/>
      <c r="F30" s="150"/>
      <c r="G30" s="141"/>
      <c r="H30" s="29" t="s">
        <v>20</v>
      </c>
      <c r="I30" s="142"/>
      <c r="J30" s="143"/>
      <c r="K30" s="143"/>
      <c r="L30" s="143"/>
      <c r="M30" s="143"/>
      <c r="N30" s="143"/>
      <c r="O30" s="143"/>
      <c r="P30" s="144"/>
    </row>
    <row r="31" spans="1:18" x14ac:dyDescent="0.25">
      <c r="A31" s="148"/>
      <c r="B31" s="149"/>
      <c r="C31" s="149"/>
      <c r="D31" s="149"/>
      <c r="E31" s="149"/>
      <c r="F31" s="150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48"/>
      <c r="B32" s="149"/>
      <c r="C32" s="149"/>
      <c r="D32" s="149"/>
      <c r="E32" s="149"/>
      <c r="F32" s="150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51"/>
      <c r="B33" s="152"/>
      <c r="C33" s="152"/>
      <c r="D33" s="152"/>
      <c r="E33" s="152"/>
      <c r="F33" s="153"/>
      <c r="G33" s="28"/>
      <c r="H33" s="22"/>
      <c r="I33" s="16"/>
      <c r="J33" s="22"/>
      <c r="K33" s="22" t="s">
        <v>21</v>
      </c>
      <c r="L33" s="22"/>
      <c r="M33" s="137"/>
      <c r="N33" s="138"/>
      <c r="O33" s="139"/>
      <c r="P33" s="22"/>
    </row>
    <row r="34" spans="1:16" x14ac:dyDescent="0.25">
      <c r="A34" s="28"/>
      <c r="B34" s="28"/>
      <c r="C34" s="28"/>
      <c r="D34" s="28"/>
      <c r="E34" s="28"/>
      <c r="F34" s="28"/>
      <c r="G34" s="28"/>
      <c r="H34" s="22"/>
      <c r="I34" s="22"/>
      <c r="J34" s="22"/>
      <c r="K34" s="22"/>
      <c r="L34" s="22"/>
      <c r="M34" s="22"/>
      <c r="N34" s="22"/>
      <c r="O34" s="22"/>
      <c r="P34" s="22"/>
    </row>
    <row r="35" spans="1:16" x14ac:dyDescent="0.25">
      <c r="A35" s="19"/>
      <c r="B35" s="19"/>
      <c r="C35" s="19"/>
      <c r="D35" s="19"/>
      <c r="E35" s="19"/>
      <c r="F35" s="19"/>
      <c r="G35" s="19"/>
      <c r="H35" s="22"/>
      <c r="I35" s="22"/>
      <c r="J35" s="22"/>
      <c r="K35" s="22"/>
      <c r="L35" s="22"/>
      <c r="M35" s="22"/>
      <c r="N35" s="22"/>
      <c r="O35" s="22"/>
      <c r="P35" s="22"/>
    </row>
  </sheetData>
  <sheetProtection selectLockedCells="1"/>
  <mergeCells count="40">
    <mergeCell ref="K20:L20"/>
    <mergeCell ref="A21:O21"/>
    <mergeCell ref="A22:O22"/>
    <mergeCell ref="A24:P24"/>
    <mergeCell ref="I30:P30"/>
    <mergeCell ref="M33:O33"/>
    <mergeCell ref="A23:C23"/>
    <mergeCell ref="G26:G30"/>
    <mergeCell ref="I26:P26"/>
    <mergeCell ref="I27:P27"/>
    <mergeCell ref="I28:P28"/>
    <mergeCell ref="I29:P29"/>
    <mergeCell ref="A26:F33"/>
    <mergeCell ref="P9:P11"/>
    <mergeCell ref="F10:F11"/>
    <mergeCell ref="G10:G11"/>
    <mergeCell ref="N9:N11"/>
    <mergeCell ref="D9:D11"/>
    <mergeCell ref="E9:G9"/>
    <mergeCell ref="H9:H11"/>
    <mergeCell ref="J9:K9"/>
    <mergeCell ref="J10:J11"/>
    <mergeCell ref="K10:K11"/>
    <mergeCell ref="O9:O11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10:E11"/>
  </mergeCells>
  <pageMargins left="0.25" right="0.25" top="0.44374999999999998" bottom="0.16875000000000001" header="0.3" footer="0.3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3" t="s">
        <v>49</v>
      </c>
      <c r="M2" s="163"/>
    </row>
    <row r="3" spans="1:14" x14ac:dyDescent="0.25">
      <c r="A3" s="5" t="s">
        <v>23</v>
      </c>
      <c r="B3" s="160" t="s">
        <v>24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x14ac:dyDescent="0.25">
      <c r="A4" s="5" t="s">
        <v>25</v>
      </c>
      <c r="B4" s="160" t="s">
        <v>26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4" x14ac:dyDescent="0.25">
      <c r="A5" s="5" t="s">
        <v>7</v>
      </c>
      <c r="B5" s="160" t="s">
        <v>27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4" x14ac:dyDescent="0.25">
      <c r="A6" s="5" t="s">
        <v>1</v>
      </c>
      <c r="B6" s="160" t="s">
        <v>28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</row>
    <row r="7" spans="1:14" x14ac:dyDescent="0.25">
      <c r="A7" s="6" t="s">
        <v>29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11</v>
      </c>
      <c r="B8" s="160" t="s">
        <v>30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</row>
    <row r="9" spans="1:14" x14ac:dyDescent="0.25">
      <c r="A9" s="7" t="s">
        <v>31</v>
      </c>
      <c r="B9" s="160" t="s">
        <v>32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</row>
    <row r="10" spans="1:14" x14ac:dyDescent="0.25">
      <c r="A10" s="7" t="s">
        <v>33</v>
      </c>
      <c r="B10" s="160" t="s">
        <v>34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</row>
    <row r="11" spans="1:14" x14ac:dyDescent="0.25">
      <c r="A11" s="8" t="s">
        <v>35</v>
      </c>
      <c r="B11" s="160" t="s">
        <v>36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</row>
    <row r="12" spans="1:14" x14ac:dyDescent="0.25">
      <c r="A12" s="9" t="s">
        <v>37</v>
      </c>
      <c r="B12" s="160" t="s">
        <v>38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</row>
    <row r="13" spans="1:14" ht="24" customHeight="1" x14ac:dyDescent="0.25">
      <c r="A13" s="8" t="s">
        <v>39</v>
      </c>
      <c r="B13" s="160" t="s">
        <v>40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</row>
    <row r="14" spans="1:14" ht="16.5" customHeight="1" x14ac:dyDescent="0.25">
      <c r="A14" s="8" t="s">
        <v>4</v>
      </c>
      <c r="B14" s="160" t="s">
        <v>50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</row>
    <row r="15" spans="1:14" x14ac:dyDescent="0.25">
      <c r="A15" s="8" t="s">
        <v>41</v>
      </c>
      <c r="B15" s="160" t="s">
        <v>42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</row>
    <row r="16" spans="1:14" ht="38.25" x14ac:dyDescent="0.25">
      <c r="A16" s="10" t="s">
        <v>43</v>
      </c>
      <c r="B16" s="160" t="s">
        <v>44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  <row r="17" spans="1:14" ht="28.5" customHeight="1" x14ac:dyDescent="0.25">
      <c r="A17" s="10" t="s">
        <v>45</v>
      </c>
      <c r="B17" s="160" t="s">
        <v>46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</row>
    <row r="18" spans="1:14" ht="27" customHeight="1" x14ac:dyDescent="0.25">
      <c r="A18" s="11" t="s">
        <v>47</v>
      </c>
      <c r="B18" s="160" t="s">
        <v>48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</row>
    <row r="19" spans="1:14" ht="75" customHeight="1" x14ac:dyDescent="0.25">
      <c r="A19" s="30" t="s">
        <v>60</v>
      </c>
      <c r="B19" s="159" t="s">
        <v>61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2023-07-18T04:39:16Z</cp:lastPrinted>
  <dcterms:created xsi:type="dcterms:W3CDTF">2012-08-13T12:29:09Z</dcterms:created>
  <dcterms:modified xsi:type="dcterms:W3CDTF">2023-07-18T04:40:21Z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