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TATRY\02 Oravský Podzámok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ponuka'!$A$1:$N$32</definedName>
  </definedNames>
  <calcPr calcId="162913"/>
</workbook>
</file>

<file path=xl/calcChain.xml><?xml version="1.0" encoding="utf-8"?>
<calcChain xmlns="http://schemas.openxmlformats.org/spreadsheetml/2006/main">
  <c r="L17" i="1" l="1"/>
  <c r="N13" i="1" l="1"/>
  <c r="N14" i="1"/>
  <c r="N12" i="1"/>
  <c r="O12" i="1" l="1"/>
  <c r="O14" i="1"/>
  <c r="N15" i="1" l="1"/>
  <c r="N17" i="1" s="1"/>
  <c r="O13" i="1"/>
  <c r="O15" i="1" l="1"/>
  <c r="O17" i="1" l="1"/>
  <c r="N19" i="1"/>
  <c r="N18" i="1" s="1"/>
</calcChain>
</file>

<file path=xl/sharedStrings.xml><?xml version="1.0" encoding="utf-8"?>
<sst xmlns="http://schemas.openxmlformats.org/spreadsheetml/2006/main" count="95" uniqueCount="86">
  <si>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</si>
  <si>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</si>
  <si>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</si>
  <si>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</si>
  <si>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</si>
  <si>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</si>
  <si>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</si>
  <si>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</si>
  <si>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</si>
  <si>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</si>
  <si>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</si>
  <si>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</si>
  <si>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</si>
  <si>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</si>
  <si>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</si>
  <si>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</si>
  <si>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</si>
  <si>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</si>
  <si>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</si>
  <si>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</si>
  <si>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</si>
  <si>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</si>
  <si>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</si>
  <si>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</si>
  <si>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</si>
  <si>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</si>
  <si>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</si>
  <si>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</si>
  <si>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</si>
  <si>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</si>
  <si>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</si>
  <si>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</si>
  <si>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</si>
  <si>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</si>
  <si>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</si>
  <si>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</si>
  <si>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</si>
  <si>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</si>
  <si>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</si>
  <si>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</si>
  <si>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</si>
  <si>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</si>
  <si>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</si>
  <si>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</si>
  <si>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</si>
  <si>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</si>
  <si>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</si>
  <si>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</si>
  <si>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</si>
  <si>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</si>
  <si>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</si>
  <si>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</si>
  <si>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</si>
  <si>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</si>
  <si>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</si>
  <si>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</si>
  <si>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</si>
  <si>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</si>
  <si>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</si>
  <si>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</si>
  <si>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</si>
  <si>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</si>
  <si>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</si>
  <si>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</si>
  <si>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</si>
  <si>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Príslop</t>
  </si>
  <si>
    <t>EF067-163b0</t>
  </si>
  <si>
    <t>1,2,4d,4a,6,7</t>
  </si>
  <si>
    <t>VÚ-50</t>
  </si>
  <si>
    <t>80/750/-</t>
  </si>
  <si>
    <t>EF067-168b3</t>
  </si>
  <si>
    <t>70/1800/-</t>
  </si>
  <si>
    <t>Zázrivá</t>
  </si>
  <si>
    <t>SL171-160b0</t>
  </si>
  <si>
    <t>60/500/-</t>
  </si>
  <si>
    <t>SL171-168a2</t>
  </si>
  <si>
    <t>1.2.4d,4a,6,7</t>
  </si>
  <si>
    <t>50/1100/-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</si>
  <si>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</si>
  <si>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</si>
  <si>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</si>
  <si>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</si>
  <si>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</si>
  <si>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</si>
  <si>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Lesnícke služby v ťažbovom procese na zlepšenie biotopov pre hlucháňa hôrneho pre OZ Tatry, LS Oravský Podzámok - výzva č. 2/2023</t>
  </si>
  <si>
    <t>Zmluva č. DNS-H/02/23/12/06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</si>
</sst>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0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9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Protection="1"/>
    <xf numFmtId="0" fontId="8" fillId="3" borderId="0" xfId="0" applyFont="1" applyFill="1"/>
    <xf numFmtId="0" fontId="8" fillId="3" borderId="29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5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3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34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2" fillId="3" borderId="0" xfId="0" applyFont="1" applyFill="1" applyAlignment="1" applyProtection="1">
      <alignment horizontal="left"/>
    </xf>
    <xf numFmtId="0" fontId="1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42" xfId="0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view="pageBreakPreview" zoomScale="85" zoomScaleNormal="100" zoomScaleSheetLayoutView="85" workbookViewId="0">
      <selection activeCell="M8" sqref="M8"/>
    </sheetView>
  </sheetViews>
  <sheetFormatPr defaultRowHeight="14.25" x14ac:dyDescent="0.2"/>
  <cols>
    <col min="1" max="1" width="13.7109375" style="35" customWidth="1"/>
    <col min="2" max="2" width="12" style="35" customWidth="1"/>
    <col min="3" max="3" width="14.85546875" style="35" customWidth="1"/>
    <col min="4" max="4" width="19.5703125" style="35" customWidth="1"/>
    <col min="5" max="6" width="9.140625" style="35"/>
    <col min="7" max="7" width="11.85546875" style="35" customWidth="1"/>
    <col min="8" max="9" width="9.140625" style="35"/>
    <col min="10" max="10" width="11.85546875" style="35" customWidth="1"/>
    <col min="11" max="11" width="17" style="35" customWidth="1"/>
    <col min="12" max="12" width="16.140625" style="35" customWidth="1"/>
    <col min="13" max="13" width="20.85546875" style="35" customWidth="1"/>
    <col min="14" max="14" width="19.42578125" style="35" customWidth="1"/>
    <col min="15" max="15" width="14.5703125" style="35" customWidth="1"/>
    <col min="16" max="16" width="9.42578125" style="35" bestFit="1" customWidth="1"/>
    <col min="17" max="16384" width="9.140625" style="35"/>
  </cols>
  <sheetData>
    <row r="1" spans="1:15" ht="19.5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9" t="s">
        <v>30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41</v>
      </c>
      <c r="N2" s="8"/>
    </row>
    <row r="3" spans="1:15" ht="18" customHeight="1" x14ac:dyDescent="0.25">
      <c r="A3" s="108" t="s">
        <v>78</v>
      </c>
      <c r="B3" s="108"/>
      <c r="C3" s="109" t="s">
        <v>84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8" customHeight="1" x14ac:dyDescent="0.2">
      <c r="A4" s="110" t="s">
        <v>79</v>
      </c>
      <c r="B4" s="110"/>
      <c r="C4" s="110" t="s">
        <v>80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x14ac:dyDescent="0.2">
      <c r="A5" s="111" t="s">
        <v>81</v>
      </c>
      <c r="B5" s="111"/>
      <c r="C5" s="112" t="s">
        <v>82</v>
      </c>
      <c r="D5" s="112"/>
      <c r="E5" s="112"/>
      <c r="F5" s="112"/>
      <c r="G5" s="112"/>
      <c r="H5" s="112"/>
      <c r="I5" s="113"/>
      <c r="J5" s="113"/>
      <c r="K5" s="113"/>
      <c r="L5" s="113"/>
      <c r="M5" s="113"/>
      <c r="N5" s="113"/>
      <c r="O5" s="113"/>
    </row>
    <row r="6" spans="1:15" ht="15" x14ac:dyDescent="0.25">
      <c r="A6" s="114" t="s">
        <v>0</v>
      </c>
      <c r="B6" s="115" t="s">
        <v>83</v>
      </c>
      <c r="C6" s="115"/>
      <c r="D6" s="115"/>
      <c r="E6" s="115"/>
      <c r="F6" s="115"/>
      <c r="G6" s="115"/>
      <c r="H6" s="116"/>
      <c r="I6" s="117"/>
      <c r="J6" s="117"/>
      <c r="K6" s="118"/>
      <c r="L6" s="117"/>
      <c r="M6" s="117"/>
      <c r="N6" s="117"/>
      <c r="O6" s="117"/>
    </row>
    <row r="7" spans="1:15" ht="6" customHeight="1" thickBot="1" x14ac:dyDescent="0.3">
      <c r="A7" s="119"/>
      <c r="B7" s="120"/>
      <c r="C7" s="120"/>
      <c r="D7" s="120"/>
      <c r="E7" s="120"/>
      <c r="F7" s="120"/>
      <c r="G7" s="120"/>
      <c r="H7" s="116"/>
      <c r="I7" s="117"/>
      <c r="J7" s="117"/>
      <c r="K7" s="117"/>
      <c r="L7" s="117"/>
      <c r="M7" s="117"/>
      <c r="N7" s="117"/>
      <c r="O7" s="117"/>
    </row>
    <row r="8" spans="1:15" ht="16.5" customHeight="1" thickBot="1" x14ac:dyDescent="0.3">
      <c r="A8" s="121" t="s">
        <v>85</v>
      </c>
      <c r="B8" s="122"/>
      <c r="C8" s="123"/>
      <c r="D8" s="124"/>
      <c r="E8" s="124"/>
      <c r="F8" s="124"/>
      <c r="G8" s="124"/>
      <c r="H8" s="116"/>
      <c r="I8" s="117"/>
      <c r="J8" s="117"/>
      <c r="K8" s="117"/>
      <c r="L8" s="117"/>
      <c r="M8" s="117"/>
      <c r="N8" s="117"/>
      <c r="O8" s="117"/>
    </row>
    <row r="9" spans="1:15" ht="21" customHeight="1" thickBot="1" x14ac:dyDescent="0.25">
      <c r="A9" s="65" t="s">
        <v>5</v>
      </c>
      <c r="B9" s="65" t="s">
        <v>1</v>
      </c>
      <c r="C9" s="67" t="s">
        <v>44</v>
      </c>
      <c r="D9" s="68"/>
      <c r="E9" s="69" t="s">
        <v>2</v>
      </c>
      <c r="F9" s="70"/>
      <c r="G9" s="71"/>
      <c r="H9" s="55" t="s">
        <v>3</v>
      </c>
      <c r="I9" s="58" t="s">
        <v>34</v>
      </c>
      <c r="J9" s="60" t="s">
        <v>35</v>
      </c>
      <c r="K9" s="63" t="s">
        <v>59</v>
      </c>
      <c r="L9" s="58" t="s">
        <v>56</v>
      </c>
      <c r="M9" s="96" t="s">
        <v>63</v>
      </c>
      <c r="N9" s="58" t="s">
        <v>61</v>
      </c>
    </row>
    <row r="10" spans="1:15" ht="21.75" customHeight="1" x14ac:dyDescent="0.2">
      <c r="A10" s="66"/>
      <c r="B10" s="66"/>
      <c r="C10" s="103" t="s">
        <v>29</v>
      </c>
      <c r="D10" s="104"/>
      <c r="E10" s="103" t="s">
        <v>31</v>
      </c>
      <c r="F10" s="59" t="s">
        <v>32</v>
      </c>
      <c r="G10" s="58" t="s">
        <v>33</v>
      </c>
      <c r="H10" s="56"/>
      <c r="I10" s="59"/>
      <c r="J10" s="61"/>
      <c r="K10" s="64"/>
      <c r="L10" s="59"/>
      <c r="M10" s="97"/>
      <c r="N10" s="66"/>
    </row>
    <row r="11" spans="1:15" ht="50.25" customHeight="1" thickBot="1" x14ac:dyDescent="0.25">
      <c r="A11" s="102"/>
      <c r="B11" s="66"/>
      <c r="C11" s="103"/>
      <c r="D11" s="104"/>
      <c r="E11" s="103"/>
      <c r="F11" s="59"/>
      <c r="G11" s="59"/>
      <c r="H11" s="57"/>
      <c r="I11" s="59"/>
      <c r="J11" s="62"/>
      <c r="K11" s="64"/>
      <c r="L11" s="95"/>
      <c r="M11" s="97"/>
      <c r="N11" s="102"/>
    </row>
    <row r="12" spans="1:15" x14ac:dyDescent="0.2">
      <c r="A12" s="19" t="s">
        <v>65</v>
      </c>
      <c r="B12" s="20" t="s">
        <v>66</v>
      </c>
      <c r="C12" s="50" t="s">
        <v>67</v>
      </c>
      <c r="D12" s="51"/>
      <c r="E12" s="21">
        <v>160</v>
      </c>
      <c r="F12" s="21"/>
      <c r="G12" s="22">
        <v>160</v>
      </c>
      <c r="H12" s="21" t="s">
        <v>68</v>
      </c>
      <c r="I12" s="21">
        <v>30</v>
      </c>
      <c r="J12" s="21">
        <v>0.13</v>
      </c>
      <c r="K12" s="23" t="s">
        <v>69</v>
      </c>
      <c r="L12" s="33">
        <v>6700</v>
      </c>
      <c r="M12" s="37"/>
      <c r="N12" s="34">
        <f t="shared" ref="N12:N15" si="0">SUM(M12*G12)</f>
        <v>0</v>
      </c>
      <c r="O12" s="36" t="str">
        <f t="shared" ref="O12:O15" si="1">IF( N12=0," ", IF(100-((L12/N12)*100)&gt;20,"viac ako 20%",0))</f>
        <v xml:space="preserve"> </v>
      </c>
    </row>
    <row r="13" spans="1:15" x14ac:dyDescent="0.2">
      <c r="A13" s="24" t="s">
        <v>65</v>
      </c>
      <c r="B13" s="25" t="s">
        <v>70</v>
      </c>
      <c r="C13" s="52" t="s">
        <v>67</v>
      </c>
      <c r="D13" s="53"/>
      <c r="E13" s="26">
        <v>30</v>
      </c>
      <c r="F13" s="26"/>
      <c r="G13" s="25">
        <v>30</v>
      </c>
      <c r="H13" s="27" t="s">
        <v>68</v>
      </c>
      <c r="I13" s="25">
        <v>20</v>
      </c>
      <c r="J13" s="25">
        <v>0.15</v>
      </c>
      <c r="K13" s="28" t="s">
        <v>71</v>
      </c>
      <c r="L13" s="17">
        <v>1196</v>
      </c>
      <c r="M13" s="38"/>
      <c r="N13" s="17">
        <f t="shared" si="0"/>
        <v>0</v>
      </c>
      <c r="O13" s="36" t="str">
        <f t="shared" si="1"/>
        <v xml:space="preserve"> </v>
      </c>
    </row>
    <row r="14" spans="1:15" x14ac:dyDescent="0.2">
      <c r="A14" s="18" t="s">
        <v>72</v>
      </c>
      <c r="B14" s="29" t="s">
        <v>73</v>
      </c>
      <c r="C14" s="52" t="s">
        <v>67</v>
      </c>
      <c r="D14" s="54"/>
      <c r="E14" s="30">
        <v>50</v>
      </c>
      <c r="F14" s="30">
        <v>20</v>
      </c>
      <c r="G14" s="25">
        <v>70</v>
      </c>
      <c r="H14" s="31" t="s">
        <v>68</v>
      </c>
      <c r="I14" s="29">
        <v>30</v>
      </c>
      <c r="J14" s="29">
        <v>0.13</v>
      </c>
      <c r="K14" s="32" t="s">
        <v>74</v>
      </c>
      <c r="L14" s="17">
        <v>2606</v>
      </c>
      <c r="M14" s="39"/>
      <c r="N14" s="17">
        <f t="shared" si="0"/>
        <v>0</v>
      </c>
      <c r="O14" s="36" t="str">
        <f t="shared" si="1"/>
        <v xml:space="preserve"> </v>
      </c>
    </row>
    <row r="15" spans="1:15" ht="15" thickBot="1" x14ac:dyDescent="0.25">
      <c r="A15" s="24" t="s">
        <v>72</v>
      </c>
      <c r="B15" s="25" t="s">
        <v>75</v>
      </c>
      <c r="C15" s="52" t="s">
        <v>76</v>
      </c>
      <c r="D15" s="53"/>
      <c r="E15" s="26">
        <v>40</v>
      </c>
      <c r="F15" s="26"/>
      <c r="G15" s="25">
        <v>40</v>
      </c>
      <c r="H15" s="27" t="s">
        <v>68</v>
      </c>
      <c r="I15" s="25">
        <v>20</v>
      </c>
      <c r="J15" s="25">
        <v>0.15</v>
      </c>
      <c r="K15" s="28" t="s">
        <v>77</v>
      </c>
      <c r="L15" s="17">
        <v>1423</v>
      </c>
      <c r="M15" s="38"/>
      <c r="N15" s="17">
        <f t="shared" si="0"/>
        <v>0</v>
      </c>
      <c r="O15" s="36" t="str">
        <f t="shared" si="1"/>
        <v xml:space="preserve"> </v>
      </c>
    </row>
    <row r="16" spans="1:15" ht="15" thickBot="1" x14ac:dyDescent="0.25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36"/>
    </row>
    <row r="17" spans="1:15" ht="15" thickBot="1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98" t="s">
        <v>7</v>
      </c>
      <c r="K17" s="98"/>
      <c r="L17" s="44">
        <f>SUM(L12:L15)</f>
        <v>11925</v>
      </c>
      <c r="M17" s="45" t="s">
        <v>8</v>
      </c>
      <c r="N17" s="46">
        <f>SUM(N12:N15)</f>
        <v>0</v>
      </c>
      <c r="O17" s="36" t="str">
        <f>IF(N17&gt;L17,"prekročená cena","nižšia ako stanovená")</f>
        <v>nižšia ako stanovená</v>
      </c>
    </row>
    <row r="18" spans="1:15" ht="15" thickBot="1" x14ac:dyDescent="0.25">
      <c r="A18" s="89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1"/>
      <c r="M18" s="45" t="s">
        <v>9</v>
      </c>
      <c r="N18" s="46">
        <f>N19-N17</f>
        <v>0</v>
      </c>
    </row>
    <row r="19" spans="1:15" ht="15" thickBot="1" x14ac:dyDescent="0.25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4"/>
      <c r="M19" s="45" t="s">
        <v>10</v>
      </c>
      <c r="N19" s="46">
        <f>IF("nie"=MID(H27,1,3),N17,(N17*1.2))</f>
        <v>0</v>
      </c>
    </row>
    <row r="20" spans="1:15" x14ac:dyDescent="0.2">
      <c r="A20" s="77"/>
      <c r="B20" s="77"/>
      <c r="C20" s="77"/>
      <c r="D20" s="10"/>
      <c r="E20" s="10"/>
      <c r="F20" s="10"/>
      <c r="G20" s="10"/>
      <c r="H20" s="10"/>
      <c r="I20" s="10" t="s">
        <v>40</v>
      </c>
      <c r="J20" s="10"/>
      <c r="K20" s="10"/>
      <c r="L20" s="10"/>
      <c r="M20" s="10"/>
      <c r="N20" s="10"/>
    </row>
    <row r="21" spans="1:15" ht="15" x14ac:dyDescent="0.2">
      <c r="A21" s="88" t="s">
        <v>58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</row>
    <row r="22" spans="1:15" ht="25.5" customHeight="1" x14ac:dyDescent="0.2">
      <c r="A22" s="48" t="s">
        <v>38</v>
      </c>
      <c r="B22" s="15"/>
      <c r="C22" s="15"/>
      <c r="D22" s="15"/>
      <c r="E22" s="15"/>
      <c r="F22" s="15"/>
      <c r="G22" s="14" t="s">
        <v>37</v>
      </c>
      <c r="H22" s="15"/>
      <c r="I22" s="15"/>
      <c r="J22" s="11"/>
      <c r="K22" s="11"/>
      <c r="L22" s="11"/>
      <c r="M22" s="11"/>
      <c r="N22" s="11"/>
    </row>
    <row r="23" spans="1:15" ht="15" customHeight="1" x14ac:dyDescent="0.2">
      <c r="A23" s="79" t="s">
        <v>60</v>
      </c>
      <c r="B23" s="80"/>
      <c r="C23" s="80"/>
      <c r="D23" s="80"/>
      <c r="E23" s="81"/>
      <c r="F23" s="78" t="s">
        <v>43</v>
      </c>
      <c r="G23" s="12" t="s">
        <v>11</v>
      </c>
      <c r="H23" s="72"/>
      <c r="I23" s="73"/>
      <c r="J23" s="73"/>
      <c r="K23" s="73"/>
      <c r="L23" s="73"/>
      <c r="M23" s="73"/>
      <c r="N23" s="74"/>
    </row>
    <row r="24" spans="1:15" x14ac:dyDescent="0.2">
      <c r="A24" s="82"/>
      <c r="B24" s="83"/>
      <c r="C24" s="83"/>
      <c r="D24" s="83"/>
      <c r="E24" s="84"/>
      <c r="F24" s="78"/>
      <c r="G24" s="12" t="s">
        <v>12</v>
      </c>
      <c r="H24" s="72"/>
      <c r="I24" s="73"/>
      <c r="J24" s="73"/>
      <c r="K24" s="73"/>
      <c r="L24" s="73"/>
      <c r="M24" s="73"/>
      <c r="N24" s="74"/>
    </row>
    <row r="25" spans="1:15" ht="18" customHeight="1" x14ac:dyDescent="0.2">
      <c r="A25" s="82"/>
      <c r="B25" s="83"/>
      <c r="C25" s="83"/>
      <c r="D25" s="83"/>
      <c r="E25" s="84"/>
      <c r="F25" s="78"/>
      <c r="G25" s="12" t="s">
        <v>13</v>
      </c>
      <c r="H25" s="72"/>
      <c r="I25" s="73"/>
      <c r="J25" s="73"/>
      <c r="K25" s="73"/>
      <c r="L25" s="73"/>
      <c r="M25" s="73"/>
      <c r="N25" s="74"/>
    </row>
    <row r="26" spans="1:15" x14ac:dyDescent="0.2">
      <c r="A26" s="82"/>
      <c r="B26" s="83"/>
      <c r="C26" s="83"/>
      <c r="D26" s="83"/>
      <c r="E26" s="84"/>
      <c r="F26" s="78"/>
      <c r="G26" s="12" t="s">
        <v>14</v>
      </c>
      <c r="H26" s="72"/>
      <c r="I26" s="73"/>
      <c r="J26" s="73"/>
      <c r="K26" s="73"/>
      <c r="L26" s="73"/>
      <c r="M26" s="73"/>
      <c r="N26" s="74"/>
    </row>
    <row r="27" spans="1:15" x14ac:dyDescent="0.2">
      <c r="A27" s="82"/>
      <c r="B27" s="83"/>
      <c r="C27" s="83"/>
      <c r="D27" s="83"/>
      <c r="E27" s="84"/>
      <c r="F27" s="78"/>
      <c r="G27" s="12" t="s">
        <v>15</v>
      </c>
      <c r="H27" s="72"/>
      <c r="I27" s="73"/>
      <c r="J27" s="73"/>
      <c r="K27" s="73"/>
      <c r="L27" s="73"/>
      <c r="M27" s="73"/>
      <c r="N27" s="74"/>
    </row>
    <row r="28" spans="1:15" x14ac:dyDescent="0.2">
      <c r="A28" s="82"/>
      <c r="B28" s="83"/>
      <c r="C28" s="83"/>
      <c r="D28" s="83"/>
      <c r="E28" s="84"/>
      <c r="F28" s="41"/>
      <c r="G28" s="41"/>
      <c r="H28" s="41"/>
      <c r="I28" s="41"/>
      <c r="J28" s="41"/>
      <c r="K28" s="41"/>
      <c r="L28" s="41"/>
      <c r="M28" s="41"/>
      <c r="N28" s="41"/>
    </row>
    <row r="29" spans="1:15" x14ac:dyDescent="0.2">
      <c r="A29" s="82"/>
      <c r="B29" s="83"/>
      <c r="C29" s="83"/>
      <c r="D29" s="83"/>
      <c r="E29" s="84"/>
      <c r="F29" s="41"/>
      <c r="G29" s="41"/>
      <c r="H29" s="41"/>
      <c r="I29" s="41"/>
      <c r="J29" s="41"/>
      <c r="K29" s="41"/>
      <c r="L29" s="41"/>
      <c r="M29" s="41"/>
      <c r="N29" s="41"/>
    </row>
    <row r="30" spans="1:15" x14ac:dyDescent="0.2">
      <c r="A30" s="85"/>
      <c r="B30" s="86"/>
      <c r="C30" s="86"/>
      <c r="D30" s="86"/>
      <c r="E30" s="87"/>
      <c r="F30" s="11"/>
      <c r="G30" s="41"/>
      <c r="H30" s="40"/>
      <c r="I30" s="41"/>
      <c r="J30" s="41" t="s">
        <v>39</v>
      </c>
      <c r="K30" s="41"/>
      <c r="L30" s="75"/>
      <c r="M30" s="76"/>
      <c r="N30" s="41"/>
    </row>
    <row r="31" spans="1:15" x14ac:dyDescent="0.2">
      <c r="A31" s="11"/>
      <c r="B31" s="11"/>
      <c r="C31" s="11"/>
      <c r="D31" s="11"/>
      <c r="E31" s="11"/>
      <c r="F31" s="11"/>
      <c r="G31" s="41"/>
      <c r="H31" s="41"/>
      <c r="I31" s="41"/>
      <c r="J31" s="41"/>
      <c r="K31" s="41"/>
      <c r="L31" s="41"/>
      <c r="M31" s="41"/>
      <c r="N31" s="41"/>
    </row>
    <row r="32" spans="1:15" x14ac:dyDescent="0.2">
      <c r="A32" s="47"/>
      <c r="B32" s="47"/>
      <c r="C32" s="47"/>
      <c r="D32" s="47"/>
      <c r="E32" s="47"/>
      <c r="F32" s="47"/>
      <c r="G32" s="41"/>
      <c r="H32" s="41"/>
      <c r="I32" s="41"/>
      <c r="J32" s="41"/>
      <c r="K32" s="41"/>
      <c r="L32" s="41"/>
      <c r="M32" s="41"/>
      <c r="N32" s="41"/>
    </row>
  </sheetData>
  <mergeCells count="41">
    <mergeCell ref="C3:O3"/>
    <mergeCell ref="C4:O4"/>
    <mergeCell ref="A5:B5"/>
    <mergeCell ref="B6:G6"/>
    <mergeCell ref="B7:G7"/>
    <mergeCell ref="A4:B4"/>
    <mergeCell ref="N9:N11"/>
    <mergeCell ref="C10:D11"/>
    <mergeCell ref="E10:E11"/>
    <mergeCell ref="F10:F11"/>
    <mergeCell ref="G10:G11"/>
    <mergeCell ref="A9:A11"/>
    <mergeCell ref="A8:B8"/>
    <mergeCell ref="A18:L19"/>
    <mergeCell ref="L9:L11"/>
    <mergeCell ref="M9:M11"/>
    <mergeCell ref="J17:K17"/>
    <mergeCell ref="A16:N16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B9:B11"/>
    <mergeCell ref="C9:D9"/>
    <mergeCell ref="E9:G9"/>
    <mergeCell ref="A3:B3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6" t="s">
        <v>26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25">
      <c r="A2" s="2" t="s">
        <v>17</v>
      </c>
      <c r="B2" s="105" t="s">
        <v>45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x14ac:dyDescent="0.25">
      <c r="A3" s="2" t="s">
        <v>5</v>
      </c>
      <c r="B3" s="105" t="s">
        <v>46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2" t="s">
        <v>1</v>
      </c>
      <c r="B4" s="105" t="s">
        <v>18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2" t="s">
        <v>6</v>
      </c>
      <c r="B5" s="105" t="s">
        <v>47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3" t="s">
        <v>49</v>
      </c>
      <c r="B6" s="105" t="s">
        <v>48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3" t="s">
        <v>50</v>
      </c>
      <c r="B7" s="105" t="s">
        <v>51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4" t="s">
        <v>19</v>
      </c>
      <c r="B8" s="105" t="s">
        <v>52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5" t="s">
        <v>20</v>
      </c>
      <c r="B9" s="105" t="s">
        <v>53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4" t="s">
        <v>42</v>
      </c>
      <c r="B10" s="105" t="s">
        <v>64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ht="16.5" customHeight="1" x14ac:dyDescent="0.25">
      <c r="A11" s="4" t="s">
        <v>4</v>
      </c>
      <c r="B11" s="105" t="s">
        <v>27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x14ac:dyDescent="0.25">
      <c r="A12" s="4" t="s">
        <v>21</v>
      </c>
      <c r="B12" s="105" t="s">
        <v>22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16.5" customHeight="1" x14ac:dyDescent="0.25">
      <c r="A13" s="6" t="s">
        <v>62</v>
      </c>
      <c r="B13" s="105" t="s">
        <v>23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x14ac:dyDescent="0.25">
      <c r="A14" s="6" t="s">
        <v>24</v>
      </c>
      <c r="B14" s="105" t="s">
        <v>54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7" t="s">
        <v>25</v>
      </c>
      <c r="B15" s="105" t="s">
        <v>55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45" x14ac:dyDescent="0.25">
      <c r="A16" s="13" t="s">
        <v>28</v>
      </c>
      <c r="B16" s="107" t="s">
        <v>57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2023-07-31T06:07:06Z</cp:lastPrinted>
  <dcterms:created xsi:type="dcterms:W3CDTF">2012-08-13T12:29:09Z</dcterms:created>
  <dcterms:modified xsi:type="dcterms:W3CDTF">2023-07-31T06:08:18Z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