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Hluchanie prebierky 2023\TATRY\03 Námestovo\"/>
    </mc:Choice>
  </mc:AlternateContent>
  <bookViews>
    <workbookView xWindow="0" yWindow="0" windowWidth="19200" windowHeight="11595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ponuka'!$A$1:$N$32</definedName>
  </definedNames>
  <calcPr calcId="162913"/>
</workbook>
</file>

<file path=xl/calcChain.xml><?xml version="1.0" encoding="utf-8"?>
<calcChain xmlns="http://schemas.openxmlformats.org/spreadsheetml/2006/main">
  <c r="N17" i="1" l="1"/>
  <c r="N12" i="1"/>
  <c r="L17" i="1"/>
  <c r="N13" i="1" l="1"/>
  <c r="N14" i="1"/>
  <c r="O12" i="1" l="1"/>
  <c r="O14" i="1"/>
  <c r="N15" i="1" l="1"/>
  <c r="O13" i="1"/>
  <c r="O15" i="1" l="1"/>
  <c r="O17" i="1" l="1"/>
  <c r="N19" i="1"/>
  <c r="N18" i="1" s="1"/>
</calcChain>
</file>

<file path=xl/sharedStrings.xml><?xml version="1.0" encoding="utf-8"?>
<sst xmlns="http://schemas.openxmlformats.org/spreadsheetml/2006/main" count="95" uniqueCount="85">
  <si>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</si>
  <si>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</si>
  <si>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</si>
  <si>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</si>
  <si>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</si>
  <si>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</si>
  <si>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</si>
  <si>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</si>
  <si>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</si>
  <si>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</si>
  <si>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</si>
  <si>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</si>
  <si>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</si>
  <si>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</si>
  <si>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</si>
  <si>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</si>
  <si>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</si>
  <si>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</si>
  <si>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</si>
  <si>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</si>
  <si>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</si>
  <si>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</si>
  <si>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</si>
  <si>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</si>
  <si>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</si>
  <si>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</si>
  <si>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</si>
  <si>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</si>
  <si>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</si>
  <si>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</si>
  <si>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</si>
  <si>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</si>
  <si>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</si>
  <si>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</si>
  <si>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</si>
  <si>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</si>
  <si>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</si>
  <si>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</si>
  <si>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</si>
  <si>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</si>
  <si>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</si>
  <si>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príloha č. 5 Zmluvy o poskytnutí služieb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</si>
  <si>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</si>
  <si>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</si>
  <si>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</si>
  <si>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</si>
  <si>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</si>
  <si>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</si>
  <si>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</si>
  <si>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</si>
  <si>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</si>
  <si>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</si>
  <si>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</si>
  <si>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</si>
  <si>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</si>
  <si>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</si>
  <si>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</si>
  <si>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</si>
  <si>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</si>
  <si>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</si>
  <si>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</si>
  <si>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</si>
  <si>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</si>
  <si>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</si>
  <si>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</si>
  <si>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Borsučie</t>
  </si>
  <si>
    <t>117 2</t>
  </si>
  <si>
    <t>113 2</t>
  </si>
  <si>
    <t>60/600</t>
  </si>
  <si>
    <t>70/700</t>
  </si>
  <si>
    <t>Vonzovec</t>
  </si>
  <si>
    <t>1280b2</t>
  </si>
  <si>
    <t>60/300</t>
  </si>
  <si>
    <t>Roveň</t>
  </si>
  <si>
    <t>1235 2</t>
  </si>
  <si>
    <t>80/500</t>
  </si>
  <si>
    <t>1,2,4a,4d,6,7</t>
  </si>
  <si>
    <t>Názov predmetu zákazky:</t>
  </si>
  <si>
    <t xml:space="preserve">Názov DNS: </t>
  </si>
  <si>
    <t>Lesnícke služby v ťažbovom procese na zlepšenie hniezdnych príležitostí a so zameraním na vytváranie vhodných biotopov pre hlucháňa hôrneho</t>
  </si>
  <si>
    <t xml:space="preserve">Názov projektu: </t>
  </si>
  <si>
    <t>Zlepšenie stavu lesných porastov pre hlucháňa na  OZ Tatry - kód projektu 085ZA550001</t>
  </si>
  <si>
    <t>LESY SR š.p.  organizačná zložka  OZ Tatry</t>
  </si>
  <si>
    <t>Lesnícke služby v ťažbovom procese na zlepšenie biotopov pre hlucháňa hôrneho pre OZ Tatry, LS Námestovo - výzva č. 3/2023</t>
  </si>
  <si>
    <t>Zmluva č. DNS-H/03/23/12/09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</si>
</sst>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/>
    </xf>
    <xf numFmtId="0" fontId="3" fillId="3" borderId="20" xfId="0" applyFont="1" applyFill="1" applyBorder="1" applyAlignment="1" applyProtection="1">
      <alignment horizontal="left" vertical="center" wrapText="1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 wrapText="1"/>
    </xf>
    <xf numFmtId="3" fontId="3" fillId="3" borderId="1" xfId="0" applyNumberFormat="1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left" vertical="center" wrapText="1"/>
    </xf>
    <xf numFmtId="3" fontId="3" fillId="3" borderId="25" xfId="0" applyNumberFormat="1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left" vertical="center"/>
    </xf>
    <xf numFmtId="0" fontId="7" fillId="0" borderId="0" xfId="0" applyFont="1"/>
    <xf numFmtId="0" fontId="9" fillId="0" borderId="0" xfId="0" applyFont="1"/>
    <xf numFmtId="0" fontId="8" fillId="3" borderId="0" xfId="0" applyFont="1" applyFill="1" applyProtection="1"/>
    <xf numFmtId="0" fontId="8" fillId="3" borderId="0" xfId="0" applyFont="1" applyFill="1"/>
    <xf numFmtId="0" fontId="8" fillId="3" borderId="26" xfId="0" applyFont="1" applyFill="1" applyBorder="1" applyProtection="1"/>
    <xf numFmtId="0" fontId="4" fillId="3" borderId="6" xfId="0" applyFont="1" applyFill="1" applyBorder="1" applyAlignment="1" applyProtection="1">
      <alignment vertical="center"/>
    </xf>
    <xf numFmtId="4" fontId="4" fillId="3" borderId="18" xfId="0" applyNumberFormat="1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vertical="center"/>
    </xf>
    <xf numFmtId="4" fontId="4" fillId="3" borderId="29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left" vertic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2" borderId="22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3" xfId="0" applyFont="1" applyFill="1" applyBorder="1" applyAlignment="1" applyProtection="1">
      <alignment horizontal="left"/>
      <protection locked="0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32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33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34" xfId="0" applyFont="1" applyFill="1" applyBorder="1" applyAlignment="1">
      <alignment horizontal="center" vertical="top" wrapText="1"/>
    </xf>
    <xf numFmtId="0" fontId="8" fillId="3" borderId="35" xfId="0" applyFont="1" applyFill="1" applyBorder="1" applyAlignment="1">
      <alignment horizontal="center" vertical="top" wrapText="1"/>
    </xf>
    <xf numFmtId="0" fontId="8" fillId="3" borderId="31" xfId="0" applyFont="1" applyFill="1" applyBorder="1" applyAlignment="1">
      <alignment horizontal="center" vertical="top" wrapText="1"/>
    </xf>
    <xf numFmtId="0" fontId="8" fillId="3" borderId="36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12" fillId="3" borderId="0" xfId="0" applyFont="1" applyFill="1" applyAlignment="1" applyProtection="1">
      <alignment horizontal="left"/>
    </xf>
    <xf numFmtId="0" fontId="13" fillId="4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31" xfId="0" applyFont="1" applyFill="1" applyBorder="1" applyAlignment="1">
      <alignment horizontal="left"/>
    </xf>
    <xf numFmtId="0" fontId="3" fillId="0" borderId="0" xfId="0" applyFont="1" applyFill="1" applyAlignment="1"/>
    <xf numFmtId="0" fontId="14" fillId="3" borderId="0" xfId="0" applyFont="1" applyFill="1" applyProtection="1"/>
    <xf numFmtId="0" fontId="4" fillId="3" borderId="1" xfId="0" applyFont="1" applyFill="1" applyBorder="1" applyAlignment="1" applyProtection="1">
      <alignment horizontal="left"/>
    </xf>
    <xf numFmtId="0" fontId="4" fillId="4" borderId="1" xfId="0" applyFont="1" applyFill="1" applyBorder="1" applyAlignment="1" applyProtection="1">
      <alignment horizontal="left"/>
    </xf>
    <xf numFmtId="0" fontId="0" fillId="3" borderId="0" xfId="0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4" fillId="4" borderId="11" xfId="0" applyFont="1" applyFill="1" applyBorder="1" applyAlignment="1" applyProtection="1">
      <alignment horizontal="center"/>
    </xf>
    <xf numFmtId="0" fontId="4" fillId="4" borderId="38" xfId="0" applyFont="1" applyFill="1" applyBorder="1" applyAlignment="1" applyProtection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3" fillId="3" borderId="26" xfId="0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left" vertical="center"/>
    </xf>
    <xf numFmtId="4" fontId="4" fillId="3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left" vertical="center"/>
    </xf>
    <xf numFmtId="4" fontId="4" fillId="3" borderId="20" xfId="0" applyNumberFormat="1" applyFont="1" applyFill="1" applyBorder="1" applyAlignment="1" applyProtection="1">
      <alignment horizontal="center" vertical="center"/>
    </xf>
    <xf numFmtId="2" fontId="4" fillId="2" borderId="20" xfId="0" applyNumberFormat="1" applyFont="1" applyFill="1" applyBorder="1" applyAlignment="1" applyProtection="1">
      <alignment horizontal="center" vertical="center"/>
    </xf>
    <xf numFmtId="4" fontId="4" fillId="3" borderId="39" xfId="0" applyNumberFormat="1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left" vertical="center" wrapText="1"/>
    </xf>
    <xf numFmtId="4" fontId="4" fillId="3" borderId="40" xfId="0" applyNumberFormat="1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left" vertical="center"/>
    </xf>
    <xf numFmtId="4" fontId="4" fillId="3" borderId="25" xfId="0" applyNumberFormat="1" applyFont="1" applyFill="1" applyBorder="1" applyAlignment="1" applyProtection="1">
      <alignment horizontal="center" vertical="center"/>
    </xf>
    <xf numFmtId="2" fontId="4" fillId="2" borderId="25" xfId="0" applyNumberFormat="1" applyFont="1" applyFill="1" applyBorder="1" applyAlignment="1" applyProtection="1">
      <alignment horizontal="center" vertical="center"/>
      <protection locked="0"/>
    </xf>
    <xf numFmtId="4" fontId="4" fillId="3" borderId="41" xfId="0" applyNumberFormat="1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view="pageBreakPreview" zoomScaleNormal="100" zoomScaleSheetLayoutView="100" workbookViewId="0">
      <selection activeCell="L17" sqref="L17"/>
    </sheetView>
  </sheetViews>
  <sheetFormatPr defaultRowHeight="14.25" x14ac:dyDescent="0.2"/>
  <cols>
    <col min="1" max="1" width="13.7109375" style="28" customWidth="1"/>
    <col min="2" max="2" width="12" style="28" customWidth="1"/>
    <col min="3" max="3" width="14.85546875" style="28" customWidth="1"/>
    <col min="4" max="4" width="19.5703125" style="28" customWidth="1"/>
    <col min="5" max="6" width="9.140625" style="28"/>
    <col min="7" max="7" width="11.85546875" style="28" customWidth="1"/>
    <col min="8" max="9" width="9.140625" style="28"/>
    <col min="10" max="10" width="11.85546875" style="28" customWidth="1"/>
    <col min="11" max="11" width="17" style="28" customWidth="1"/>
    <col min="12" max="12" width="16.140625" style="28" customWidth="1"/>
    <col min="13" max="13" width="20.85546875" style="28" customWidth="1"/>
    <col min="14" max="14" width="19.42578125" style="28" customWidth="1"/>
    <col min="15" max="15" width="14.5703125" style="28" customWidth="1"/>
    <col min="16" max="16" width="9.42578125" style="28" bestFit="1" customWidth="1"/>
    <col min="17" max="16384" width="9.140625" style="28"/>
  </cols>
  <sheetData>
    <row r="1" spans="1:15" ht="19.5" customHeight="1" x14ac:dyDescent="0.25">
      <c r="A1" s="71" t="s">
        <v>36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9" t="s">
        <v>30</v>
      </c>
      <c r="N1" s="8"/>
    </row>
    <row r="2" spans="1:15" ht="13.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M2" s="9" t="s">
        <v>41</v>
      </c>
      <c r="N2" s="8"/>
    </row>
    <row r="3" spans="1:15" ht="18" customHeight="1" x14ac:dyDescent="0.25">
      <c r="A3" s="88" t="s">
        <v>77</v>
      </c>
      <c r="B3" s="88"/>
      <c r="C3" s="89" t="s">
        <v>83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8" customHeight="1" x14ac:dyDescent="0.2">
      <c r="A4" s="90" t="s">
        <v>78</v>
      </c>
      <c r="B4" s="90"/>
      <c r="C4" s="90" t="s">
        <v>79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x14ac:dyDescent="0.2">
      <c r="A5" s="91" t="s">
        <v>80</v>
      </c>
      <c r="B5" s="91"/>
      <c r="C5" s="92" t="s">
        <v>81</v>
      </c>
      <c r="D5" s="92"/>
      <c r="E5" s="92"/>
      <c r="F5" s="92"/>
      <c r="G5" s="92"/>
      <c r="H5" s="92"/>
      <c r="I5" s="93"/>
      <c r="J5" s="93"/>
      <c r="K5" s="93"/>
      <c r="L5" s="93"/>
      <c r="M5" s="93"/>
      <c r="N5" s="93"/>
      <c r="O5" s="93"/>
    </row>
    <row r="6" spans="1:15" ht="15" x14ac:dyDescent="0.25">
      <c r="A6" s="94" t="s">
        <v>0</v>
      </c>
      <c r="B6" s="95" t="s">
        <v>82</v>
      </c>
      <c r="C6" s="95"/>
      <c r="D6" s="95"/>
      <c r="E6" s="95"/>
      <c r="F6" s="95"/>
      <c r="G6" s="95"/>
      <c r="H6" s="96"/>
      <c r="I6" s="97"/>
      <c r="J6" s="97"/>
      <c r="K6" s="98"/>
      <c r="L6" s="97"/>
      <c r="M6" s="97"/>
      <c r="N6" s="97"/>
      <c r="O6" s="97"/>
    </row>
    <row r="7" spans="1:15" ht="6" customHeight="1" thickBot="1" x14ac:dyDescent="0.3">
      <c r="A7" s="99"/>
      <c r="B7" s="100"/>
      <c r="C7" s="100"/>
      <c r="D7" s="100"/>
      <c r="E7" s="100"/>
      <c r="F7" s="100"/>
      <c r="G7" s="100"/>
      <c r="H7" s="96"/>
      <c r="I7" s="97"/>
      <c r="J7" s="97"/>
      <c r="K7" s="97"/>
      <c r="L7" s="97"/>
      <c r="M7" s="97"/>
      <c r="N7" s="97"/>
      <c r="O7" s="97"/>
    </row>
    <row r="8" spans="1:15" ht="16.5" customHeight="1" thickBot="1" x14ac:dyDescent="0.3">
      <c r="A8" s="101" t="s">
        <v>84</v>
      </c>
      <c r="B8" s="102"/>
      <c r="C8" s="103"/>
      <c r="D8" s="104"/>
      <c r="E8" s="104"/>
      <c r="F8" s="104"/>
      <c r="G8" s="104"/>
      <c r="H8" s="96"/>
      <c r="I8" s="97"/>
      <c r="J8" s="97"/>
      <c r="K8" s="97"/>
      <c r="L8" s="97"/>
      <c r="M8" s="97"/>
      <c r="N8" s="97"/>
      <c r="O8" s="97"/>
    </row>
    <row r="9" spans="1:15" ht="21" customHeight="1" thickBot="1" x14ac:dyDescent="0.25">
      <c r="A9" s="44" t="s">
        <v>5</v>
      </c>
      <c r="B9" s="44" t="s">
        <v>1</v>
      </c>
      <c r="C9" s="80" t="s">
        <v>44</v>
      </c>
      <c r="D9" s="81"/>
      <c r="E9" s="82" t="s">
        <v>2</v>
      </c>
      <c r="F9" s="83"/>
      <c r="G9" s="84"/>
      <c r="H9" s="72" t="s">
        <v>3</v>
      </c>
      <c r="I9" s="39" t="s">
        <v>34</v>
      </c>
      <c r="J9" s="75" t="s">
        <v>35</v>
      </c>
      <c r="K9" s="78" t="s">
        <v>59</v>
      </c>
      <c r="L9" s="39" t="s">
        <v>56</v>
      </c>
      <c r="M9" s="51" t="s">
        <v>63</v>
      </c>
      <c r="N9" s="39" t="s">
        <v>61</v>
      </c>
    </row>
    <row r="10" spans="1:15" ht="21.75" customHeight="1" x14ac:dyDescent="0.2">
      <c r="A10" s="40"/>
      <c r="B10" s="40"/>
      <c r="C10" s="41" t="s">
        <v>29</v>
      </c>
      <c r="D10" s="42"/>
      <c r="E10" s="41" t="s">
        <v>31</v>
      </c>
      <c r="F10" s="43" t="s">
        <v>32</v>
      </c>
      <c r="G10" s="39" t="s">
        <v>33</v>
      </c>
      <c r="H10" s="73"/>
      <c r="I10" s="43"/>
      <c r="J10" s="76"/>
      <c r="K10" s="79"/>
      <c r="L10" s="43"/>
      <c r="M10" s="52"/>
      <c r="N10" s="40"/>
    </row>
    <row r="11" spans="1:15" ht="50.25" customHeight="1" thickBot="1" x14ac:dyDescent="0.25">
      <c r="A11" s="40"/>
      <c r="B11" s="40"/>
      <c r="C11" s="41"/>
      <c r="D11" s="42"/>
      <c r="E11" s="41"/>
      <c r="F11" s="43"/>
      <c r="G11" s="43"/>
      <c r="H11" s="74"/>
      <c r="I11" s="43"/>
      <c r="J11" s="77"/>
      <c r="K11" s="79"/>
      <c r="L11" s="43"/>
      <c r="M11" s="52"/>
      <c r="N11" s="40"/>
    </row>
    <row r="12" spans="1:15" x14ac:dyDescent="0.2">
      <c r="A12" s="17" t="s">
        <v>65</v>
      </c>
      <c r="B12" s="18" t="s">
        <v>66</v>
      </c>
      <c r="C12" s="111" t="s">
        <v>76</v>
      </c>
      <c r="D12" s="111"/>
      <c r="E12" s="19">
        <v>157</v>
      </c>
      <c r="F12" s="19">
        <v>0</v>
      </c>
      <c r="G12" s="19">
        <v>157</v>
      </c>
      <c r="H12" s="19" t="s">
        <v>49</v>
      </c>
      <c r="I12" s="19">
        <v>30</v>
      </c>
      <c r="J12" s="19">
        <v>0.18</v>
      </c>
      <c r="K12" s="18" t="s">
        <v>69</v>
      </c>
      <c r="L12" s="112">
        <v>6404.03</v>
      </c>
      <c r="M12" s="113"/>
      <c r="N12" s="114">
        <f>SUM(M12*G12)</f>
        <v>0</v>
      </c>
      <c r="O12" s="29" t="str">
        <f t="shared" ref="O12:O15" si="0">IF( N12=0," ", IF(100-((L12/N12)*100)&gt;20,"viac ako 20%",0))</f>
        <v xml:space="preserve"> </v>
      </c>
    </row>
    <row r="13" spans="1:15" x14ac:dyDescent="0.2">
      <c r="A13" s="115" t="s">
        <v>65</v>
      </c>
      <c r="B13" s="21" t="s">
        <v>67</v>
      </c>
      <c r="C13" s="108" t="s">
        <v>76</v>
      </c>
      <c r="D13" s="108"/>
      <c r="E13" s="22">
        <v>55</v>
      </c>
      <c r="F13" s="22">
        <v>0</v>
      </c>
      <c r="G13" s="21">
        <v>55</v>
      </c>
      <c r="H13" s="23" t="s">
        <v>49</v>
      </c>
      <c r="I13" s="21">
        <v>30</v>
      </c>
      <c r="J13" s="21">
        <v>0.16</v>
      </c>
      <c r="K13" s="23" t="s">
        <v>68</v>
      </c>
      <c r="L13" s="109">
        <v>2213.75</v>
      </c>
      <c r="M13" s="110"/>
      <c r="N13" s="116">
        <f t="shared" ref="N12:N15" si="1">SUM(M13*G13)</f>
        <v>0</v>
      </c>
      <c r="O13" s="29" t="str">
        <f t="shared" si="0"/>
        <v xml:space="preserve"> </v>
      </c>
    </row>
    <row r="14" spans="1:15" x14ac:dyDescent="0.2">
      <c r="A14" s="20" t="s">
        <v>70</v>
      </c>
      <c r="B14" s="21" t="s">
        <v>71</v>
      </c>
      <c r="C14" s="108" t="s">
        <v>76</v>
      </c>
      <c r="D14" s="108"/>
      <c r="E14" s="22">
        <v>115</v>
      </c>
      <c r="F14" s="22">
        <v>9</v>
      </c>
      <c r="G14" s="21">
        <v>124</v>
      </c>
      <c r="H14" s="23" t="s">
        <v>49</v>
      </c>
      <c r="I14" s="21">
        <v>50</v>
      </c>
      <c r="J14" s="21">
        <v>0.17</v>
      </c>
      <c r="K14" s="23" t="s">
        <v>72</v>
      </c>
      <c r="L14" s="109">
        <v>5405.16</v>
      </c>
      <c r="M14" s="110"/>
      <c r="N14" s="116">
        <f t="shared" si="1"/>
        <v>0</v>
      </c>
      <c r="O14" s="29" t="str">
        <f t="shared" si="0"/>
        <v xml:space="preserve"> </v>
      </c>
    </row>
    <row r="15" spans="1:15" ht="15" thickBot="1" x14ac:dyDescent="0.25">
      <c r="A15" s="24" t="s">
        <v>73</v>
      </c>
      <c r="B15" s="25" t="s">
        <v>74</v>
      </c>
      <c r="C15" s="117" t="s">
        <v>76</v>
      </c>
      <c r="D15" s="117"/>
      <c r="E15" s="26">
        <v>104</v>
      </c>
      <c r="F15" s="26">
        <v>0</v>
      </c>
      <c r="G15" s="25">
        <v>104</v>
      </c>
      <c r="H15" s="27" t="s">
        <v>49</v>
      </c>
      <c r="I15" s="25">
        <v>40</v>
      </c>
      <c r="J15" s="25">
        <v>0.17</v>
      </c>
      <c r="K15" s="27" t="s">
        <v>75</v>
      </c>
      <c r="L15" s="118">
        <v>4543.76</v>
      </c>
      <c r="M15" s="119"/>
      <c r="N15" s="120">
        <f t="shared" si="1"/>
        <v>0</v>
      </c>
      <c r="O15" s="29" t="str">
        <f t="shared" si="0"/>
        <v xml:space="preserve"> </v>
      </c>
    </row>
    <row r="16" spans="1:15" ht="15" thickBot="1" x14ac:dyDescent="0.25">
      <c r="A16" s="105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7"/>
      <c r="O16" s="29"/>
    </row>
    <row r="17" spans="1:15" ht="15" thickBot="1" x14ac:dyDescent="0.25">
      <c r="A17" s="32"/>
      <c r="B17" s="33"/>
      <c r="C17" s="33"/>
      <c r="D17" s="33"/>
      <c r="E17" s="33"/>
      <c r="F17" s="33"/>
      <c r="G17" s="33"/>
      <c r="H17" s="33"/>
      <c r="I17" s="33"/>
      <c r="J17" s="53" t="s">
        <v>7</v>
      </c>
      <c r="K17" s="53"/>
      <c r="L17" s="34">
        <f>SUM(L12:L15)</f>
        <v>18566.699999999997</v>
      </c>
      <c r="M17" s="35" t="s">
        <v>8</v>
      </c>
      <c r="N17" s="36">
        <f>SUM(N12:N15)</f>
        <v>0</v>
      </c>
      <c r="O17" s="29" t="str">
        <f>IF(N17&gt;L17,"prekročená cena","nižšia ako stanovená")</f>
        <v>nižšia ako stanovená</v>
      </c>
    </row>
    <row r="18" spans="1:15" ht="15" thickBot="1" x14ac:dyDescent="0.2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7"/>
      <c r="M18" s="35" t="s">
        <v>9</v>
      </c>
      <c r="N18" s="36">
        <f>N19-N17</f>
        <v>0</v>
      </c>
    </row>
    <row r="19" spans="1:15" ht="15" thickBot="1" x14ac:dyDescent="0.25">
      <c r="A19" s="4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50"/>
      <c r="M19" s="35" t="s">
        <v>10</v>
      </c>
      <c r="N19" s="36">
        <f>IF("nie"=MID(H27,1,3),N17,(N17*1.2))</f>
        <v>0</v>
      </c>
    </row>
    <row r="20" spans="1:15" x14ac:dyDescent="0.2">
      <c r="A20" s="59"/>
      <c r="B20" s="59"/>
      <c r="C20" s="59"/>
      <c r="D20" s="10"/>
      <c r="E20" s="10"/>
      <c r="F20" s="10"/>
      <c r="G20" s="10"/>
      <c r="H20" s="10"/>
      <c r="I20" s="10" t="s">
        <v>40</v>
      </c>
      <c r="J20" s="10"/>
      <c r="K20" s="10"/>
      <c r="L20" s="10"/>
      <c r="M20" s="10"/>
      <c r="N20" s="10"/>
    </row>
    <row r="21" spans="1:15" ht="15" x14ac:dyDescent="0.2">
      <c r="A21" s="70" t="s">
        <v>58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</row>
    <row r="22" spans="1:15" ht="25.5" customHeight="1" x14ac:dyDescent="0.2">
      <c r="A22" s="38" t="s">
        <v>38</v>
      </c>
      <c r="B22" s="15"/>
      <c r="C22" s="15"/>
      <c r="D22" s="15"/>
      <c r="E22" s="15"/>
      <c r="F22" s="15"/>
      <c r="G22" s="14" t="s">
        <v>37</v>
      </c>
      <c r="H22" s="15"/>
      <c r="I22" s="15"/>
      <c r="J22" s="11"/>
      <c r="K22" s="11"/>
      <c r="L22" s="11"/>
      <c r="M22" s="11"/>
      <c r="N22" s="11"/>
    </row>
    <row r="23" spans="1:15" ht="15" customHeight="1" x14ac:dyDescent="0.2">
      <c r="A23" s="61" t="s">
        <v>60</v>
      </c>
      <c r="B23" s="62"/>
      <c r="C23" s="62"/>
      <c r="D23" s="62"/>
      <c r="E23" s="63"/>
      <c r="F23" s="60" t="s">
        <v>43</v>
      </c>
      <c r="G23" s="12" t="s">
        <v>11</v>
      </c>
      <c r="H23" s="54"/>
      <c r="I23" s="55"/>
      <c r="J23" s="55"/>
      <c r="K23" s="55"/>
      <c r="L23" s="55"/>
      <c r="M23" s="55"/>
      <c r="N23" s="56"/>
    </row>
    <row r="24" spans="1:15" x14ac:dyDescent="0.2">
      <c r="A24" s="64"/>
      <c r="B24" s="65"/>
      <c r="C24" s="65"/>
      <c r="D24" s="65"/>
      <c r="E24" s="66"/>
      <c r="F24" s="60"/>
      <c r="G24" s="12" t="s">
        <v>12</v>
      </c>
      <c r="H24" s="54"/>
      <c r="I24" s="55"/>
      <c r="J24" s="55"/>
      <c r="K24" s="55"/>
      <c r="L24" s="55"/>
      <c r="M24" s="55"/>
      <c r="N24" s="56"/>
    </row>
    <row r="25" spans="1:15" ht="18" customHeight="1" x14ac:dyDescent="0.2">
      <c r="A25" s="64"/>
      <c r="B25" s="65"/>
      <c r="C25" s="65"/>
      <c r="D25" s="65"/>
      <c r="E25" s="66"/>
      <c r="F25" s="60"/>
      <c r="G25" s="12" t="s">
        <v>13</v>
      </c>
      <c r="H25" s="54"/>
      <c r="I25" s="55"/>
      <c r="J25" s="55"/>
      <c r="K25" s="55"/>
      <c r="L25" s="55"/>
      <c r="M25" s="55"/>
      <c r="N25" s="56"/>
    </row>
    <row r="26" spans="1:15" x14ac:dyDescent="0.2">
      <c r="A26" s="64"/>
      <c r="B26" s="65"/>
      <c r="C26" s="65"/>
      <c r="D26" s="65"/>
      <c r="E26" s="66"/>
      <c r="F26" s="60"/>
      <c r="G26" s="12" t="s">
        <v>14</v>
      </c>
      <c r="H26" s="54"/>
      <c r="I26" s="55"/>
      <c r="J26" s="55"/>
      <c r="K26" s="55"/>
      <c r="L26" s="55"/>
      <c r="M26" s="55"/>
      <c r="N26" s="56"/>
    </row>
    <row r="27" spans="1:15" x14ac:dyDescent="0.2">
      <c r="A27" s="64"/>
      <c r="B27" s="65"/>
      <c r="C27" s="65"/>
      <c r="D27" s="65"/>
      <c r="E27" s="66"/>
      <c r="F27" s="60"/>
      <c r="G27" s="12" t="s">
        <v>15</v>
      </c>
      <c r="H27" s="54"/>
      <c r="I27" s="55"/>
      <c r="J27" s="55"/>
      <c r="K27" s="55"/>
      <c r="L27" s="55"/>
      <c r="M27" s="55"/>
      <c r="N27" s="56"/>
    </row>
    <row r="28" spans="1:15" x14ac:dyDescent="0.2">
      <c r="A28" s="64"/>
      <c r="B28" s="65"/>
      <c r="C28" s="65"/>
      <c r="D28" s="65"/>
      <c r="E28" s="66"/>
      <c r="F28" s="31"/>
      <c r="G28" s="31"/>
      <c r="H28" s="31"/>
      <c r="I28" s="31"/>
      <c r="J28" s="31"/>
      <c r="K28" s="31"/>
      <c r="L28" s="31"/>
      <c r="M28" s="31"/>
      <c r="N28" s="31"/>
    </row>
    <row r="29" spans="1:15" x14ac:dyDescent="0.2">
      <c r="A29" s="64"/>
      <c r="B29" s="65"/>
      <c r="C29" s="65"/>
      <c r="D29" s="65"/>
      <c r="E29" s="66"/>
      <c r="F29" s="31"/>
      <c r="G29" s="31"/>
      <c r="H29" s="31"/>
      <c r="I29" s="31"/>
      <c r="J29" s="31"/>
      <c r="K29" s="31"/>
      <c r="L29" s="31"/>
      <c r="M29" s="31"/>
      <c r="N29" s="31"/>
    </row>
    <row r="30" spans="1:15" x14ac:dyDescent="0.2">
      <c r="A30" s="67"/>
      <c r="B30" s="68"/>
      <c r="C30" s="68"/>
      <c r="D30" s="68"/>
      <c r="E30" s="69"/>
      <c r="F30" s="11"/>
      <c r="G30" s="31"/>
      <c r="H30" s="30"/>
      <c r="I30" s="31"/>
      <c r="J30" s="31" t="s">
        <v>39</v>
      </c>
      <c r="K30" s="31"/>
      <c r="L30" s="57"/>
      <c r="M30" s="58"/>
      <c r="N30" s="31"/>
    </row>
    <row r="31" spans="1:15" x14ac:dyDescent="0.2">
      <c r="A31" s="11"/>
      <c r="B31" s="11"/>
      <c r="C31" s="11"/>
      <c r="D31" s="11"/>
      <c r="E31" s="11"/>
      <c r="F31" s="11"/>
      <c r="G31" s="31"/>
      <c r="H31" s="31"/>
      <c r="I31" s="31"/>
      <c r="J31" s="31"/>
      <c r="K31" s="31"/>
      <c r="L31" s="31"/>
      <c r="M31" s="31"/>
      <c r="N31" s="31"/>
    </row>
    <row r="32" spans="1:15" x14ac:dyDescent="0.2">
      <c r="A32" s="37"/>
      <c r="B32" s="37"/>
      <c r="C32" s="37"/>
      <c r="D32" s="37"/>
      <c r="E32" s="37"/>
      <c r="F32" s="37"/>
      <c r="G32" s="31"/>
      <c r="H32" s="31"/>
      <c r="I32" s="31"/>
      <c r="J32" s="31"/>
      <c r="K32" s="31"/>
      <c r="L32" s="31"/>
      <c r="M32" s="31"/>
      <c r="N32" s="31"/>
    </row>
  </sheetData>
  <mergeCells count="41">
    <mergeCell ref="C3:O3"/>
    <mergeCell ref="C4:O4"/>
    <mergeCell ref="A5:B5"/>
    <mergeCell ref="B6:G6"/>
    <mergeCell ref="B7:G7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B9:B11"/>
    <mergeCell ref="C9:D9"/>
    <mergeCell ref="E9:G9"/>
    <mergeCell ref="A3:B3"/>
    <mergeCell ref="H27:N27"/>
    <mergeCell ref="L30:M30"/>
    <mergeCell ref="A20:C20"/>
    <mergeCell ref="F23:F27"/>
    <mergeCell ref="H23:N23"/>
    <mergeCell ref="H24:N24"/>
    <mergeCell ref="H25:N25"/>
    <mergeCell ref="H26:N26"/>
    <mergeCell ref="A23:E30"/>
    <mergeCell ref="A21:N21"/>
    <mergeCell ref="A18:L19"/>
    <mergeCell ref="L9:L11"/>
    <mergeCell ref="M9:M11"/>
    <mergeCell ref="J17:K17"/>
    <mergeCell ref="A16:N16"/>
    <mergeCell ref="A8:B8"/>
    <mergeCell ref="A4:B4"/>
    <mergeCell ref="N9:N11"/>
    <mergeCell ref="C10:D11"/>
    <mergeCell ref="E10:E11"/>
    <mergeCell ref="F10:F11"/>
    <mergeCell ref="G10:G11"/>
    <mergeCell ref="A9:A11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16</v>
      </c>
      <c r="B1" s="86" t="s">
        <v>26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x14ac:dyDescent="0.25">
      <c r="A2" s="2" t="s">
        <v>17</v>
      </c>
      <c r="B2" s="85" t="s">
        <v>45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x14ac:dyDescent="0.25">
      <c r="A3" s="2" t="s">
        <v>5</v>
      </c>
      <c r="B3" s="85" t="s">
        <v>46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x14ac:dyDescent="0.25">
      <c r="A4" s="2" t="s">
        <v>1</v>
      </c>
      <c r="B4" s="85" t="s">
        <v>18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x14ac:dyDescent="0.25">
      <c r="A5" s="2" t="s">
        <v>6</v>
      </c>
      <c r="B5" s="85" t="s">
        <v>47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x14ac:dyDescent="0.25">
      <c r="A6" s="3" t="s">
        <v>49</v>
      </c>
      <c r="B6" s="85" t="s">
        <v>48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x14ac:dyDescent="0.25">
      <c r="A7" s="3" t="s">
        <v>50</v>
      </c>
      <c r="B7" s="85" t="s">
        <v>51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x14ac:dyDescent="0.25">
      <c r="A8" s="4" t="s">
        <v>19</v>
      </c>
      <c r="B8" s="85" t="s">
        <v>52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</row>
    <row r="9" spans="1:14" x14ac:dyDescent="0.25">
      <c r="A9" s="5" t="s">
        <v>20</v>
      </c>
      <c r="B9" s="85" t="s">
        <v>53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4" x14ac:dyDescent="0.25">
      <c r="A10" s="4" t="s">
        <v>42</v>
      </c>
      <c r="B10" s="85" t="s">
        <v>64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1:14" ht="16.5" customHeight="1" x14ac:dyDescent="0.25">
      <c r="A11" s="4" t="s">
        <v>4</v>
      </c>
      <c r="B11" s="85" t="s">
        <v>27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</row>
    <row r="12" spans="1:14" x14ac:dyDescent="0.25">
      <c r="A12" s="4" t="s">
        <v>21</v>
      </c>
      <c r="B12" s="85" t="s">
        <v>22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</row>
    <row r="13" spans="1:14" ht="16.5" customHeight="1" x14ac:dyDescent="0.25">
      <c r="A13" s="6" t="s">
        <v>62</v>
      </c>
      <c r="B13" s="85" t="s">
        <v>23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</row>
    <row r="14" spans="1:14" x14ac:dyDescent="0.25">
      <c r="A14" s="6" t="s">
        <v>24</v>
      </c>
      <c r="B14" s="85" t="s">
        <v>54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</row>
    <row r="15" spans="1:14" x14ac:dyDescent="0.25">
      <c r="A15" s="7" t="s">
        <v>25</v>
      </c>
      <c r="B15" s="85" t="s">
        <v>55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</row>
    <row r="16" spans="1:14" ht="45" x14ac:dyDescent="0.25">
      <c r="A16" s="13" t="s">
        <v>28</v>
      </c>
      <c r="B16" s="87" t="s">
        <v>57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2023-07-31T06:13:36Z</cp:lastPrinted>
  <dcterms:created xsi:type="dcterms:W3CDTF">2012-08-13T12:29:09Z</dcterms:created>
  <dcterms:modified xsi:type="dcterms:W3CDTF">2023-07-31T06:14:08Z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