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207-2022 Upgrade angiografického systému Artis zeego\06. Súťažné podklady\03. K vyhláseniu\"/>
    </mc:Choice>
  </mc:AlternateContent>
  <bookViews>
    <workbookView xWindow="0" yWindow="0" windowWidth="28800" windowHeight="11835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26" r:id="rId6"/>
    <sheet name="Príloha č.7" sheetId="15" r:id="rId7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č.5'!$A$1:$D$216</definedName>
  </definedNames>
  <calcPr calcId="162913"/>
</workbook>
</file>

<file path=xl/calcChain.xml><?xml version="1.0" encoding="utf-8"?>
<calcChain xmlns="http://schemas.openxmlformats.org/spreadsheetml/2006/main">
  <c r="K21" i="26" l="1"/>
  <c r="B208" i="23"/>
  <c r="B207" i="23"/>
  <c r="E34" i="15" l="1"/>
  <c r="D212" i="23" l="1"/>
  <c r="C202" i="23" l="1"/>
  <c r="C201" i="23"/>
  <c r="C200" i="23"/>
  <c r="C199" i="23"/>
  <c r="C21" i="26" l="1"/>
  <c r="C20" i="26"/>
  <c r="C19" i="26"/>
  <c r="C18" i="26"/>
  <c r="B25" i="26" l="1"/>
  <c r="B24" i="26"/>
  <c r="A2" i="26" l="1"/>
  <c r="A2" i="23"/>
  <c r="K9" i="26" l="1"/>
  <c r="M9" i="26" l="1"/>
  <c r="N9" i="26" s="1"/>
  <c r="L9" i="26"/>
  <c r="O9" i="26" l="1"/>
  <c r="O10" i="26" l="1"/>
  <c r="C6" i="6"/>
  <c r="D19" i="21" l="1"/>
  <c r="B16" i="21"/>
  <c r="C6" i="21"/>
  <c r="D21" i="18" l="1"/>
  <c r="B15" i="18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A2" i="15" l="1"/>
  <c r="B30" i="15" l="1"/>
  <c r="B29" i="15"/>
  <c r="C25" i="15"/>
  <c r="C24" i="15"/>
  <c r="C23" i="15"/>
  <c r="C22" i="15"/>
  <c r="D97" i="5" l="1"/>
</calcChain>
</file>

<file path=xl/sharedStrings.xml><?xml version="1.0" encoding="utf-8"?>
<sst xmlns="http://schemas.openxmlformats.org/spreadsheetml/2006/main" count="551" uniqueCount="456">
  <si>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</si>
  <si>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</si>
  <si>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</si>
  <si>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</si>
  <si>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</si>
  <si>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</si>
  <si>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</si>
  <si>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</si>
  <si>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</si>
  <si>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</si>
  <si>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</si>
  <si>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</si>
  <si>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</si>
  <si>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</si>
  <si>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</si>
  <si>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</si>
  <si>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</si>
  <si>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</si>
  <si>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</si>
  <si>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</si>
  <si>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</si>
  <si>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</si>
  <si>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</si>
  <si>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</si>
  <si>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</si>
  <si>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</si>
  <si>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</si>
  <si>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</si>
  <si>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</si>
  <si>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>P.č.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</si>
  <si>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</si>
  <si>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</si>
  <si>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</si>
  <si>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</si>
  <si>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</si>
  <si>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</si>
  <si>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</si>
  <si>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</si>
  <si>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Týmto potvrdzujem, že všetky uvedené informácie sú pravdivé.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</si>
  <si>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</si>
  <si>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</si>
  <si>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</si>
  <si>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</si>
  <si>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</si>
  <si>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</si>
  <si>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</si>
  <si>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</si>
  <si>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8.</t>
  </si>
  <si>
    <t>Názov položky</t>
  </si>
  <si>
    <t>13.</t>
  </si>
  <si>
    <t>14.</t>
  </si>
  <si>
    <t xml:space="preserve">VYHLÁSENIE UCHÁDZAČA KU KONFLIKTOM ZÁUJMOV </t>
  </si>
  <si>
    <t>KALKULÁCIA CENY A NÁVRH NA PLNENIE KRITÉRIA NA VYHODNOTENIE PONÚK</t>
  </si>
  <si>
    <t>Množstvo</t>
  </si>
  <si>
    <t>Kód ŠUKL</t>
  </si>
  <si>
    <t>bez DPH</t>
  </si>
  <si>
    <t>sadzba DPH
v %</t>
  </si>
  <si>
    <t>výška DPH v EUR</t>
  </si>
  <si>
    <t>s DPH</t>
  </si>
  <si>
    <t>výška DPH 
v EUR</t>
  </si>
  <si>
    <t>Doplňujúce informácie:</t>
  </si>
  <si>
    <t>Cena servisnej hodiny na mimozáručný servis počas záručnej doby</t>
  </si>
  <si>
    <t>na hodinu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</si>
  <si>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</si>
  <si>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</si>
  <si>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</si>
  <si>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</si>
  <si>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</si>
  <si>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</si>
  <si>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ks</t>
  </si>
  <si>
    <t>zľava</t>
  </si>
  <si>
    <t>Upgrade angiografického systému Artis zeego s príslušenstvom pre invazívnu kardiológiu</t>
  </si>
  <si>
    <t>Položka č. 1 - Upgrade angiografického systému Artis zeego s príslušenstvom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</si>
  <si>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</si>
  <si>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</si>
  <si>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</si>
  <si>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</si>
  <si>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</si>
  <si>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</si>
  <si>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</si>
  <si>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</si>
  <si>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</si>
  <si>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</si>
  <si>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</si>
  <si>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18.</t>
  </si>
  <si>
    <t>18.1</t>
  </si>
  <si>
    <t>18.2</t>
  </si>
  <si>
    <t>18.3</t>
  </si>
  <si>
    <t>18.4</t>
  </si>
  <si>
    <t>18.5</t>
  </si>
  <si>
    <t>18.6</t>
  </si>
  <si>
    <t>19.</t>
  </si>
  <si>
    <t>19.1</t>
  </si>
  <si>
    <t>19.2</t>
  </si>
  <si>
    <t>19.3</t>
  </si>
  <si>
    <t>19.4</t>
  </si>
  <si>
    <t>19.5</t>
  </si>
  <si>
    <t>20.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</si>
  <si>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</si>
  <si>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</si>
  <si>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</si>
  <si>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</si>
  <si>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</si>
  <si>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</si>
  <si>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</si>
  <si>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</si>
  <si>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</si>
  <si>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</si>
  <si>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</si>
  <si>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21</t>
  </si>
  <si>
    <t>21.1</t>
  </si>
  <si>
    <t>21.2</t>
  </si>
  <si>
    <t>21.3</t>
  </si>
  <si>
    <t>21.4</t>
  </si>
  <si>
    <t>21.5</t>
  </si>
  <si>
    <t>21.6</t>
  </si>
  <si>
    <t>21.7</t>
  </si>
  <si>
    <t>22.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</si>
  <si>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</si>
  <si>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</si>
  <si>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</si>
  <si>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</si>
  <si>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</si>
  <si>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</si>
  <si>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</si>
  <si>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</si>
  <si>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</si>
  <si>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</si>
  <si>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23.</t>
  </si>
  <si>
    <t>23.1</t>
  </si>
  <si>
    <t>23.2</t>
  </si>
  <si>
    <t>23.3</t>
  </si>
  <si>
    <t>23.4</t>
  </si>
  <si>
    <t>23.5</t>
  </si>
  <si>
    <t>23.6</t>
  </si>
  <si>
    <t>24.</t>
  </si>
  <si>
    <t>24.1</t>
  </si>
  <si>
    <t>25.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</si>
  <si>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</si>
  <si>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</si>
  <si>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</si>
  <si>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</si>
  <si>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</si>
  <si>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</si>
  <si>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</si>
  <si>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</si>
  <si>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</si>
  <si>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</si>
  <si>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</si>
  <si>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</si>
  <si>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</si>
  <si>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</si>
  <si>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</si>
  <si>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</si>
  <si>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</si>
  <si>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26.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</si>
  <si>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</si>
  <si>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</si>
  <si>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</si>
  <si>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</si>
  <si>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</si>
  <si>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</si>
  <si>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</si>
  <si>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</si>
  <si>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</si>
  <si>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27.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</si>
  <si>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</si>
  <si>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</si>
  <si>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</si>
  <si>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</si>
  <si>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</si>
  <si>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</si>
  <si>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</si>
  <si>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</si>
  <si>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</si>
  <si>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28.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</si>
  <si>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</si>
  <si>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</si>
  <si>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</si>
  <si>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</si>
  <si>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</si>
  <si>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</si>
  <si>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</si>
  <si>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</si>
  <si>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</si>
  <si>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</si>
  <si>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</si>
  <si>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</si>
  <si>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</si>
  <si>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</si>
  <si>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28.15</t>
  </si>
  <si>
    <t>29.</t>
  </si>
  <si>
    <t>29.1</t>
  </si>
  <si>
    <t>29.2</t>
  </si>
  <si>
    <t>29.3</t>
  </si>
  <si>
    <t>29.4</t>
  </si>
  <si>
    <t>30.</t>
  </si>
  <si>
    <t>30.1</t>
  </si>
  <si>
    <t>30.2</t>
  </si>
  <si>
    <t>30.3</t>
  </si>
  <si>
    <t>30.4</t>
  </si>
  <si>
    <t>30.5</t>
  </si>
  <si>
    <t>30.6</t>
  </si>
  <si>
    <t>30.7</t>
  </si>
  <si>
    <t>31.</t>
  </si>
  <si>
    <t>31.1</t>
  </si>
  <si>
    <t>31.2</t>
  </si>
  <si>
    <t>31.3</t>
  </si>
  <si>
    <t>32.</t>
  </si>
  <si>
    <t>32.1</t>
  </si>
  <si>
    <t>32.2</t>
  </si>
  <si>
    <t>32.2.1</t>
  </si>
  <si>
    <t>32.2.2</t>
  </si>
  <si>
    <t>32.2.3</t>
  </si>
  <si>
    <t>32.2.4</t>
  </si>
  <si>
    <t>32.3</t>
  </si>
  <si>
    <t>32.3.1</t>
  </si>
  <si>
    <t>32.3.2</t>
  </si>
  <si>
    <t>32.3.3</t>
  </si>
  <si>
    <t>32.3.4</t>
  </si>
  <si>
    <t>32.3.5</t>
  </si>
  <si>
    <t>32.4</t>
  </si>
  <si>
    <t>32.4.1</t>
  </si>
  <si>
    <t>32.4.2</t>
  </si>
  <si>
    <t>32.4.3</t>
  </si>
  <si>
    <t>32.4.4</t>
  </si>
  <si>
    <t>32.4.5</t>
  </si>
  <si>
    <t>32.4.6</t>
  </si>
  <si>
    <t>33.</t>
  </si>
  <si>
    <t>33.1</t>
  </si>
  <si>
    <t>34.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</si>
  <si>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</si>
  <si>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</si>
  <si>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</si>
  <si>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</si>
  <si>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</si>
  <si>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</si>
  <si>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</si>
  <si>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</si>
  <si>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</si>
  <si>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</si>
  <si>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</si>
  <si>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</si>
  <si>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</si>
  <si>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</si>
  <si>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34.15</t>
  </si>
  <si>
    <t>34.16</t>
  </si>
  <si>
    <t>35.</t>
  </si>
  <si>
    <t>35.1</t>
  </si>
  <si>
    <t>35.2</t>
  </si>
  <si>
    <t>35.2.1</t>
  </si>
  <si>
    <t>35.2.2</t>
  </si>
  <si>
    <t>upgrade jestvujúceho angiografického systému Artis zeego, na angiografické zariadenie s plochým detektorom, určené predovšetkým pre vykonávanie angiografií v intervenčnej kardiológii, vrátane DSA. s vysoko flexibilným robotickým C ramenom s maximálnym rozsahom pohybu s priamou digitalizáciou RTG obrazu a jeho plným digitálnym spracovaním, vrátane rotačnej angiografie s 3D znázornením obrazu cone beam technnológiou</t>
  </si>
  <si>
    <t>upgrade zariadenia zahŕňa predovšetkým: hardvérovú výmenu opotrebovaných častí angiografického zariadenia vrátane ich odbornej likvidácie a nahradenie týchto častí novými jednotkami, softvérový upgrade na vylepšenie funkcionality zariadenia a zníženie radiačnej záťaže pre personál a pacientov pri zlepšenej kvalite obrazu</t>
  </si>
  <si>
    <t xml:space="preserve">možnosť motorického posúvania C ramena s možnosťou snímkovania a skiaskopie v pozdĺžnom aj v priečnom smere voči pacientskemu stolu  pri konštantnej polohe stola aj pri polohách C ramena na ľavej aj pravej strane pacienta </t>
  </si>
  <si>
    <t>flexibilný systém C-ramena musí umožniť dostatok voľného priestoru zo všetkých strán stola a počet parkovacích pozícií počas prípravy pacienta</t>
  </si>
  <si>
    <t>musí zabezpečiť ľubovoľnú pracovnú polohu C ramena aj pri ľubovoľnej pozícii vyšetrovacieho stola</t>
  </si>
  <si>
    <t>možnosť programovania pracovných polôh prístroja min. 10</t>
  </si>
  <si>
    <t>počas zákrokov musí byť dostatočné miesto pri hlave pacienta na oboch stranách pre prístup anestéziológa</t>
  </si>
  <si>
    <t>možnosť motorického a manuálneho umiestnenia zariadenia do parkovacej polohy mimo vyšetrovacieho stola kvôli voľnému prístupu k pacientovi zo všetkých strán</t>
  </si>
  <si>
    <t xml:space="preserve">možnosť zmeny výšky izocentra C-ramena min. 40 cm </t>
  </si>
  <si>
    <t>motoricky meniteľná vzdialenosť ohniska žiariča a detektora v rozsahu min. 30 cm</t>
  </si>
  <si>
    <t>antikolízny systém pre pohyby C ramena</t>
  </si>
  <si>
    <t>rozsah rotácie C ramena v RAO/LAO min. -/+160°</t>
  </si>
  <si>
    <t>rotačná angiografia s rotáciou min. 360°</t>
  </si>
  <si>
    <t>najvyššia rýchlosť počas manuálnej angulácie medzi pozíciami LAO/RAO min. 25°/sec.</t>
  </si>
  <si>
    <t>najvyššia rýchlosť počas automatického pohonu medzi pozíciami CRAN/CAUD min. 20°/sec.</t>
  </si>
  <si>
    <t>rýchlosť rotácie C-ramena pri rotačnej angiografii min. 60°/sec.</t>
  </si>
  <si>
    <t>možnosť vizualizácie uhlov C-ramien na monitore vo vyšetrovacej miestnosti</t>
  </si>
  <si>
    <t>Pacientsky stôl:</t>
  </si>
  <si>
    <t>podlahovo montovaný vyšetrovací stôl výškovo nastaviteľný s plávajúcou úložnou  doskou s možnosťou otáčania</t>
  </si>
  <si>
    <t xml:space="preserve">motorické plynulé výškové nastavenie pacientskeho stola  </t>
  </si>
  <si>
    <t>všetky ovládacie prvky stola musia byť na konzole upevnené na boku vyšetrovacieho stola pre jednoduchý spôsob a prístup k ovládaniu,</t>
  </si>
  <si>
    <t>priečny pohyb dosky vyšetrovacieho stola minimálne 28 cm, +/- 14 cm</t>
  </si>
  <si>
    <t>pozdĺžny pohyb úložnej dosky pacientskeho stola min. 120 cm</t>
  </si>
  <si>
    <t>nosnosť vyšetrovacieho stola s príslušenstvom min. 400 kg</t>
  </si>
  <si>
    <t>RTG generátor:</t>
  </si>
  <si>
    <t>výkon generátora min. 100 kW pri 100 kV</t>
  </si>
  <si>
    <t>frekvencia striedača VN generátora min. 100 kHz</t>
  </si>
  <si>
    <t>automatická regulácia žiarenia pre snímkovanie a skiaskopiu s možnosťou variabilnej pulznej skiaskopie a pulznej skiagrafie</t>
  </si>
  <si>
    <t>rozsah frekvencie pulznej skiagrafie min. od 0,5 pulzov/sec do 30 pulzov/sec.</t>
  </si>
  <si>
    <t xml:space="preserve">
časovo neobmedzený maximálny kontinuálny výkon pri skiaskopickom režime minimálne 3200 W
</t>
  </si>
  <si>
    <t>RTG žiarič:</t>
  </si>
  <si>
    <t xml:space="preserve">vysokootáčková mriežkou spínaná röntgenka s anódou uloženou v ložiskách s tekutým kovom </t>
  </si>
  <si>
    <t>plnoautomatická pulzná skiaskopická prevádzka a expozičný režim s voľbou orgánových programov pre každý  obrazový mód min. 20</t>
  </si>
  <si>
    <t>maximálny skiaskopický prúd pre malé ohnisko rtg žiariča min. 250 mA</t>
  </si>
  <si>
    <t>tepelná kapacita anódy min. 5 MHU</t>
  </si>
  <si>
    <t>tepelná kapacita rtg žiariča min. 7 MHU</t>
  </si>
  <si>
    <t>počet ohnísk min. 3</t>
  </si>
  <si>
    <t>fyzická veľkosť malého ohniska max. 0,4 mm</t>
  </si>
  <si>
    <t>veľkosť veľkého ohniska max. 1,0 mm</t>
  </si>
  <si>
    <t>maximálny výkon malého ohniska min. 30 kW</t>
  </si>
  <si>
    <t>maximálny výkon veľkého ohniska min. 90 kW</t>
  </si>
  <si>
    <t>kapacita ochladzovania anódy min. 1,5 MHU/min.</t>
  </si>
  <si>
    <t>Clona:</t>
  </si>
  <si>
    <t>kolimátor s primárnymi vykrývacími obdĺžnikovými clonami a automatickými polopriepustnými clonami s automatickým natáčaním clôn synchronizované s rotáciou C ramena</t>
  </si>
  <si>
    <t>automatické synchrónne otáčanie clôn a detektora pri ľubovoľných pohyboch C ramena kvôli kompenzácii rotácie obrazu a zobrazeniu vyšetrovaného objektu vždy vertikálne na obrazovke.  Táto funkcia umožňuje znázorniť aj taký objekt kolmo , vzpriamene na monitore, ktorý nie je paralelne uložený s osou stola ako napr. horné končatiny pri radiálnom prístupe. Týmto sa eliminuje potreba opätovného nastavenia polohy obrazu</t>
  </si>
  <si>
    <t>polohovanie kolimátorov bez použitia žiarenia</t>
  </si>
  <si>
    <t>musí obsahovať inteligentný riadiaci softvér, ktorý pomáha minimalizovať dávku röntgenového žiarenia bez negatívnych vplyvov na kvalitu obrazu automatickým zasúvaním medených filtrov počas skiaskopie</t>
  </si>
  <si>
    <t>automatická voľba prídavnej spektrálnej filtrácie RTG žiarenia v závislosti na absorpcii objektu pri každom zvolenom druhu prevádzky (programu) pre zníženie celkovej dávky žiarenia rozsahu ekvivalentu od min. 0,2 až 0,9 mm Cu</t>
  </si>
  <si>
    <t>počet prídavných filtrov na zníženie radiačnej dávky min. 3</t>
  </si>
  <si>
    <t>Zariadenie musí mať integrovaný systém merania dávky (DAP meter). Produkovaná dávka a plošná dávka musia byť kumulatívne spracované a zobrazované, správa o dávke musí byť uložená do pacientskej série vyšetrení v DICOM kompatibilnom štruktúrovanom reporte</t>
  </si>
  <si>
    <t>Zobrazovací systém s plochým detektorom:</t>
  </si>
  <si>
    <t>detektor z kryštalického resp. amorfného silikónu s vysokou citlivosťou</t>
  </si>
  <si>
    <t>aktívne rozmery detektora min. 29x39 cm</t>
  </si>
  <si>
    <t>rozlišovacia schopnosť detektora min. 3 Lp/mm,</t>
  </si>
  <si>
    <t>veľkosť pixela max. 160 μm</t>
  </si>
  <si>
    <t xml:space="preserve">hĺbka digitalizácie min.16 bit </t>
  </si>
  <si>
    <t>obrazové spracovanie a archivácia obrazu na internú pamäť  1k x 1k alebo 2k min. 12 bit</t>
  </si>
  <si>
    <t>DQE (kvantová účinnosť detektora) min. 70%</t>
  </si>
  <si>
    <t>integrovaná komôrka na meranie dávky</t>
  </si>
  <si>
    <t>vyberateľný raster na redukovanie dávky</t>
  </si>
  <si>
    <t>počet prepínateľných formátov min. 6</t>
  </si>
  <si>
    <t>Display vo vyšetrovacej miestnosti:</t>
  </si>
  <si>
    <t>upgrade jestvujúceho stropného statívu s tromi 19" monitormi na stropný statív s farebným diagnostickým LCD monitorom pre znázornenie obrazov aj  z iných modalít a 3D obrazu, s uhlopriečkou min. 55"</t>
  </si>
  <si>
    <t>rozlíšenie monitora min.  8 Mpix</t>
  </si>
  <si>
    <t>nastavenie rôznych konfigurácií zobrazení pomocou voľby na dotykovej obrazovke obrazového počítača min. 12</t>
  </si>
  <si>
    <t>ochranný kryt na display  z odolného pevného priehľadného materiálu („tvrdeného skla“)</t>
  </si>
  <si>
    <t>počet videovstupov min. 24</t>
  </si>
  <si>
    <t>pre potreby prenosu živého obrazu mimo vyšetrovňu štandardný obrazový výstup pre možnosť realizácie videoprenosov (napr. HDMI) a tiež vybavenie pre skenovanie a streamovanie obsahu veľkoplošného monitora vo vyšetrovni</t>
  </si>
  <si>
    <t>Display v ovládacej miestnosti:</t>
  </si>
  <si>
    <t>diagnostický monitor v obsluhovni s uhlopriečkou min. 30“, s možnosťou pripojenia viacerých video kanálov a nastavením viacerých rôznych konfigurácií obrazovky pre zobrazenie „LIVE“ a „REF“ RTG obrazov, 3D obrazu, postprocesingových aplikácií, pacientskych dát a obrazov z externých zdrojov</t>
  </si>
  <si>
    <t>Pracovné akvizičné módy:</t>
  </si>
  <si>
    <t>skiaskopia vrátane pulznej skiaskopie s frekvenciami min. od 0,5 do 30 pulzov/sec.</t>
  </si>
  <si>
    <t>roadmap/digitálna subtrakčná angiografia</t>
  </si>
  <si>
    <t>archivácia snímok na interný pevný disk v DICOM formáte</t>
  </si>
  <si>
    <t>archivácia referenčných snímok na interný pevný disk v DICOM formáte</t>
  </si>
  <si>
    <t>LIH - posledný archivovaný obraz</t>
  </si>
  <si>
    <t>archivácia skiaskopickej slučky v trvaní min. 20 sec. pri matrici 1k</t>
  </si>
  <si>
    <t>akvizícia a archivácia kardiologických scén s frekvenciou min. 15 alebo 30 obrazov/sec.</t>
  </si>
  <si>
    <t>digitálna radiografia s frekvenciou min. 0,5 až 7 obrazov/sec.</t>
  </si>
  <si>
    <t>digitálna subtrakčná angiografia vrátane voľby masky, posúvania pixelov v maske automaticky alebo manuálne min. 0,5 až  7 obrazov/sec.</t>
  </si>
  <si>
    <t xml:space="preserve">znázornenie obrazu v matrici min. 1k x 1k  </t>
  </si>
  <si>
    <t>digitálna rádiografia a digitálna subtrakčná angiografia min. frekvenciou pri DSA 0,5 - 7 obrazov/sec, resp. pri 3D min. 60 obrazov/sec.</t>
  </si>
  <si>
    <t>znázornenie anatomického pozadia v DSA obraze</t>
  </si>
  <si>
    <t>softvér pre zvýraznené znázornenie stentov</t>
  </si>
  <si>
    <t>softvér pre zvýraznené znázornenie stentov v reálnom čase</t>
  </si>
  <si>
    <t>natívna rotačná angiografia s rotáciou min. 60°/sec.</t>
  </si>
  <si>
    <t>rotačná DSA angiografia s rotáciou min. 60°/sec.</t>
  </si>
  <si>
    <t>3D rotačná angiografia s nízko a vysoko kontrastným rozlíšením s rotáciou min. 60°/sec a rýchlosťou snímkovania min 60 obrazov/sec.</t>
  </si>
  <si>
    <t>Aplikácie na minimalizovanie dávky röntgenového žiarenia bez negatívnych vplyvov na kvalitu obrazu:</t>
  </si>
  <si>
    <t>automatický riadiaci systém rtg generátora pre plne automatický výpočet a optimalizáciu údajov pre expozíciu na základe skiaskopických hodnôt</t>
  </si>
  <si>
    <t>automatická filtrácia primárneho žiarenia podľa absorpcie žiarenia objektu dodatočnými medenými filtrami</t>
  </si>
  <si>
    <t>pulzná skiaskopia</t>
  </si>
  <si>
    <t>monitorovanie a znázornenie dávky na monitoroch v obsluhovni a vo vyšetrovni v reálnom čase</t>
  </si>
  <si>
    <t>automatická optimalizácia dávky pomocou riadenia minimálne piatich parametrov ako napätie a prúd rtg žiariča, spektrálna filtrácia, dĺžka pulzu a ohnisko, pričom musia byť zohľadnené reálne nastavenia polohy C ramena, vzdialenosť objektu od detektora a žiariča a denzita vyšetrovaného orgánu</t>
  </si>
  <si>
    <t>signalizácia dosiahnutia a prekročenia užívateľom stanovenej dávky</t>
  </si>
  <si>
    <t>report o dávke s štrukturálnom reporte v DICOM formáte (DICOM SR)</t>
  </si>
  <si>
    <t>protokoly na snímkovanie a skiaskopiu vrátane 3D snímkovania s nízkou dávkou na zredukovanie dávky žiarenia, redukcia dávky min. 60% vo vybraných situáciách</t>
  </si>
  <si>
    <t>rozhranie na pripojenie dozimetrického systému na meranie a grafické znázornenie kumulovanej dávky obsluhujúceho personálu na veľkoplošnom monitore vo vyšetrovni</t>
  </si>
  <si>
    <t>Obrazový systém - základné funkcie:</t>
  </si>
  <si>
    <t xml:space="preserve">spracovanie obrazu a archivácia v matici min. 1024 x 1024/12 bit  </t>
  </si>
  <si>
    <t>vyhodnotenie a korekcia homogenity obrazu v reálnom čase</t>
  </si>
  <si>
    <t>automatická úprava šumu obrazu v reálnom čase</t>
  </si>
  <si>
    <t>zvýraznenie hrán žíl v reálnom čase</t>
  </si>
  <si>
    <t>zredukovanie pohybových artefaktov v reálnom čase</t>
  </si>
  <si>
    <t xml:space="preserve">záznamová kapacita pre maticu min. 50 000 obrazov v 1024 x 1024/12 bit </t>
  </si>
  <si>
    <t>okamžitý prístup k nasnímaným dátam a možnosť ich prehrávania</t>
  </si>
  <si>
    <t>voľba Anotácia, Zoom, Meranie uhlov a vzdialeností, vkladanie textov a symbolov do obrazu</t>
  </si>
  <si>
    <t>výstup vo formáte DICOM 3, služby DICOM 3: Send, Storage Commitment, Query/Retrieve, Worklist, SR – štruktúrovaný report (rozšírená štruktúrovaná lekárska správa, záznam výsledkov kvantifikácií), CD/DVD rekordér, MPPS</t>
  </si>
  <si>
    <t>Obrazový systém - rozšírené funkcie:</t>
  </si>
  <si>
    <t>softvérový na prehrávanie a spracovanie angiografických a kardiologických záberov vrátane DSA obrazov</t>
  </si>
  <si>
    <t xml:space="preserve">SW pro TAVI, SW vybavenie umožňujúce „live“ živú navigáciu pre vykonávanie napr. TAVI procedúr; SW musí umožňovať on-line fúziu 3D anatomickej mapy srdca (častí srdca) z predom získaných a importovaných CT dát srdca a živého RTG obrazu aj z 3D generovaných obrazov na angiografickom prístroji a živého RTG obrazu   </t>
  </si>
  <si>
    <t>3D ROADMAPPING - vizualizácia a prelínanie obrazu medzi 2D LIVE fluoro obrazom a 3D rekonštrukciou pre akúkoľvek projekciu, zoom, SID a pozíciu stola, s možnosťou vytvoriť pilotný obraz, ktorý prekrýva LIVE fluoro obraz</t>
  </si>
  <si>
    <t>duálna vizualizácia substrahovaného a 3D obrazu</t>
  </si>
  <si>
    <t>rotačná angiografia s rozsahom rotácie min. 360°</t>
  </si>
  <si>
    <t>vysoko kontrastné znázornenie jemných štruktúr vo vysokom rozlíšení</t>
  </si>
  <si>
    <t>Cone beam CT pre vizualizáciu srdcových tkanív, SW a HW vybavenie rozširujúce možnosti angiografického systému o generovanie obrazov podobné ako pri CT – 3D volumetrické zobrazenie, zobrazenie v rezoch s možnosťou nastavenia hrúbky rezov</t>
  </si>
  <si>
    <t>kvantifikácia koronárnych ciev</t>
  </si>
  <si>
    <t>kvantifikácia veľkých ciev</t>
  </si>
  <si>
    <t>fúzia 3D obrazov z nezávislých obrazových zdrojov ako MR,CT s 3D angio obrazom</t>
  </si>
  <si>
    <t>fúzia 3D obrazov z nezávislých obrazových zdrojov ako MR,CT s 2D angio obrazom</t>
  </si>
  <si>
    <t>segmentácia anatomických štruktúr z nezávislých obrazových zdrojov ako MR, CT, alebo angio obrazu</t>
  </si>
  <si>
    <t>SW na vizualizáciu mäkkých tkanív srdca a na vizualizáciu a automatickú segmentáciu ľavej predsiene srdca z generovaných obrazov na angiografickom prístroji pomocou Cone Beam CT technológiou, aj z generovaných CT alebo MR obrazov. SW umožňuje virtuálne endoskopické znázornenie ľavej predsiene a pulmonálnej tepny. Segmentácie a vyznačené objekty alebo ablačné body môžu byť fúzované do 3D obrazu mapovacieho systému a následne použité pri vykonávaní intervenčných postupov</t>
  </si>
  <si>
    <t>program na podporu pri zavádzaní a výmeny aortálnej chlopne</t>
  </si>
  <si>
    <t>SW pre automatické nastavenie pozície ramena do polohy vybranej používateľom v 3D mape, resp. automatické nasledovanie 3D obrazu v závislosti na zmene polohy ramena</t>
  </si>
  <si>
    <t>Obsluha zariadenia vo vyšetrovni:</t>
  </si>
  <si>
    <t>ovládanie všetkých funkcií C ramena, detektora, kolimátora a stola priamo od vyšetrovacieho stola aj z ovládovne, možnosť vizualizácie uhlovej pozície C ramena na monitore vo vyšetrovni aj v ovládovni</t>
  </si>
  <si>
    <t>bezkáblový nožný spínač vo vyšetrovni pre ovládanie expozície, skiaskopie fluoroskopie a drôtový nožný spínač v obsluhovni pre ovládanie expozície, skiaskopie fluoroskopie</t>
  </si>
  <si>
    <t>dva moduly pre akvizíciu a ovládanie obrazových parametrov s ovládaním všetkých funkcií obrazového systému, skiaskopie a akvizície priamo od vyšetrovacieho stola a aj z ovládovne</t>
  </si>
  <si>
    <t>modul pre druhé ovládanie intervenčného SW a multimodalitného zobrazenia priamo od vyšetrovacieho stola so zobrazením výstupu na veľkoplošnom monitore zavesenom na stropnom závese vo vyšetrovni</t>
  </si>
  <si>
    <t>Príslušenstvo:</t>
  </si>
  <si>
    <t>radiačná ochrana spodnej časti tela</t>
  </si>
  <si>
    <t>radiačná ochrana vrchnej časti tela</t>
  </si>
  <si>
    <t xml:space="preserve">bodové svetlo na otočnom ramene </t>
  </si>
  <si>
    <t>dorozumievacie zariadenie medzi obsluhovňou a vyšetrovňou</t>
  </si>
  <si>
    <t>záložný zdroj na zabezpečenie nepretržitej prevádzky po výpadku elektrickej energie do min. 10 minút vrátane núdzovej skiaskopie</t>
  </si>
  <si>
    <t>projekt rozvádzača k pripojeniu k elektrického rozvodu</t>
  </si>
  <si>
    <t>súčasťou upgrade je aj vypracovanie nového technologického projektu, inštalácia a uvedenie prístroja do prevádzky a zaškolenie obsluhy do prevádzky aplikačným špecialistom</t>
  </si>
  <si>
    <t>HW a SW pre integráciu prístrojov tretích strán</t>
  </si>
  <si>
    <t>integrácia USG prístrojov s TEEa ICE sondami</t>
  </si>
  <si>
    <t>integrácia IVUS/FFR/iFR</t>
  </si>
  <si>
    <t>integrácia mobilného OCT/FFR</t>
  </si>
  <si>
    <t>HW s SW upgrade jestvujúceho hemodynamického systému</t>
  </si>
  <si>
    <t xml:space="preserve">hemodynamický informačný a záznamový systém - kompletný systém na vyhodnocovanie hemodynamických parametrov s interfejsom pre obojstrannú komunikáciu s angiografickým zariadením pre transfer demografických dát z angiografického zariadenia ako sú  napr. RAO/LAO uhol, GRAN/CAUD uhol, obrazová frekvencia snímkovania, čas trvania skiaskopie, fokus, dávka žiarenia </t>
  </si>
  <si>
    <t xml:space="preserve">systém musí umožňovať pripojenie a migráciu databázy z existujúcej hemodynamickej stanice pri zachovaní všetkých pôvodných doteraz zaznamenaných pacientskych dát do nového systému. Systém obsahuje softvérové vybavenie na podporu min. nasledovných režimov: </t>
  </si>
  <si>
    <t>vyhľadávanie pacientskych štúdii, správ (report)</t>
  </si>
  <si>
    <t>spracovanie administratívnych dát (predpísané lieky, katétre, prenos dát pacientov z nemocničného informačného systému plánovaných na invazívny výkon - worklist)</t>
  </si>
  <si>
    <t>vytváranie rôznych správ a meniteľných formulárov z vykonaných vyšetrení</t>
  </si>
  <si>
    <t>súčasťou je aj kompletné vybavenie pre kardiológiu dospelých jedincov pre hemodynamické vyšetrenia pravého/ľavého srdca s potrebnými kalkuláciami hemodynamických parametrov s možnosťou on-line zobrazenia jednotlivých parametrov pre diagnostické/monitorovacie účely, anotácie, so zabudovanou databázou na dlhodobú archiváciu pacientskych vyšetrení vrátane všetkých meraní a výpočtov</t>
  </si>
  <si>
    <t xml:space="preserve">Systém zahŕňa nasledovné moduly: </t>
  </si>
  <si>
    <t>2 samostatné monitory v kontrolnej miestnosti pre hemodynamické krivky a textových informácií</t>
  </si>
  <si>
    <t>12 zvodové EKG</t>
  </si>
  <si>
    <t>meranie srdcového výdaja</t>
  </si>
  <si>
    <t>4x invazívny tlak</t>
  </si>
  <si>
    <t>SpO2 v prípade možnosti aj s pletyzmografickou krivkou</t>
  </si>
  <si>
    <t>Príslušenstvo pre hemodynamický systém:</t>
  </si>
  <si>
    <t>sada káblov a elektród, príslušenstvo na meranie EKG</t>
  </si>
  <si>
    <t>rtg transparentné EKG káble</t>
  </si>
  <si>
    <t>záložný UPS zdroj</t>
  </si>
  <si>
    <t>DICOM rozhranie – DICOM HIS/RIS Worklist/MPPS</t>
  </si>
  <si>
    <t xml:space="preserve"> vytváranie reportov</t>
  </si>
  <si>
    <t>bezdrôtová čítačka čiarových kódov</t>
  </si>
  <si>
    <t>Dozimetrický systém</t>
  </si>
  <si>
    <t xml:space="preserve">Dozimetrický systém umožňujúci hodnotiť dávku v reálnom čase. Umožňuje zobrazenie ožiarenia pracovníka v každom momente vykonávaného rádiologického vyšetrenia (online) a nielen po jeho skončení, ale aj po mesačnom vyhodnotení, ako je to pri pasívnych dozimetroch (napr. TLD, OSL, Film). Systém musí zahŕňať min. sadu 4 nových osobných dozimetrov merajúcich dávky v reálnom čase s bezdrôtovým prenosom dát na zobrazovaciu jednotku. Dávky musia byť znázornené aj na veľkoplošnom monitore vo vyšetrovni. Musí vizualizovať ožiarenie pracovníkov s použitím vhodných grafických aj číselných výstupov. Namerané údaje sa automaticky uchovávajú pre rôzne analýzy po rtg. výkonoch. Dozimetre musia merať osobný dávkový ekvivalent Hp(10), vhodný pre odhad efektívnej dávky (mSv), v rozsahu 40-150 kV. </t>
  </si>
  <si>
    <t>USG prístroj</t>
  </si>
  <si>
    <t>Ultrazvukový prístroj so sondou, bez káblového spojenia s ultrazvukovým prístrojom. Spojenie ultrazvukovej sondy s prístrojom je na báze bezdrôtovej komunikácie, umožňujúce bezpečnú, ultrazvukom vedenú punkciu cievneho systému v katetrizačnom laboratóriu. Dosah spojenia sondy s prístrojom minimálne 2,5 m. Ultrazvukový prístroj musí podporovať sondy v rozsahu 2-17 MHz. Ultrazvukový prístroj musí umožniť automatickú registráciu pacienta z informačného systému, zobrazenie obrazu na hlavnom monitore angiokardiografického rtg  prístroja a odoslanie záznamu do PACS systému. Ultrazvuková sonda musí byt dezinfikovateľná a použiteľná v sterilnom prostredí</t>
  </si>
  <si>
    <t>bezdrôtová lineárna širokopásmová sonda určená na vyšetrovanie malých častí, ciev a nervov</t>
  </si>
  <si>
    <t>frekvenčný rozsah min. 5-17 MHz</t>
  </si>
  <si>
    <t>prenos ultrazvuokových obrazových dát zo sondy do USG prístroja cez WiFi</t>
  </si>
  <si>
    <t>počet elementov min. 128</t>
  </si>
  <si>
    <t>bezdrôtová lineárna  širokopásmová  sonda  určená  na vyšetrovanie malých častí, ciev a nervov</t>
  </si>
  <si>
    <t>frekvenčný rozsah min 3-8 MHz</t>
  </si>
  <si>
    <t>prenos  ultrazvuokových obrazových dát  zo sondy  do USG prístroja cez WiFi</t>
  </si>
  <si>
    <t xml:space="preserve">bezdrôtová konvexná širokopásmová sonda určená na vyšetrovanie oblasti abdoménu </t>
  </si>
  <si>
    <t>frekvenčný rozsah min. 2-5 MHz</t>
  </si>
  <si>
    <t>bioptické násadce pre lineárnu a konvexnú sondu</t>
  </si>
  <si>
    <t>2D</t>
  </si>
  <si>
    <t>Color Doppler – farebné mapovanie.</t>
  </si>
  <si>
    <t>Špeciálne požiadavky</t>
  </si>
  <si>
    <t>upgrade zariadenia sa môže vykonať bez zásahu do jestvujúceho disdispozičného riešenia pôvodného angiografického systému t.j. bez žiadneho zásahu do statiky pracoviska, do stavebných konštrukcií a súčasnej dispozície ovladovne, prípravných priestorov a vyšetrovne pracoviska. Termín realizácie update je max. 6 týždňov</t>
  </si>
  <si>
    <t xml:space="preserve">Upgrade zariadenia zahŕňa predovšetkým: </t>
  </si>
  <si>
    <t>hardvérovú výmenu opotrebovaných častí angiografického zariadenia vrátane ich odbornej likvidácie a nahradenie týchto častí novými jednotkami</t>
  </si>
  <si>
    <t xml:space="preserve">softvérový upgrade na vylepšenie funkcionality zariadenia a zníženie radiačnej záťaže pre personál a pacientov pri zlepšenej kvalite obrazu. </t>
  </si>
  <si>
    <t>pokrytie pacienta počas vyšetrenia bez polohovania do 200 cm</t>
  </si>
  <si>
    <t>Obchodný názov ponúkaného tovaru</t>
  </si>
  <si>
    <t>Názov výrobcu ponúkaného tovaru</t>
  </si>
  <si>
    <t>Katalógové číslo</t>
  </si>
  <si>
    <t>15.</t>
  </si>
  <si>
    <t>pracovných dní</t>
  </si>
  <si>
    <t xml:space="preserve">I. Na realizácii predmetu zmluvy </t>
  </si>
  <si>
    <t>sa budú podieľať nasledovní subdodávatelia: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</si>
  <si>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</si>
  <si>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 xml:space="preserve">Údaje o osobe oprávnenej konať za subdodávateľa </t>
  </si>
  <si>
    <t>Predmet subdodávky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</si>
  <si>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</si>
  <si>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</si>
  <si>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</si>
  <si>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</si>
  <si>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</si>
  <si>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Upgrade angiografického systému Artis zeego s príslušenstvom pre invazívnu kardiológiu so 60 mesačnou záručnou dobou</t>
  </si>
  <si>
    <t>Termín dodania Upgrade angiografického systému</t>
  </si>
  <si>
    <t>Celková cena za požadované množstvo MJ v EUR</t>
  </si>
  <si>
    <t xml:space="preserve">Jednotková cena za MJ v EUR </t>
  </si>
  <si>
    <t>Výška zľavy (v %) z fakturovanej sumy pre položku č. 1, ktorú poskytne dodávateľ v prípade, že objednávateľ uhradí faktúru do 14 dní od jej doručenia (dodávateľ na výšku zľavy vystaví dobropis). Ak takúto zľavu dodávateľ nechce poskytnúť, uvedie 0%.</t>
  </si>
  <si>
    <t>Uchádzač vo verejnom obstarávaní na uvedený predmet zákazky týmto vyhlasuje, že s návrhom zmluvných podmienok uvedených v časti D. Záväzné zmluvné podmienky súťažných podkladov bez výhrad SÚHLASÍ.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</si>
</sst>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6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4">
    <xf numFmtId="0" fontId="0" fillId="0" borderId="0" applyNumberFormat="0" applyFill="0" applyBorder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4" fillId="0" borderId="0"/>
    <xf numFmtId="0" fontId="25" fillId="0" borderId="0" applyNumberFormat="0" applyFill="0" applyBorder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3" fillId="0" borderId="0"/>
    <xf numFmtId="0" fontId="2" fillId="0" borderId="0"/>
    <xf numFmtId="0" fontId="1" fillId="0" borderId="0"/>
  </cellStyleXfs>
  <cellXfs count="319">
    <xf numFmtId="0" fontId="0" fillId="0" borderId="0" xfId="0" applyFont="1" applyAlignment="1"/>
    <xf numFmtId="0" fontId="11" fillId="0" borderId="0" xfId="1" applyFont="1"/>
    <xf numFmtId="0" fontId="12" fillId="0" borderId="0" xfId="1" applyFont="1" applyAlignment="1"/>
    <xf numFmtId="0" fontId="11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1" fillId="0" borderId="0" xfId="1" applyFont="1" applyAlignment="1">
      <alignment wrapText="1"/>
    </xf>
    <xf numFmtId="0" fontId="11" fillId="0" borderId="0" xfId="1" applyFont="1" applyAlignment="1"/>
    <xf numFmtId="0" fontId="11" fillId="0" borderId="0" xfId="1" applyNumberFormat="1" applyFont="1" applyBorder="1" applyAlignment="1">
      <alignment vertical="center" wrapText="1"/>
    </xf>
    <xf numFmtId="49" fontId="12" fillId="0" borderId="0" xfId="1" applyNumberFormat="1" applyFont="1" applyBorder="1" applyAlignment="1">
      <alignment wrapText="1"/>
    </xf>
    <xf numFmtId="3" fontId="11" fillId="0" borderId="0" xfId="1" applyNumberFormat="1" applyFont="1" applyAlignment="1">
      <alignment horizontal="center"/>
    </xf>
    <xf numFmtId="0" fontId="11" fillId="0" borderId="0" xfId="1" applyFont="1" applyAlignment="1">
      <alignment vertical="top" wrapText="1"/>
    </xf>
    <xf numFmtId="0" fontId="11" fillId="0" borderId="0" xfId="1" applyNumberFormat="1" applyFont="1" applyAlignment="1">
      <alignment vertical="top" wrapText="1"/>
    </xf>
    <xf numFmtId="0" fontId="11" fillId="0" borderId="0" xfId="1" applyNumberFormat="1" applyFont="1" applyBorder="1" applyAlignment="1">
      <alignment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vertical="center" wrapText="1"/>
    </xf>
    <xf numFmtId="14" fontId="11" fillId="0" borderId="0" xfId="1" applyNumberFormat="1" applyFont="1" applyBorder="1" applyAlignment="1">
      <alignment vertical="top" wrapText="1"/>
    </xf>
    <xf numFmtId="0" fontId="11" fillId="0" borderId="0" xfId="1" applyFont="1" applyAlignment="1" applyProtection="1">
      <alignment wrapText="1"/>
      <protection locked="0"/>
    </xf>
    <xf numFmtId="0" fontId="12" fillId="0" borderId="0" xfId="1" applyNumberFormat="1" applyFont="1" applyAlignment="1" applyProtection="1">
      <alignment vertical="top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49" fontId="12" fillId="2" borderId="1" xfId="1" applyNumberFormat="1" applyFont="1" applyFill="1" applyBorder="1" applyAlignment="1">
      <alignment wrapText="1"/>
    </xf>
    <xf numFmtId="0" fontId="11" fillId="0" borderId="0" xfId="1" applyFont="1" applyAlignment="1">
      <alignment horizontal="right" vertical="center"/>
    </xf>
    <xf numFmtId="0" fontId="12" fillId="0" borderId="0" xfId="1" applyNumberFormat="1" applyFont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vertical="top" wrapText="1"/>
      <protection locked="0"/>
    </xf>
    <xf numFmtId="0" fontId="11" fillId="0" borderId="0" xfId="9" applyFont="1" applyAlignment="1">
      <alignment wrapText="1"/>
    </xf>
    <xf numFmtId="0" fontId="19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19" fillId="0" borderId="0" xfId="9" applyNumberFormat="1" applyFont="1" applyAlignment="1">
      <alignment wrapText="1"/>
    </xf>
    <xf numFmtId="0" fontId="11" fillId="0" borderId="0" xfId="9" applyFont="1" applyAlignment="1">
      <alignment horizontal="left" wrapText="1"/>
    </xf>
    <xf numFmtId="0" fontId="19" fillId="0" borderId="0" xfId="9" applyFont="1" applyAlignment="1">
      <alignment vertical="center" wrapText="1"/>
    </xf>
    <xf numFmtId="0" fontId="11" fillId="0" borderId="0" xfId="9" applyFont="1" applyAlignment="1">
      <alignment vertical="center"/>
    </xf>
    <xf numFmtId="0" fontId="11" fillId="0" borderId="0" xfId="9" applyNumberFormat="1" applyFont="1" applyBorder="1" applyAlignment="1">
      <alignment wrapText="1"/>
    </xf>
    <xf numFmtId="14" fontId="11" fillId="0" borderId="0" xfId="9" applyNumberFormat="1" applyFont="1" applyBorder="1" applyAlignment="1">
      <alignment vertical="top" wrapText="1"/>
    </xf>
    <xf numFmtId="0" fontId="11" fillId="0" borderId="0" xfId="9" applyFont="1" applyAlignment="1">
      <alignment vertical="top" wrapText="1"/>
    </xf>
    <xf numFmtId="0" fontId="19" fillId="0" borderId="0" xfId="9" applyFont="1" applyAlignment="1">
      <alignment vertical="top" wrapText="1"/>
    </xf>
    <xf numFmtId="0" fontId="11" fillId="0" borderId="0" xfId="9" applyFont="1" applyAlignment="1">
      <alignment horizontal="right" vertical="center"/>
    </xf>
    <xf numFmtId="0" fontId="11" fillId="0" borderId="0" xfId="9" applyFont="1"/>
    <xf numFmtId="0" fontId="11" fillId="0" borderId="0" xfId="9" applyFont="1" applyAlignment="1">
      <alignment horizontal="center"/>
    </xf>
    <xf numFmtId="0" fontId="23" fillId="0" borderId="0" xfId="9" applyFont="1"/>
    <xf numFmtId="49" fontId="12" fillId="2" borderId="1" xfId="9" applyNumberFormat="1" applyFont="1" applyFill="1" applyBorder="1" applyAlignment="1">
      <alignment wrapText="1"/>
    </xf>
    <xf numFmtId="3" fontId="23" fillId="0" borderId="0" xfId="9" applyNumberFormat="1" applyFont="1" applyAlignment="1">
      <alignment horizontal="center"/>
    </xf>
    <xf numFmtId="0" fontId="23" fillId="0" borderId="0" xfId="9" applyFont="1" applyAlignment="1"/>
    <xf numFmtId="0" fontId="11" fillId="0" borderId="0" xfId="7" applyFont="1" applyBorder="1" applyAlignment="1">
      <alignment vertical="top" wrapText="1"/>
    </xf>
    <xf numFmtId="0" fontId="11" fillId="0" borderId="0" xfId="1" applyFont="1" applyAlignment="1">
      <alignment horizontal="left" wrapText="1"/>
    </xf>
    <xf numFmtId="0" fontId="11" fillId="0" borderId="0" xfId="17" applyFont="1" applyAlignment="1" applyProtection="1">
      <alignment wrapText="1"/>
      <protection locked="0"/>
    </xf>
    <xf numFmtId="0" fontId="12" fillId="0" borderId="0" xfId="17" applyNumberFormat="1" applyFont="1" applyAlignment="1" applyProtection="1">
      <alignment vertical="top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12" fillId="0" borderId="0" xfId="1" applyNumberFormat="1" applyFont="1" applyAlignment="1">
      <alignment horizontal="left" vertical="top" wrapText="1"/>
    </xf>
    <xf numFmtId="0" fontId="26" fillId="0" borderId="0" xfId="8" applyFont="1" applyAlignment="1" applyProtection="1">
      <alignment wrapText="1"/>
      <protection locked="0"/>
    </xf>
    <xf numFmtId="0" fontId="11" fillId="0" borderId="0" xfId="8" applyFont="1" applyAlignment="1" applyProtection="1">
      <alignment horizontal="left" wrapText="1"/>
      <protection locked="0"/>
    </xf>
    <xf numFmtId="0" fontId="11" fillId="0" borderId="0" xfId="8" applyFont="1" applyAlignment="1" applyProtection="1">
      <alignment wrapText="1"/>
      <protection locked="0"/>
    </xf>
    <xf numFmtId="0" fontId="26" fillId="0" borderId="0" xfId="8" applyFont="1" applyAlignment="1" applyProtection="1">
      <alignment horizontal="center" wrapText="1"/>
      <protection locked="0"/>
    </xf>
    <xf numFmtId="0" fontId="12" fillId="0" borderId="0" xfId="8" applyFont="1" applyBorder="1" applyAlignment="1" applyProtection="1">
      <alignment horizontal="center" vertical="center" wrapText="1"/>
      <protection locked="0"/>
    </xf>
    <xf numFmtId="0" fontId="11" fillId="2" borderId="1" xfId="8" applyFont="1" applyFill="1" applyBorder="1" applyAlignment="1" applyProtection="1">
      <alignment horizontal="center" vertical="center" wrapText="1"/>
      <protection locked="0"/>
    </xf>
    <xf numFmtId="0" fontId="11" fillId="0" borderId="0" xfId="8" applyFont="1" applyBorder="1" applyAlignment="1" applyProtection="1">
      <alignment horizontal="center"/>
      <protection locked="0"/>
    </xf>
    <xf numFmtId="49" fontId="15" fillId="0" borderId="0" xfId="8" applyNumberFormat="1" applyFont="1" applyBorder="1" applyAlignment="1" applyProtection="1">
      <alignment horizontal="center" wrapText="1"/>
      <protection locked="0"/>
    </xf>
    <xf numFmtId="49" fontId="15" fillId="0" borderId="0" xfId="8" applyNumberFormat="1" applyFont="1" applyBorder="1" applyAlignment="1" applyProtection="1">
      <alignment horizontal="left" wrapText="1"/>
      <protection locked="0"/>
    </xf>
    <xf numFmtId="164" fontId="11" fillId="0" borderId="0" xfId="8" applyNumberFormat="1" applyFont="1" applyBorder="1" applyAlignment="1" applyProtection="1">
      <alignment vertical="center" wrapText="1"/>
      <protection locked="0"/>
    </xf>
    <xf numFmtId="0" fontId="17" fillId="0" borderId="0" xfId="8" applyFont="1" applyAlignment="1">
      <alignment horizontal="left" vertical="center"/>
    </xf>
    <xf numFmtId="0" fontId="15" fillId="0" borderId="0" xfId="8" applyFont="1" applyAlignment="1">
      <alignment wrapText="1"/>
    </xf>
    <xf numFmtId="0" fontId="11" fillId="0" borderId="0" xfId="8" applyFont="1" applyAlignment="1">
      <alignment wrapText="1"/>
    </xf>
    <xf numFmtId="0" fontId="12" fillId="0" borderId="0" xfId="8" applyFont="1" applyBorder="1" applyAlignment="1">
      <alignment vertical="center" wrapText="1"/>
    </xf>
    <xf numFmtId="0" fontId="12" fillId="0" borderId="0" xfId="8" applyFont="1" applyBorder="1" applyAlignment="1">
      <alignment horizontal="right" vertical="center"/>
    </xf>
    <xf numFmtId="164" fontId="12" fillId="0" borderId="0" xfId="8" applyNumberFormat="1" applyFont="1" applyFill="1" applyBorder="1" applyAlignment="1">
      <alignment vertical="center" wrapText="1"/>
    </xf>
    <xf numFmtId="0" fontId="11" fillId="0" borderId="0" xfId="8" applyFont="1" applyAlignment="1" applyProtection="1">
      <alignment vertical="center" wrapText="1"/>
      <protection locked="0"/>
    </xf>
    <xf numFmtId="0" fontId="11" fillId="0" borderId="0" xfId="8" applyFont="1" applyAlignment="1" applyProtection="1">
      <alignment horizontal="left"/>
      <protection locked="0"/>
    </xf>
    <xf numFmtId="0" fontId="11" fillId="0" borderId="0" xfId="8" applyFont="1" applyProtection="1">
      <protection locked="0"/>
    </xf>
    <xf numFmtId="0" fontId="11" fillId="0" borderId="0" xfId="8" applyFont="1" applyAlignment="1" applyProtection="1">
      <protection locked="0"/>
    </xf>
    <xf numFmtId="0" fontId="11" fillId="0" borderId="0" xfId="8" applyFont="1" applyAlignment="1" applyProtection="1">
      <alignment horizontal="center" vertical="top"/>
      <protection locked="0"/>
    </xf>
    <xf numFmtId="0" fontId="11" fillId="2" borderId="1" xfId="8" applyFont="1" applyFill="1" applyBorder="1" applyAlignment="1" applyProtection="1">
      <alignment wrapText="1"/>
      <protection locked="0"/>
    </xf>
    <xf numFmtId="0" fontId="11" fillId="0" borderId="0" xfId="8" applyFont="1" applyAlignment="1" applyProtection="1">
      <alignment horizontal="left" vertical="center" wrapText="1"/>
      <protection locked="0"/>
    </xf>
    <xf numFmtId="49" fontId="11" fillId="0" borderId="0" xfId="8" applyNumberFormat="1" applyFont="1" applyAlignment="1" applyProtection="1">
      <alignment vertical="center"/>
      <protection locked="0"/>
    </xf>
    <xf numFmtId="0" fontId="11" fillId="0" borderId="0" xfId="8" applyFont="1" applyAlignment="1" applyProtection="1">
      <alignment vertical="center"/>
      <protection locked="0"/>
    </xf>
    <xf numFmtId="0" fontId="11" fillId="0" borderId="0" xfId="8" applyFont="1" applyAlignment="1" applyProtection="1">
      <alignment horizontal="center"/>
      <protection locked="0"/>
    </xf>
    <xf numFmtId="164" fontId="11" fillId="3" borderId="21" xfId="8" applyNumberFormat="1" applyFont="1" applyFill="1" applyBorder="1" applyAlignment="1" applyProtection="1">
      <alignment horizontal="right"/>
      <protection locked="0"/>
    </xf>
    <xf numFmtId="0" fontId="11" fillId="4" borderId="1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0" fontId="21" fillId="0" borderId="0" xfId="9" applyFont="1" applyAlignment="1">
      <alignment vertical="top" wrapText="1"/>
    </xf>
    <xf numFmtId="0" fontId="22" fillId="0" borderId="0" xfId="9" applyFont="1" applyAlignment="1">
      <alignment vertical="top" wrapText="1"/>
    </xf>
    <xf numFmtId="0" fontId="12" fillId="0" borderId="0" xfId="17" applyFont="1" applyAlignment="1" applyProtection="1">
      <alignment vertical="top" wrapText="1"/>
      <protection locked="0"/>
    </xf>
    <xf numFmtId="0" fontId="11" fillId="0" borderId="0" xfId="17" applyFont="1" applyAlignment="1" applyProtection="1">
      <alignment vertical="top" wrapText="1"/>
      <protection locked="0"/>
    </xf>
    <xf numFmtId="0" fontId="16" fillId="0" borderId="0" xfId="1" applyFont="1" applyAlignment="1" applyProtection="1">
      <alignment vertical="top" wrapText="1"/>
      <protection locked="0"/>
    </xf>
    <xf numFmtId="0" fontId="12" fillId="0" borderId="0" xfId="1" applyFont="1" applyAlignment="1" applyProtection="1">
      <alignment vertical="top" wrapText="1"/>
      <protection locked="0"/>
    </xf>
    <xf numFmtId="0" fontId="26" fillId="0" borderId="0" xfId="8" applyFont="1" applyAlignment="1" applyProtection="1">
      <alignment vertical="top" wrapText="1"/>
      <protection locked="0"/>
    </xf>
    <xf numFmtId="0" fontId="0" fillId="0" borderId="0" xfId="0" applyFont="1" applyAlignment="1">
      <alignment vertical="top"/>
    </xf>
    <xf numFmtId="0" fontId="11" fillId="0" borderId="30" xfId="8" applyFont="1" applyBorder="1" applyAlignment="1" applyProtection="1">
      <alignment horizontal="center" vertical="center" wrapText="1"/>
      <protection locked="0"/>
    </xf>
    <xf numFmtId="0" fontId="11" fillId="0" borderId="30" xfId="8" applyFont="1" applyFill="1" applyBorder="1" applyAlignment="1" applyProtection="1">
      <alignment horizontal="center" vertical="center" wrapText="1"/>
      <protection locked="0"/>
    </xf>
    <xf numFmtId="0" fontId="11" fillId="2" borderId="14" xfId="8" applyFont="1" applyFill="1" applyBorder="1" applyAlignment="1" applyProtection="1">
      <alignment horizontal="center" vertical="center" wrapText="1"/>
      <protection locked="0"/>
    </xf>
    <xf numFmtId="3" fontId="11" fillId="2" borderId="22" xfId="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 wrapText="1"/>
    </xf>
    <xf numFmtId="0" fontId="11" fillId="0" borderId="0" xfId="8" applyFont="1" applyBorder="1" applyAlignment="1" applyProtection="1">
      <alignment wrapText="1"/>
      <protection locked="0"/>
    </xf>
    <xf numFmtId="0" fontId="11" fillId="0" borderId="0" xfId="8" applyFont="1" applyBorder="1" applyAlignment="1" applyProtection="1">
      <alignment horizontal="left" wrapText="1"/>
      <protection locked="0"/>
    </xf>
    <xf numFmtId="0" fontId="11" fillId="0" borderId="0" xfId="1" applyNumberFormat="1" applyFont="1" applyBorder="1" applyAlignment="1">
      <alignment horizontal="left" vertical="center" wrapText="1"/>
    </xf>
    <xf numFmtId="10" fontId="11" fillId="0" borderId="14" xfId="8" applyNumberFormat="1" applyFont="1" applyBorder="1" applyAlignment="1">
      <alignment horizontal="center" vertical="center" wrapText="1"/>
    </xf>
    <xf numFmtId="14" fontId="11" fillId="0" borderId="0" xfId="1" applyNumberFormat="1" applyFont="1" applyBorder="1" applyAlignment="1">
      <alignment horizontal="left" vertical="center" wrapText="1"/>
    </xf>
    <xf numFmtId="0" fontId="11" fillId="0" borderId="0" xfId="9" applyNumberFormat="1" applyFont="1" applyBorder="1" applyAlignment="1">
      <alignment horizontal="left" vertical="center" wrapText="1"/>
    </xf>
    <xf numFmtId="14" fontId="11" fillId="0" borderId="0" xfId="9" applyNumberFormat="1" applyFont="1" applyBorder="1" applyAlignment="1">
      <alignment horizontal="left" vertical="center" wrapText="1"/>
    </xf>
    <xf numFmtId="0" fontId="11" fillId="0" borderId="0" xfId="1" applyNumberFormat="1" applyFont="1" applyBorder="1" applyAlignment="1">
      <alignment horizontal="left" vertical="center" wrapText="1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0" xfId="8" applyFont="1" applyAlignment="1" applyProtection="1">
      <alignment horizontal="left" vertical="center" wrapText="1"/>
      <protection locked="0"/>
    </xf>
    <xf numFmtId="0" fontId="11" fillId="0" borderId="0" xfId="8" applyFont="1" applyAlignment="1" applyProtection="1">
      <alignment horizontal="left" wrapText="1"/>
      <protection locked="0"/>
    </xf>
    <xf numFmtId="0" fontId="26" fillId="0" borderId="0" xfId="8" applyFont="1" applyAlignment="1" applyProtection="1">
      <alignment horizontal="center" wrapText="1"/>
      <protection locked="0"/>
    </xf>
    <xf numFmtId="0" fontId="11" fillId="0" borderId="0" xfId="8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14" fontId="11" fillId="0" borderId="0" xfId="1" applyNumberFormat="1" applyFont="1" applyBorder="1" applyAlignment="1">
      <alignment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20" fillId="0" borderId="0" xfId="9" applyFont="1" applyAlignment="1">
      <alignment horizontal="left" vertical="center" wrapText="1"/>
    </xf>
    <xf numFmtId="0" fontId="12" fillId="0" borderId="0" xfId="9" applyNumberFormat="1" applyFont="1" applyBorder="1" applyAlignment="1">
      <alignment horizontal="center" vertical="center" wrapText="1"/>
    </xf>
    <xf numFmtId="14" fontId="11" fillId="0" borderId="0" xfId="8" applyNumberFormat="1" applyFont="1" applyBorder="1" applyAlignment="1" applyProtection="1">
      <alignment horizontal="left" vertical="center" wrapText="1"/>
      <protection locked="0"/>
    </xf>
    <xf numFmtId="0" fontId="11" fillId="0" borderId="0" xfId="8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/>
    </xf>
    <xf numFmtId="0" fontId="11" fillId="0" borderId="0" xfId="23" applyFont="1" applyAlignment="1">
      <alignment wrapText="1"/>
    </xf>
    <xf numFmtId="0" fontId="30" fillId="0" borderId="0" xfId="23" applyFont="1" applyAlignment="1">
      <alignment horizontal="left" vertical="center" wrapText="1"/>
    </xf>
    <xf numFmtId="0" fontId="32" fillId="0" borderId="7" xfId="23" applyFont="1" applyBorder="1" applyAlignment="1">
      <alignment horizontal="center" vertical="top" wrapText="1"/>
    </xf>
    <xf numFmtId="0" fontId="32" fillId="0" borderId="2" xfId="23" applyFont="1" applyBorder="1" applyAlignment="1">
      <alignment horizontal="center" vertical="top" wrapText="1"/>
    </xf>
    <xf numFmtId="0" fontId="32" fillId="0" borderId="8" xfId="23" applyFont="1" applyBorder="1" applyAlignment="1">
      <alignment horizontal="center" vertical="top" wrapText="1"/>
    </xf>
    <xf numFmtId="0" fontId="32" fillId="0" borderId="9" xfId="23" applyFont="1" applyFill="1" applyBorder="1" applyAlignment="1">
      <alignment horizontal="center" vertical="top" wrapText="1"/>
    </xf>
    <xf numFmtId="0" fontId="26" fillId="7" borderId="43" xfId="23" applyFont="1" applyFill="1" applyBorder="1" applyAlignment="1">
      <alignment horizontal="center" vertical="center" wrapText="1"/>
    </xf>
    <xf numFmtId="0" fontId="26" fillId="7" borderId="1" xfId="23" applyFont="1" applyFill="1" applyBorder="1" applyAlignment="1">
      <alignment horizontal="center" vertical="center" wrapText="1"/>
    </xf>
    <xf numFmtId="0" fontId="26" fillId="7" borderId="44" xfId="23" applyFont="1" applyFill="1" applyBorder="1" applyAlignment="1">
      <alignment horizontal="center" vertical="center" wrapText="1"/>
    </xf>
    <xf numFmtId="49" fontId="26" fillId="0" borderId="10" xfId="23" applyNumberFormat="1" applyFont="1" applyBorder="1" applyAlignment="1">
      <alignment horizontal="center" vertical="center" wrapText="1"/>
    </xf>
    <xf numFmtId="49" fontId="26" fillId="0" borderId="11" xfId="23" applyNumberFormat="1" applyFont="1" applyBorder="1" applyAlignment="1">
      <alignment horizontal="center" vertical="center" wrapText="1"/>
    </xf>
    <xf numFmtId="9" fontId="26" fillId="0" borderId="11" xfId="23" applyNumberFormat="1" applyFont="1" applyBorder="1" applyAlignment="1">
      <alignment horizontal="center" vertical="center" wrapText="1"/>
    </xf>
    <xf numFmtId="49" fontId="26" fillId="0" borderId="11" xfId="23" applyNumberFormat="1" applyFont="1" applyBorder="1" applyAlignment="1">
      <alignment horizontal="left" vertical="center" wrapText="1"/>
    </xf>
    <xf numFmtId="49" fontId="26" fillId="0" borderId="12" xfId="23" applyNumberFormat="1" applyFont="1" applyBorder="1" applyAlignment="1">
      <alignment horizontal="left" vertical="center" wrapText="1"/>
    </xf>
    <xf numFmtId="9" fontId="26" fillId="0" borderId="13" xfId="23" applyNumberFormat="1" applyFont="1" applyBorder="1" applyAlignment="1">
      <alignment horizontal="center" vertical="center" wrapText="1"/>
    </xf>
    <xf numFmtId="0" fontId="11" fillId="0" borderId="0" xfId="23" applyFont="1" applyAlignment="1">
      <alignment vertical="center" wrapText="1"/>
    </xf>
    <xf numFmtId="49" fontId="26" fillId="0" borderId="5" xfId="23" applyNumberFormat="1" applyFont="1" applyBorder="1" applyAlignment="1">
      <alignment horizontal="center" vertical="center" wrapText="1"/>
    </xf>
    <xf numFmtId="49" fontId="26" fillId="0" borderId="3" xfId="23" applyNumberFormat="1" applyFont="1" applyBorder="1" applyAlignment="1">
      <alignment horizontal="center" vertical="center" wrapText="1"/>
    </xf>
    <xf numFmtId="9" fontId="26" fillId="0" borderId="3" xfId="23" applyNumberFormat="1" applyFont="1" applyBorder="1" applyAlignment="1">
      <alignment horizontal="center" vertical="center" wrapText="1"/>
    </xf>
    <xf numFmtId="49" fontId="26" fillId="0" borderId="3" xfId="23" applyNumberFormat="1" applyFont="1" applyBorder="1" applyAlignment="1">
      <alignment horizontal="left" vertical="center" wrapText="1"/>
    </xf>
    <xf numFmtId="49" fontId="26" fillId="0" borderId="6" xfId="23" applyNumberFormat="1" applyFont="1" applyBorder="1" applyAlignment="1">
      <alignment horizontal="left" vertical="center" wrapText="1"/>
    </xf>
    <xf numFmtId="9" fontId="26" fillId="0" borderId="4" xfId="23" applyNumberFormat="1" applyFont="1" applyBorder="1" applyAlignment="1">
      <alignment horizontal="center" vertical="center" wrapText="1"/>
    </xf>
    <xf numFmtId="0" fontId="35" fillId="0" borderId="0" xfId="23" applyFont="1" applyAlignment="1">
      <alignment vertical="center" wrapText="1"/>
    </xf>
    <xf numFmtId="0" fontId="11" fillId="0" borderId="0" xfId="23" applyFont="1" applyAlignment="1">
      <alignment vertical="top" wrapText="1"/>
    </xf>
    <xf numFmtId="0" fontId="26" fillId="0" borderId="0" xfId="23" applyFont="1" applyAlignment="1">
      <alignment vertical="top" wrapText="1"/>
    </xf>
    <xf numFmtId="0" fontId="35" fillId="0" borderId="0" xfId="23" applyFont="1" applyAlignment="1">
      <alignment vertical="top" wrapText="1"/>
    </xf>
    <xf numFmtId="0" fontId="31" fillId="0" borderId="0" xfId="23" applyFont="1" applyAlignment="1">
      <alignment horizontal="left" vertical="center" wrapText="1"/>
    </xf>
    <xf numFmtId="49" fontId="19" fillId="0" borderId="15" xfId="0" applyNumberFormat="1" applyFont="1" applyBorder="1" applyAlignment="1" applyProtection="1">
      <alignment horizontal="center" vertical="center"/>
    </xf>
    <xf numFmtId="49" fontId="14" fillId="0" borderId="31" xfId="0" applyNumberFormat="1" applyFont="1" applyBorder="1" applyAlignment="1" applyProtection="1">
      <alignment horizontal="left" vertical="center" wrapText="1"/>
    </xf>
    <xf numFmtId="49" fontId="27" fillId="0" borderId="15" xfId="0" applyNumberFormat="1" applyFont="1" applyBorder="1" applyAlignment="1" applyProtection="1">
      <alignment horizontal="center" vertical="center"/>
    </xf>
    <xf numFmtId="49" fontId="28" fillId="0" borderId="31" xfId="0" applyNumberFormat="1" applyFont="1" applyBorder="1" applyAlignment="1" applyProtection="1">
      <alignment horizontal="left" vertical="center" wrapText="1"/>
    </xf>
    <xf numFmtId="49" fontId="19" fillId="0" borderId="15" xfId="0" applyNumberFormat="1" applyFont="1" applyBorder="1" applyAlignment="1" applyProtection="1">
      <alignment horizontal="right" vertical="center"/>
    </xf>
    <xf numFmtId="0" fontId="19" fillId="0" borderId="31" xfId="0" applyFont="1" applyBorder="1" applyAlignment="1" applyProtection="1">
      <alignment horizontal="left" vertical="center" wrapText="1"/>
    </xf>
    <xf numFmtId="49" fontId="27" fillId="0" borderId="17" xfId="0" applyNumberFormat="1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left" vertical="center" wrapText="1"/>
    </xf>
    <xf numFmtId="49" fontId="19" fillId="0" borderId="17" xfId="0" applyNumberFormat="1" applyFont="1" applyBorder="1" applyAlignment="1" applyProtection="1">
      <alignment horizontal="right" vertical="center"/>
    </xf>
    <xf numFmtId="49" fontId="27" fillId="0" borderId="10" xfId="0" applyNumberFormat="1" applyFont="1" applyBorder="1" applyAlignment="1" applyProtection="1">
      <alignment horizontal="center" vertical="center"/>
    </xf>
    <xf numFmtId="49" fontId="19" fillId="0" borderId="10" xfId="0" applyNumberFormat="1" applyFont="1" applyBorder="1" applyAlignment="1" applyProtection="1">
      <alignment horizontal="right" vertical="center"/>
    </xf>
    <xf numFmtId="0" fontId="19" fillId="0" borderId="13" xfId="0" applyFont="1" applyBorder="1" applyAlignment="1" applyProtection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left" vertical="center" wrapText="1"/>
    </xf>
    <xf numFmtId="49" fontId="19" fillId="0" borderId="34" xfId="0" applyNumberFormat="1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left" vertical="center" wrapText="1"/>
    </xf>
    <xf numFmtId="0" fontId="12" fillId="0" borderId="0" xfId="17" applyNumberFormat="1" applyFont="1" applyAlignment="1" applyProtection="1">
      <alignment horizontal="left" vertical="top" wrapText="1"/>
      <protection locked="0"/>
    </xf>
    <xf numFmtId="0" fontId="11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vertical="center" wrapText="1"/>
      <protection locked="0"/>
    </xf>
    <xf numFmtId="0" fontId="11" fillId="0" borderId="0" xfId="18" applyFont="1" applyBorder="1" applyAlignment="1" applyProtection="1">
      <alignment horizontal="center" vertical="center" wrapText="1"/>
      <protection locked="0"/>
    </xf>
    <xf numFmtId="0" fontId="11" fillId="0" borderId="0" xfId="18" applyFont="1" applyAlignment="1" applyProtection="1">
      <alignment vertical="center" wrapText="1"/>
      <protection locked="0"/>
    </xf>
    <xf numFmtId="0" fontId="25" fillId="0" borderId="0" xfId="14" applyFont="1" applyBorder="1" applyAlignment="1" applyProtection="1">
      <alignment horizontal="center" vertical="top" wrapText="1"/>
      <protection locked="0"/>
    </xf>
    <xf numFmtId="0" fontId="12" fillId="0" borderId="0" xfId="18" applyFont="1" applyAlignment="1" applyProtection="1">
      <alignment vertical="top"/>
      <protection locked="0"/>
    </xf>
    <xf numFmtId="49" fontId="15" fillId="5" borderId="14" xfId="18" applyNumberFormat="1" applyFont="1" applyFill="1" applyBorder="1" applyAlignment="1" applyProtection="1">
      <alignment horizontal="center" vertical="center" wrapText="1"/>
      <protection locked="0"/>
    </xf>
    <xf numFmtId="49" fontId="15" fillId="5" borderId="25" xfId="18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17" applyNumberFormat="1" applyFont="1" applyBorder="1" applyAlignment="1" applyProtection="1">
      <alignment horizontal="center" vertical="center" wrapText="1"/>
      <protection locked="0"/>
    </xf>
    <xf numFmtId="0" fontId="11" fillId="0" borderId="0" xfId="18" applyFont="1" applyAlignment="1" applyProtection="1">
      <alignment vertical="center"/>
      <protection locked="0"/>
    </xf>
    <xf numFmtId="0" fontId="11" fillId="0" borderId="24" xfId="17" applyNumberFormat="1" applyFont="1" applyBorder="1" applyAlignment="1" applyProtection="1">
      <alignment horizontal="center" vertical="center" wrapText="1"/>
      <protection locked="0"/>
    </xf>
    <xf numFmtId="0" fontId="11" fillId="0" borderId="4" xfId="17" applyNumberFormat="1" applyFont="1" applyBorder="1" applyAlignment="1" applyProtection="1">
      <alignment horizontal="center" vertical="center" wrapText="1"/>
      <protection locked="0"/>
    </xf>
    <xf numFmtId="0" fontId="11" fillId="0" borderId="36" xfId="17" applyNumberFormat="1" applyFont="1" applyBorder="1" applyAlignment="1" applyProtection="1">
      <alignment horizontal="center" vertical="center" wrapText="1"/>
      <protection locked="0"/>
    </xf>
    <xf numFmtId="0" fontId="11" fillId="0" borderId="13" xfId="17" applyNumberFormat="1" applyFont="1" applyBorder="1" applyAlignment="1" applyProtection="1">
      <alignment horizontal="center" vertical="center" wrapText="1"/>
      <protection locked="0"/>
    </xf>
    <xf numFmtId="0" fontId="11" fillId="0" borderId="0" xfId="18" applyFont="1" applyBorder="1" applyAlignment="1" applyProtection="1">
      <alignment wrapText="1"/>
      <protection locked="0"/>
    </xf>
    <xf numFmtId="49" fontId="11" fillId="0" borderId="0" xfId="18" applyNumberFormat="1" applyFont="1" applyBorder="1" applyAlignment="1" applyProtection="1">
      <alignment wrapText="1"/>
      <protection locked="0"/>
    </xf>
    <xf numFmtId="0" fontId="11" fillId="0" borderId="0" xfId="18" applyFont="1" applyBorder="1" applyAlignment="1" applyProtection="1">
      <alignment horizontal="center" wrapText="1"/>
      <protection locked="0"/>
    </xf>
    <xf numFmtId="49" fontId="11" fillId="0" borderId="0" xfId="17" applyNumberFormat="1" applyFont="1" applyAlignment="1" applyProtection="1">
      <alignment wrapText="1"/>
      <protection locked="0"/>
    </xf>
    <xf numFmtId="0" fontId="11" fillId="0" borderId="0" xfId="7" applyFont="1" applyBorder="1" applyAlignment="1" applyProtection="1">
      <alignment horizontal="center" vertical="top" wrapText="1"/>
      <protection locked="0"/>
    </xf>
    <xf numFmtId="0" fontId="11" fillId="0" borderId="0" xfId="18" applyFont="1" applyAlignment="1" applyProtection="1">
      <alignment wrapText="1"/>
      <protection locked="0"/>
    </xf>
    <xf numFmtId="0" fontId="19" fillId="0" borderId="0" xfId="9" applyNumberFormat="1" applyFont="1" applyAlignment="1" applyProtection="1">
      <alignment wrapText="1"/>
      <protection locked="0"/>
    </xf>
    <xf numFmtId="0" fontId="19" fillId="0" borderId="0" xfId="9" applyFont="1" applyAlignment="1" applyProtection="1">
      <alignment wrapText="1"/>
      <protection locked="0"/>
    </xf>
    <xf numFmtId="0" fontId="11" fillId="0" borderId="0" xfId="9" applyFont="1" applyAlignment="1" applyProtection="1">
      <alignment wrapText="1"/>
      <protection locked="0"/>
    </xf>
    <xf numFmtId="0" fontId="11" fillId="0" borderId="0" xfId="9" applyFont="1" applyAlignment="1" applyProtection="1">
      <alignment horizontal="left" wrapText="1"/>
      <protection locked="0"/>
    </xf>
    <xf numFmtId="0" fontId="20" fillId="0" borderId="0" xfId="9" applyFont="1" applyAlignment="1" applyProtection="1">
      <alignment wrapText="1"/>
      <protection locked="0"/>
    </xf>
    <xf numFmtId="0" fontId="11" fillId="0" borderId="0" xfId="9" applyFont="1" applyAlignment="1" applyProtection="1">
      <alignment horizontal="right" vertical="center"/>
      <protection locked="0"/>
    </xf>
    <xf numFmtId="0" fontId="12" fillId="0" borderId="0" xfId="9" applyNumberFormat="1" applyFont="1" applyBorder="1" applyAlignment="1" applyProtection="1">
      <alignment horizontal="center" vertical="center" wrapText="1"/>
      <protection locked="0"/>
    </xf>
    <xf numFmtId="0" fontId="11" fillId="0" borderId="0" xfId="9" applyFont="1" applyProtection="1">
      <protection locked="0"/>
    </xf>
    <xf numFmtId="0" fontId="23" fillId="0" borderId="0" xfId="9" applyFont="1" applyProtection="1">
      <protection locked="0"/>
    </xf>
    <xf numFmtId="49" fontId="12" fillId="2" borderId="1" xfId="9" applyNumberFormat="1" applyFont="1" applyFill="1" applyBorder="1" applyAlignment="1" applyProtection="1">
      <alignment wrapText="1"/>
      <protection locked="0"/>
    </xf>
    <xf numFmtId="0" fontId="11" fillId="0" borderId="0" xfId="9" applyFont="1" applyAlignment="1" applyProtection="1">
      <alignment horizontal="center"/>
      <protection locked="0"/>
    </xf>
    <xf numFmtId="3" fontId="23" fillId="0" borderId="0" xfId="9" applyNumberFormat="1" applyFont="1" applyAlignment="1" applyProtection="1">
      <alignment horizontal="center"/>
      <protection locked="0"/>
    </xf>
    <xf numFmtId="0" fontId="23" fillId="0" borderId="0" xfId="9" applyFont="1" applyAlignment="1" applyProtection="1">
      <protection locked="0"/>
    </xf>
    <xf numFmtId="49" fontId="11" fillId="0" borderId="0" xfId="18" applyNumberFormat="1" applyFont="1" applyAlignment="1" applyProtection="1">
      <alignment wrapText="1"/>
      <protection locked="0"/>
    </xf>
    <xf numFmtId="0" fontId="11" fillId="0" borderId="0" xfId="18" applyFont="1" applyAlignment="1" applyProtection="1">
      <alignment horizontal="center" wrapText="1"/>
      <protection locked="0"/>
    </xf>
    <xf numFmtId="0" fontId="11" fillId="0" borderId="0" xfId="1" applyFont="1" applyBorder="1" applyAlignment="1">
      <alignment horizontal="left"/>
    </xf>
    <xf numFmtId="0" fontId="11" fillId="0" borderId="0" xfId="9" applyFont="1" applyBorder="1" applyAlignment="1">
      <alignment horizontal="left"/>
    </xf>
    <xf numFmtId="0" fontId="0" fillId="0" borderId="0" xfId="0" applyFont="1" applyBorder="1" applyAlignment="1"/>
    <xf numFmtId="0" fontId="11" fillId="0" borderId="16" xfId="17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</xf>
    <xf numFmtId="164" fontId="11" fillId="0" borderId="45" xfId="8" applyNumberFormat="1" applyFont="1" applyFill="1" applyBorder="1" applyAlignment="1" applyProtection="1">
      <alignment vertical="center" wrapText="1"/>
      <protection locked="0"/>
    </xf>
    <xf numFmtId="0" fontId="11" fillId="0" borderId="49" xfId="8" applyFont="1" applyBorder="1" applyAlignment="1" applyProtection="1">
      <alignment horizontal="center" vertical="center" wrapText="1"/>
      <protection locked="0"/>
    </xf>
    <xf numFmtId="0" fontId="11" fillId="2" borderId="15" xfId="8" applyFont="1" applyFill="1" applyBorder="1" applyAlignment="1" applyProtection="1">
      <alignment horizontal="center" vertical="center" wrapText="1"/>
      <protection locked="0"/>
    </xf>
    <xf numFmtId="0" fontId="11" fillId="2" borderId="44" xfId="8" applyFont="1" applyFill="1" applyBorder="1" applyAlignment="1" applyProtection="1">
      <alignment horizontal="center" vertical="center" wrapText="1"/>
      <protection locked="0"/>
    </xf>
    <xf numFmtId="0" fontId="11" fillId="0" borderId="34" xfId="8" applyFont="1" applyBorder="1" applyAlignment="1" applyProtection="1">
      <alignment horizontal="center" vertical="center" wrapText="1"/>
      <protection locked="0"/>
    </xf>
    <xf numFmtId="0" fontId="11" fillId="0" borderId="50" xfId="8" applyFont="1" applyFill="1" applyBorder="1" applyAlignment="1" applyProtection="1">
      <alignment horizontal="left" vertical="center" wrapText="1"/>
      <protection locked="0"/>
    </xf>
    <xf numFmtId="0" fontId="11" fillId="0" borderId="50" xfId="8" applyFont="1" applyBorder="1" applyAlignment="1" applyProtection="1">
      <alignment horizontal="center" vertical="center" wrapText="1"/>
      <protection locked="0"/>
    </xf>
    <xf numFmtId="3" fontId="15" fillId="0" borderId="50" xfId="8" applyNumberFormat="1" applyFont="1" applyBorder="1" applyAlignment="1" applyProtection="1">
      <alignment horizontal="center" vertical="center" wrapText="1"/>
      <protection locked="0"/>
    </xf>
    <xf numFmtId="0" fontId="11" fillId="0" borderId="51" xfId="8" applyFont="1" applyBorder="1" applyAlignment="1" applyProtection="1">
      <alignment horizontal="left" vertical="center" wrapText="1"/>
      <protection locked="0"/>
    </xf>
    <xf numFmtId="164" fontId="11" fillId="0" borderId="51" xfId="8" applyNumberFormat="1" applyFont="1" applyFill="1" applyBorder="1" applyAlignment="1" applyProtection="1">
      <alignment horizontal="right" vertical="center" wrapText="1"/>
      <protection locked="0"/>
    </xf>
    <xf numFmtId="9" fontId="11" fillId="0" borderId="51" xfId="8" applyNumberFormat="1" applyFont="1" applyBorder="1" applyAlignment="1" applyProtection="1">
      <alignment horizontal="center" vertical="center" wrapText="1"/>
      <protection locked="0"/>
    </xf>
    <xf numFmtId="164" fontId="11" fillId="0" borderId="51" xfId="8" applyNumberFormat="1" applyFont="1" applyBorder="1" applyAlignment="1" applyProtection="1">
      <alignment horizontal="right" vertical="center" wrapText="1"/>
      <protection locked="0"/>
    </xf>
    <xf numFmtId="164" fontId="11" fillId="0" borderId="52" xfId="8" applyNumberFormat="1" applyFont="1" applyFill="1" applyBorder="1" applyAlignment="1" applyProtection="1">
      <alignment horizontal="right" vertical="center" wrapText="1"/>
      <protection locked="0"/>
    </xf>
    <xf numFmtId="0" fontId="11" fillId="0" borderId="46" xfId="8" applyFont="1" applyBorder="1" applyAlignment="1">
      <alignment horizontal="center" vertical="center" wrapText="1"/>
    </xf>
    <xf numFmtId="164" fontId="11" fillId="0" borderId="47" xfId="8" applyNumberFormat="1" applyFont="1" applyBorder="1" applyAlignment="1">
      <alignment horizontal="center" vertical="center" wrapText="1"/>
    </xf>
    <xf numFmtId="0" fontId="11" fillId="0" borderId="15" xfId="8" applyFont="1" applyBorder="1" applyAlignment="1">
      <alignment horizontal="center" vertical="center" wrapText="1"/>
    </xf>
    <xf numFmtId="0" fontId="11" fillId="0" borderId="5" xfId="8" applyFont="1" applyBorder="1" applyAlignment="1">
      <alignment horizontal="center" vertical="center" wrapText="1"/>
    </xf>
    <xf numFmtId="10" fontId="11" fillId="0" borderId="3" xfId="8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49" fontId="11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11" fillId="0" borderId="0" xfId="1" applyFont="1" applyAlignment="1">
      <alignment horizontal="left" vertical="center" wrapText="1"/>
    </xf>
    <xf numFmtId="49" fontId="17" fillId="0" borderId="0" xfId="1" applyNumberFormat="1" applyFont="1" applyBorder="1" applyAlignment="1">
      <alignment vertical="center" wrapText="1"/>
    </xf>
    <xf numFmtId="49" fontId="15" fillId="0" borderId="0" xfId="1" applyNumberFormat="1" applyFont="1" applyBorder="1" applyAlignment="1">
      <alignment vertical="center" wrapText="1"/>
    </xf>
    <xf numFmtId="49" fontId="18" fillId="0" borderId="0" xfId="2" applyNumberFormat="1" applyFont="1" applyBorder="1" applyAlignment="1">
      <alignment vertical="center" wrapText="1"/>
    </xf>
    <xf numFmtId="49" fontId="15" fillId="0" borderId="0" xfId="2" applyNumberFormat="1" applyFont="1" applyBorder="1" applyAlignment="1">
      <alignment vertical="center" wrapText="1"/>
    </xf>
    <xf numFmtId="0" fontId="11" fillId="0" borderId="20" xfId="7" applyFont="1" applyBorder="1" applyAlignment="1">
      <alignment horizontal="center" vertical="top" wrapText="1"/>
    </xf>
    <xf numFmtId="0" fontId="11" fillId="0" borderId="0" xfId="7" applyFont="1" applyBorder="1" applyAlignment="1">
      <alignment horizontal="center" vertical="top" wrapText="1"/>
    </xf>
    <xf numFmtId="0" fontId="11" fillId="0" borderId="0" xfId="1" applyNumberFormat="1" applyFont="1" applyBorder="1" applyAlignment="1">
      <alignment vertical="center" wrapText="1"/>
    </xf>
    <xf numFmtId="1" fontId="11" fillId="0" borderId="0" xfId="1" applyNumberFormat="1" applyFont="1" applyBorder="1" applyAlignment="1">
      <alignment vertical="center" wrapText="1"/>
    </xf>
    <xf numFmtId="0" fontId="12" fillId="0" borderId="0" xfId="1" applyNumberFormat="1" applyFont="1" applyAlignment="1">
      <alignment horizontal="left" vertical="top" wrapText="1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 vertical="top"/>
    </xf>
    <xf numFmtId="0" fontId="12" fillId="0" borderId="0" xfId="1" applyNumberFormat="1" applyFont="1" applyBorder="1" applyAlignment="1">
      <alignment vertical="center"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horizontal="left" vertical="top" wrapText="1"/>
    </xf>
    <xf numFmtId="0" fontId="11" fillId="0" borderId="0" xfId="1" quotePrefix="1" applyNumberFormat="1" applyFont="1" applyBorder="1" applyAlignment="1">
      <alignment horizontal="left" vertical="top" wrapText="1"/>
    </xf>
    <xf numFmtId="0" fontId="11" fillId="0" borderId="0" xfId="1" applyNumberFormat="1" applyFont="1" applyBorder="1" applyAlignment="1">
      <alignment horizontal="left" vertical="top" wrapText="1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 vertical="top" wrapText="1"/>
    </xf>
    <xf numFmtId="0" fontId="12" fillId="0" borderId="0" xfId="1" quotePrefix="1" applyNumberFormat="1" applyFont="1" applyBorder="1" applyAlignment="1">
      <alignment horizontal="left" vertical="top" wrapText="1"/>
    </xf>
    <xf numFmtId="0" fontId="12" fillId="0" borderId="0" xfId="1" applyNumberFormat="1" applyFont="1" applyBorder="1" applyAlignment="1">
      <alignment horizontal="left" vertical="top" wrapText="1"/>
    </xf>
    <xf numFmtId="0" fontId="11" fillId="0" borderId="0" xfId="9" applyFont="1" applyAlignment="1">
      <alignment horizontal="left" wrapText="1"/>
    </xf>
    <xf numFmtId="0" fontId="11" fillId="0" borderId="0" xfId="9" applyFont="1" applyAlignment="1">
      <alignment horizontal="center" wrapText="1"/>
    </xf>
    <xf numFmtId="0" fontId="16" fillId="0" borderId="0" xfId="9" applyFont="1" applyAlignment="1">
      <alignment horizontal="center" vertical="top" wrapText="1"/>
    </xf>
    <xf numFmtId="0" fontId="12" fillId="0" borderId="0" xfId="9" quotePrefix="1" applyNumberFormat="1" applyFont="1" applyBorder="1" applyAlignment="1">
      <alignment horizontal="left" vertical="center" wrapText="1"/>
    </xf>
    <xf numFmtId="0" fontId="12" fillId="0" borderId="0" xfId="9" applyNumberFormat="1" applyFont="1" applyBorder="1" applyAlignment="1">
      <alignment horizontal="left" vertical="center" wrapText="1"/>
    </xf>
    <xf numFmtId="0" fontId="11" fillId="0" borderId="0" xfId="9" applyFont="1" applyAlignment="1">
      <alignment horizontal="left" vertical="center" wrapText="1"/>
    </xf>
    <xf numFmtId="0" fontId="11" fillId="0" borderId="0" xfId="9" applyFont="1" applyAlignment="1">
      <alignment horizontal="left"/>
    </xf>
    <xf numFmtId="0" fontId="11" fillId="0" borderId="0" xfId="9" quotePrefix="1" applyNumberFormat="1" applyFont="1" applyBorder="1" applyAlignment="1">
      <alignment horizontal="left" vertical="center" wrapText="1"/>
    </xf>
    <xf numFmtId="0" fontId="11" fillId="0" borderId="0" xfId="9" applyNumberFormat="1" applyFont="1" applyBorder="1" applyAlignment="1">
      <alignment horizontal="left" vertical="center" wrapText="1"/>
    </xf>
    <xf numFmtId="0" fontId="16" fillId="0" borderId="0" xfId="1" applyFont="1" applyFill="1" applyAlignment="1">
      <alignment horizontal="center" vertical="top" wrapText="1"/>
    </xf>
    <xf numFmtId="0" fontId="12" fillId="0" borderId="0" xfId="1" quotePrefix="1" applyNumberFormat="1" applyFont="1" applyBorder="1" applyAlignment="1">
      <alignment horizontal="left" vertical="center" wrapText="1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0" xfId="1" quotePrefix="1" applyNumberFormat="1" applyFont="1" applyBorder="1" applyAlignment="1">
      <alignment horizontal="left" vertical="center" wrapText="1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0" xfId="17" applyFont="1" applyAlignment="1" applyProtection="1">
      <alignment horizontal="left" wrapText="1"/>
      <protection locked="0"/>
    </xf>
    <xf numFmtId="0" fontId="12" fillId="0" borderId="0" xfId="17" applyNumberFormat="1" applyFont="1" applyAlignment="1" applyProtection="1">
      <alignment horizontal="left" vertical="top" wrapText="1"/>
      <protection locked="0"/>
    </xf>
    <xf numFmtId="0" fontId="16" fillId="0" borderId="0" xfId="17" applyFont="1" applyAlignment="1" applyProtection="1">
      <alignment horizontal="center" vertical="top" wrapText="1"/>
      <protection locked="0"/>
    </xf>
    <xf numFmtId="49" fontId="15" fillId="5" borderId="18" xfId="18" applyNumberFormat="1" applyFont="1" applyFill="1" applyBorder="1" applyAlignment="1" applyProtection="1">
      <alignment horizontal="center" vertical="top" wrapText="1"/>
      <protection locked="0"/>
    </xf>
    <xf numFmtId="49" fontId="15" fillId="5" borderId="19" xfId="18" applyNumberFormat="1" applyFont="1" applyFill="1" applyBorder="1" applyAlignment="1" applyProtection="1">
      <alignment horizontal="center" vertical="top" wrapText="1"/>
      <protection locked="0"/>
    </xf>
    <xf numFmtId="49" fontId="17" fillId="5" borderId="26" xfId="18" applyNumberFormat="1" applyFont="1" applyFill="1" applyBorder="1" applyAlignment="1" applyProtection="1">
      <alignment horizontal="left" vertical="center" wrapText="1"/>
      <protection locked="0"/>
    </xf>
    <xf numFmtId="49" fontId="17" fillId="5" borderId="27" xfId="18" applyNumberFormat="1" applyFont="1" applyFill="1" applyBorder="1" applyAlignment="1" applyProtection="1">
      <alignment horizontal="left" vertical="center" wrapText="1"/>
      <protection locked="0"/>
    </xf>
    <xf numFmtId="49" fontId="17" fillId="5" borderId="28" xfId="18" applyNumberFormat="1" applyFont="1" applyFill="1" applyBorder="1" applyAlignment="1" applyProtection="1">
      <alignment horizontal="left" vertical="center" wrapText="1"/>
      <protection locked="0"/>
    </xf>
    <xf numFmtId="49" fontId="17" fillId="5" borderId="29" xfId="18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9" applyFont="1" applyAlignment="1" applyProtection="1">
      <alignment horizontal="left" wrapText="1"/>
      <protection locked="0"/>
    </xf>
    <xf numFmtId="0" fontId="12" fillId="0" borderId="0" xfId="9" quotePrefix="1" applyNumberFormat="1" applyFont="1" applyBorder="1" applyAlignment="1" applyProtection="1">
      <alignment horizontal="left" vertical="center" wrapText="1"/>
      <protection locked="0"/>
    </xf>
    <xf numFmtId="0" fontId="12" fillId="0" borderId="0" xfId="9" applyNumberFormat="1" applyFont="1" applyBorder="1" applyAlignment="1" applyProtection="1">
      <alignment horizontal="left" vertical="center" wrapText="1"/>
      <protection locked="0"/>
    </xf>
    <xf numFmtId="0" fontId="11" fillId="0" borderId="0" xfId="9" quotePrefix="1" applyNumberFormat="1" applyFont="1" applyBorder="1" applyAlignment="1" applyProtection="1">
      <alignment horizontal="left" vertical="center" wrapText="1"/>
      <protection locked="0"/>
    </xf>
    <xf numFmtId="0" fontId="11" fillId="0" borderId="0" xfId="9" applyNumberFormat="1" applyFont="1" applyBorder="1" applyAlignment="1" applyProtection="1">
      <alignment horizontal="left" vertical="center" wrapText="1"/>
      <protection locked="0"/>
    </xf>
    <xf numFmtId="49" fontId="17" fillId="6" borderId="32" xfId="18" applyNumberFormat="1" applyFont="1" applyFill="1" applyBorder="1" applyAlignment="1" applyProtection="1">
      <alignment horizontal="left" vertical="center" wrapText="1"/>
      <protection locked="0"/>
    </xf>
    <xf numFmtId="49" fontId="17" fillId="6" borderId="33" xfId="18" applyNumberFormat="1" applyFont="1" applyFill="1" applyBorder="1" applyAlignment="1" applyProtection="1">
      <alignment horizontal="left" vertical="center" wrapText="1"/>
      <protection locked="0"/>
    </xf>
    <xf numFmtId="49" fontId="17" fillId="6" borderId="19" xfId="18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3" applyFont="1" applyAlignment="1" applyProtection="1">
      <alignment horizontal="left" vertical="center" wrapText="1"/>
      <protection locked="0"/>
    </xf>
    <xf numFmtId="0" fontId="11" fillId="0" borderId="20" xfId="7" applyFont="1" applyBorder="1" applyAlignment="1" applyProtection="1">
      <alignment horizontal="center" vertical="top" wrapText="1"/>
      <protection locked="0"/>
    </xf>
    <xf numFmtId="0" fontId="11" fillId="0" borderId="0" xfId="7" applyFont="1" applyBorder="1" applyAlignment="1" applyProtection="1">
      <alignment horizontal="center" vertical="top" wrapText="1"/>
      <protection locked="0"/>
    </xf>
    <xf numFmtId="0" fontId="11" fillId="0" borderId="0" xfId="9" applyFont="1" applyAlignment="1" applyProtection="1">
      <alignment horizontal="left"/>
      <protection locked="0"/>
    </xf>
    <xf numFmtId="0" fontId="11" fillId="0" borderId="0" xfId="9" applyFont="1" applyAlignment="1" applyProtection="1">
      <alignment horizontal="left" vertical="center" wrapText="1"/>
      <protection locked="0"/>
    </xf>
    <xf numFmtId="0" fontId="11" fillId="0" borderId="31" xfId="8" applyFont="1" applyFill="1" applyBorder="1" applyAlignment="1">
      <alignment horizontal="left" vertical="center" wrapText="1"/>
    </xf>
    <xf numFmtId="0" fontId="11" fillId="0" borderId="41" xfId="8" applyFont="1" applyFill="1" applyBorder="1" applyAlignment="1">
      <alignment horizontal="left" vertical="center" wrapText="1"/>
    </xf>
    <xf numFmtId="0" fontId="11" fillId="0" borderId="42" xfId="8" applyFont="1" applyFill="1" applyBorder="1" applyAlignment="1">
      <alignment horizontal="left" vertical="center" wrapText="1"/>
    </xf>
    <xf numFmtId="0" fontId="11" fillId="0" borderId="0" xfId="8" applyFont="1" applyAlignment="1" applyProtection="1">
      <alignment horizontal="left" vertical="center" wrapText="1"/>
      <protection locked="0"/>
    </xf>
    <xf numFmtId="0" fontId="11" fillId="0" borderId="6" xfId="8" applyFont="1" applyFill="1" applyBorder="1" applyAlignment="1">
      <alignment horizontal="left" vertical="center" wrapText="1"/>
    </xf>
    <xf numFmtId="0" fontId="11" fillId="0" borderId="54" xfId="8" applyFont="1" applyFill="1" applyBorder="1" applyAlignment="1">
      <alignment horizontal="left" vertical="center" wrapText="1"/>
    </xf>
    <xf numFmtId="0" fontId="11" fillId="0" borderId="55" xfId="8" applyFont="1" applyFill="1" applyBorder="1" applyAlignment="1">
      <alignment horizontal="left" vertical="center" wrapText="1"/>
    </xf>
    <xf numFmtId="0" fontId="11" fillId="0" borderId="0" xfId="8" applyFont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NumberFormat="1" applyFont="1" applyBorder="1" applyAlignment="1">
      <alignment horizontal="left" vertical="center" wrapText="1"/>
    </xf>
    <xf numFmtId="0" fontId="11" fillId="0" borderId="0" xfId="8" applyNumberFormat="1" applyFont="1" applyBorder="1" applyAlignment="1">
      <alignment horizontal="left" vertical="center" wrapText="1"/>
    </xf>
    <xf numFmtId="0" fontId="12" fillId="0" borderId="0" xfId="8" applyNumberFormat="1" applyFont="1" applyBorder="1" applyAlignment="1">
      <alignment horizontal="center" vertical="center" wrapText="1"/>
    </xf>
    <xf numFmtId="0" fontId="11" fillId="0" borderId="0" xfId="8" applyFont="1" applyAlignment="1" applyProtection="1">
      <alignment horizontal="left" wrapText="1"/>
      <protection locked="0"/>
    </xf>
    <xf numFmtId="0" fontId="17" fillId="0" borderId="0" xfId="8" applyNumberFormat="1" applyFont="1" applyAlignment="1" applyProtection="1">
      <alignment horizontal="left" vertical="top" wrapText="1"/>
      <protection locked="0"/>
    </xf>
    <xf numFmtId="0" fontId="26" fillId="0" borderId="0" xfId="8" applyFont="1" applyAlignment="1" applyProtection="1">
      <alignment horizontal="center" wrapText="1"/>
      <protection locked="0"/>
    </xf>
    <xf numFmtId="0" fontId="16" fillId="0" borderId="0" xfId="8" applyFont="1" applyBorder="1" applyAlignment="1" applyProtection="1">
      <alignment horizontal="center" vertical="top" wrapText="1"/>
      <protection locked="0"/>
    </xf>
    <xf numFmtId="0" fontId="12" fillId="0" borderId="47" xfId="8" applyFont="1" applyBorder="1" applyAlignment="1" applyProtection="1">
      <alignment horizontal="center" vertical="top" wrapText="1"/>
      <protection locked="0"/>
    </xf>
    <xf numFmtId="0" fontId="12" fillId="0" borderId="30" xfId="8" applyFont="1" applyBorder="1" applyAlignment="1" applyProtection="1">
      <alignment horizontal="center" vertical="top" wrapText="1"/>
      <protection locked="0"/>
    </xf>
    <xf numFmtId="0" fontId="12" fillId="0" borderId="47" xfId="8" applyFont="1" applyFill="1" applyBorder="1" applyAlignment="1" applyProtection="1">
      <alignment horizontal="center" vertical="top" wrapText="1"/>
      <protection locked="0"/>
    </xf>
    <xf numFmtId="0" fontId="12" fillId="0" borderId="48" xfId="8" applyFont="1" applyBorder="1" applyAlignment="1" applyProtection="1">
      <alignment horizontal="center" vertical="top" wrapText="1"/>
      <protection locked="0"/>
    </xf>
    <xf numFmtId="0" fontId="12" fillId="0" borderId="2" xfId="8" applyFont="1" applyBorder="1" applyAlignment="1" applyProtection="1">
      <alignment horizontal="center" vertical="top" wrapText="1"/>
      <protection locked="0"/>
    </xf>
    <xf numFmtId="0" fontId="12" fillId="0" borderId="37" xfId="8" applyFont="1" applyBorder="1" applyAlignment="1" applyProtection="1">
      <alignment horizontal="center" vertical="top" wrapText="1"/>
      <protection locked="0"/>
    </xf>
    <xf numFmtId="0" fontId="11" fillId="0" borderId="18" xfId="8" applyFont="1" applyFill="1" applyBorder="1" applyAlignment="1">
      <alignment horizontal="left" vertical="center" wrapText="1"/>
    </xf>
    <xf numFmtId="0" fontId="11" fillId="0" borderId="33" xfId="8" applyFont="1" applyFill="1" applyBorder="1" applyAlignment="1">
      <alignment horizontal="left" vertical="center" wrapText="1"/>
    </xf>
    <xf numFmtId="0" fontId="11" fillId="0" borderId="53" xfId="8" applyFont="1" applyFill="1" applyBorder="1" applyAlignment="1">
      <alignment horizontal="left" vertical="center" wrapText="1"/>
    </xf>
    <xf numFmtId="0" fontId="12" fillId="0" borderId="46" xfId="8" applyFont="1" applyBorder="1" applyAlignment="1" applyProtection="1">
      <alignment horizontal="center" vertical="top" wrapText="1"/>
      <protection locked="0"/>
    </xf>
    <xf numFmtId="0" fontId="12" fillId="0" borderId="17" xfId="8" applyFont="1" applyBorder="1" applyAlignment="1" applyProtection="1">
      <alignment horizontal="center" vertical="top" wrapText="1"/>
      <protection locked="0"/>
    </xf>
    <xf numFmtId="0" fontId="12" fillId="0" borderId="47" xfId="8" applyFont="1" applyBorder="1" applyAlignment="1" applyProtection="1">
      <alignment horizontal="left" vertical="top" wrapText="1"/>
      <protection locked="0"/>
    </xf>
    <xf numFmtId="0" fontId="12" fillId="0" borderId="23" xfId="8" applyFont="1" applyBorder="1" applyAlignment="1" applyProtection="1">
      <alignment horizontal="left" vertical="top" wrapText="1"/>
      <protection locked="0"/>
    </xf>
    <xf numFmtId="0" fontId="12" fillId="0" borderId="23" xfId="8" applyFont="1" applyBorder="1" applyAlignment="1" applyProtection="1">
      <alignment horizontal="center" vertical="top" wrapText="1"/>
      <protection locked="0"/>
    </xf>
    <xf numFmtId="3" fontId="12" fillId="0" borderId="47" xfId="8" applyNumberFormat="1" applyFont="1" applyBorder="1" applyAlignment="1" applyProtection="1">
      <alignment horizontal="center" vertical="top" wrapText="1"/>
      <protection locked="0"/>
    </xf>
    <xf numFmtId="3" fontId="12" fillId="0" borderId="23" xfId="8" applyNumberFormat="1" applyFont="1" applyBorder="1" applyAlignment="1" applyProtection="1">
      <alignment horizontal="center" vertical="top" wrapText="1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12" fillId="0" borderId="0" xfId="1" applyNumberFormat="1" applyFont="1" applyAlignment="1" applyProtection="1">
      <alignment horizontal="left" vertical="top" wrapText="1"/>
      <protection locked="0"/>
    </xf>
    <xf numFmtId="0" fontId="16" fillId="0" borderId="0" xfId="1" applyFont="1" applyAlignment="1" applyProtection="1">
      <alignment horizontal="center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30" fillId="0" borderId="0" xfId="23" applyFont="1" applyAlignment="1">
      <alignment horizontal="left" vertical="center" wrapText="1"/>
    </xf>
    <xf numFmtId="0" fontId="31" fillId="0" borderId="0" xfId="23" applyFont="1" applyAlignment="1">
      <alignment horizontal="left" vertical="center" wrapText="1"/>
    </xf>
    <xf numFmtId="0" fontId="26" fillId="0" borderId="0" xfId="23" applyFont="1" applyAlignment="1">
      <alignment horizontal="left" vertical="center" wrapText="1"/>
    </xf>
    <xf numFmtId="0" fontId="34" fillId="0" borderId="0" xfId="23" applyFont="1" applyAlignment="1">
      <alignment horizontal="left" vertical="top" wrapText="1"/>
    </xf>
  </cellXfs>
  <cellStyles count="24">
    <cellStyle name="Hypertextové prepojenie" xfId="2" builtinId="8"/>
    <cellStyle name="Normálna" xfId="0" builtinId="0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2 6" xfId="23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 2" xfId="12"/>
    <cellStyle name="normálne 2 2" xfId="3"/>
    <cellStyle name="Normálne 2 3" xfId="16"/>
    <cellStyle name="Normálne 4" xfId="6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</xdr:row>
          <xdr:rowOff>142875</xdr:rowOff>
        </xdr:from>
        <xdr:to>
          <xdr:col>0</xdr:col>
          <xdr:colOff>285750</xdr:colOff>
          <xdr:row>6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16</xdr:row>
          <xdr:rowOff>171450</xdr:rowOff>
        </xdr:from>
        <xdr:to>
          <xdr:col>0</xdr:col>
          <xdr:colOff>285750</xdr:colOff>
          <xdr:row>18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217" t="s">
        <v>5</v>
      </c>
      <c r="B1" s="217"/>
    </row>
    <row r="2" spans="1:10" ht="30" customHeight="1" x14ac:dyDescent="0.2">
      <c r="A2" s="229" t="s">
        <v>71</v>
      </c>
      <c r="B2" s="229"/>
      <c r="C2" s="229"/>
      <c r="D2" s="229"/>
    </row>
    <row r="3" spans="1:10" ht="15" customHeight="1" x14ac:dyDescent="0.2">
      <c r="A3" s="230"/>
      <c r="B3" s="230"/>
      <c r="C3" s="230"/>
    </row>
    <row r="4" spans="1:10" s="77" customFormat="1" ht="30" customHeight="1" x14ac:dyDescent="0.25">
      <c r="A4" s="231" t="s">
        <v>6</v>
      </c>
      <c r="B4" s="231"/>
      <c r="C4" s="231"/>
      <c r="D4" s="231"/>
      <c r="E4" s="76"/>
      <c r="F4" s="76"/>
      <c r="G4" s="76"/>
      <c r="H4" s="76"/>
      <c r="I4" s="76"/>
      <c r="J4" s="76"/>
    </row>
    <row r="6" spans="1:10" s="3" customFormat="1" ht="15" customHeight="1" x14ac:dyDescent="0.25">
      <c r="A6" s="220" t="s">
        <v>7</v>
      </c>
      <c r="B6" s="220"/>
      <c r="C6" s="232"/>
      <c r="D6" s="232"/>
      <c r="F6" s="4"/>
    </row>
    <row r="7" spans="1:10" s="3" customFormat="1" ht="15" customHeight="1" x14ac:dyDescent="0.25">
      <c r="A7" s="220" t="s">
        <v>8</v>
      </c>
      <c r="B7" s="220"/>
      <c r="C7" s="227"/>
      <c r="D7" s="227"/>
    </row>
    <row r="8" spans="1:10" s="3" customFormat="1" ht="15" customHeight="1" x14ac:dyDescent="0.25">
      <c r="A8" s="220" t="s">
        <v>9</v>
      </c>
      <c r="B8" s="220"/>
      <c r="C8" s="228"/>
      <c r="D8" s="228"/>
    </row>
    <row r="9" spans="1:10" s="3" customFormat="1" ht="15" customHeight="1" x14ac:dyDescent="0.25">
      <c r="A9" s="220" t="s">
        <v>10</v>
      </c>
      <c r="B9" s="220"/>
      <c r="C9" s="228"/>
      <c r="D9" s="228"/>
    </row>
    <row r="10" spans="1:10" x14ac:dyDescent="0.2">
      <c r="A10" s="5"/>
      <c r="B10" s="5"/>
      <c r="C10" s="5"/>
    </row>
    <row r="11" spans="1:10" x14ac:dyDescent="0.2">
      <c r="A11" s="219" t="s">
        <v>11</v>
      </c>
      <c r="B11" s="219"/>
      <c r="C11" s="219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20" t="s">
        <v>12</v>
      </c>
      <c r="B12" s="220"/>
      <c r="C12" s="221"/>
      <c r="D12" s="221"/>
    </row>
    <row r="13" spans="1:10" s="3" customFormat="1" ht="15" customHeight="1" x14ac:dyDescent="0.25">
      <c r="A13" s="220" t="s">
        <v>13</v>
      </c>
      <c r="B13" s="220"/>
      <c r="C13" s="222"/>
      <c r="D13" s="222"/>
    </row>
    <row r="14" spans="1:10" s="3" customFormat="1" ht="15" customHeight="1" x14ac:dyDescent="0.25">
      <c r="A14" s="220" t="s">
        <v>14</v>
      </c>
      <c r="B14" s="220"/>
      <c r="C14" s="223"/>
      <c r="D14" s="224"/>
    </row>
    <row r="15" spans="1:10" x14ac:dyDescent="0.2">
      <c r="A15" s="5"/>
      <c r="B15" s="5"/>
      <c r="C15" s="5"/>
    </row>
    <row r="16" spans="1:10" x14ac:dyDescent="0.2">
      <c r="A16" s="219" t="s">
        <v>15</v>
      </c>
      <c r="B16" s="219"/>
      <c r="C16" s="219"/>
      <c r="D16" s="2"/>
      <c r="E16" s="2"/>
      <c r="F16" s="2"/>
      <c r="G16" s="2"/>
      <c r="H16" s="2"/>
      <c r="I16" s="2"/>
      <c r="J16" s="2"/>
    </row>
    <row r="17" spans="1:6" s="3" customFormat="1" ht="15" customHeight="1" x14ac:dyDescent="0.25">
      <c r="A17" s="220" t="s">
        <v>12</v>
      </c>
      <c r="B17" s="220"/>
      <c r="C17" s="221"/>
      <c r="D17" s="221"/>
    </row>
    <row r="18" spans="1:6" s="3" customFormat="1" ht="15" customHeight="1" x14ac:dyDescent="0.25">
      <c r="A18" s="220" t="s">
        <v>16</v>
      </c>
      <c r="B18" s="220"/>
      <c r="C18" s="222"/>
      <c r="D18" s="222"/>
    </row>
    <row r="19" spans="1:6" s="3" customFormat="1" ht="15" customHeight="1" x14ac:dyDescent="0.25">
      <c r="A19" s="220" t="s">
        <v>14</v>
      </c>
      <c r="B19" s="220"/>
      <c r="C19" s="223"/>
      <c r="D19" s="224"/>
    </row>
    <row r="20" spans="1:6" x14ac:dyDescent="0.2">
      <c r="B20" s="217"/>
      <c r="C20" s="217"/>
    </row>
    <row r="21" spans="1:6" s="6" customFormat="1" ht="15" customHeight="1" x14ac:dyDescent="0.2"/>
    <row r="22" spans="1:6" s="6" customFormat="1" ht="15" customHeight="1" x14ac:dyDescent="0.2"/>
    <row r="23" spans="1:6" s="3" customFormat="1" x14ac:dyDescent="0.25">
      <c r="A23" s="3" t="s">
        <v>17</v>
      </c>
      <c r="B23" s="7"/>
      <c r="C23" s="7"/>
    </row>
    <row r="24" spans="1:6" s="3" customFormat="1" x14ac:dyDescent="0.25">
      <c r="A24" s="3" t="s">
        <v>18</v>
      </c>
      <c r="B24" s="108"/>
      <c r="C24" s="7"/>
    </row>
    <row r="26" spans="1:6" ht="15" customHeight="1" x14ac:dyDescent="0.2">
      <c r="D26" s="194"/>
    </row>
    <row r="27" spans="1:6" ht="15" customHeight="1" x14ac:dyDescent="0.2">
      <c r="C27" s="20" t="s">
        <v>28</v>
      </c>
      <c r="D27" s="109"/>
    </row>
    <row r="28" spans="1:6" ht="12" customHeight="1" x14ac:dyDescent="0.2">
      <c r="D28" s="225" t="s">
        <v>68</v>
      </c>
    </row>
    <row r="29" spans="1:6" ht="12" customHeight="1" x14ac:dyDescent="0.2">
      <c r="A29" s="217" t="s">
        <v>19</v>
      </c>
      <c r="B29" s="217"/>
      <c r="D29" s="226"/>
      <c r="E29" s="41"/>
      <c r="F29" s="91"/>
    </row>
    <row r="30" spans="1:6" s="6" customFormat="1" ht="12" customHeight="1" x14ac:dyDescent="0.2">
      <c r="A30" s="8"/>
      <c r="B30" s="218" t="s">
        <v>20</v>
      </c>
      <c r="C30" s="218"/>
      <c r="D30" s="226"/>
      <c r="E30" s="9"/>
    </row>
    <row r="97" spans="4:4" x14ac:dyDescent="0.2">
      <c r="D97" s="1" t="str">
        <f>IF('Príloha č.1'!C8="","",'Príloha č.1'!C8:D8)</f>
        <v/>
      </c>
    </row>
  </sheetData>
  <mergeCells count="30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D28:D30"/>
  </mergeCells>
  <conditionalFormatting sqref="A30:B30">
    <cfRule type="containsBlanks" dxfId="31" priority="6">
      <formula>LEN(TRIM(A30))=0</formula>
    </cfRule>
  </conditionalFormatting>
  <conditionalFormatting sqref="B23:B24">
    <cfRule type="containsBlanks" dxfId="30" priority="5">
      <formula>LEN(TRIM(B23))=0</formula>
    </cfRule>
  </conditionalFormatting>
  <conditionalFormatting sqref="C6:D9">
    <cfRule type="containsBlanks" dxfId="29" priority="7">
      <formula>LEN(TRIM(C6))=0</formula>
    </cfRule>
  </conditionalFormatting>
  <conditionalFormatting sqref="C12:D14">
    <cfRule type="containsBlanks" dxfId="28" priority="8">
      <formula>LEN(TRIM(C12))=0</formula>
    </cfRule>
  </conditionalFormatting>
  <conditionalFormatting sqref="C17:D19">
    <cfRule type="containsBlanks" dxfId="27" priority="9">
      <formula>LEN(TRIM(C17))=0</formula>
    </cfRule>
  </conditionalFormatting>
  <conditionalFormatting sqref="D27">
    <cfRule type="containsBlanks" dxfId="26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33" t="s">
        <v>5</v>
      </c>
      <c r="B1" s="233"/>
    </row>
    <row r="2" spans="1:10" s="10" customFormat="1" ht="30" customHeight="1" x14ac:dyDescent="0.25">
      <c r="A2" s="229" t="str">
        <f>'Príloha č.1'!A2:D2</f>
        <v>Upgrade angiografického systému Artis zeego s príslušenstvom pre invazívnu kardiológiu</v>
      </c>
      <c r="B2" s="229"/>
      <c r="C2" s="229"/>
      <c r="D2" s="229"/>
    </row>
    <row r="3" spans="1:10" ht="15" customHeight="1" x14ac:dyDescent="0.2">
      <c r="A3" s="237"/>
      <c r="B3" s="237"/>
      <c r="C3" s="237"/>
    </row>
    <row r="4" spans="1:10" s="10" customFormat="1" ht="30" customHeight="1" x14ac:dyDescent="0.25">
      <c r="A4" s="238" t="s">
        <v>21</v>
      </c>
      <c r="B4" s="238"/>
      <c r="C4" s="238"/>
      <c r="D4" s="238"/>
      <c r="E4" s="78"/>
      <c r="F4" s="78"/>
      <c r="G4" s="78"/>
      <c r="H4" s="78"/>
      <c r="I4" s="78"/>
      <c r="J4" s="78"/>
    </row>
    <row r="6" spans="1:10" s="10" customFormat="1" ht="15" customHeight="1" x14ac:dyDescent="0.25">
      <c r="A6" s="234" t="s">
        <v>7</v>
      </c>
      <c r="B6" s="234"/>
      <c r="C6" s="239" t="str">
        <f>IF('Príloha č.1'!$C$6="","",'Príloha č.1'!$C$6)</f>
        <v/>
      </c>
      <c r="D6" s="240"/>
      <c r="E6" s="11"/>
    </row>
    <row r="7" spans="1:10" s="10" customFormat="1" ht="15" customHeight="1" x14ac:dyDescent="0.25">
      <c r="A7" s="234" t="s">
        <v>8</v>
      </c>
      <c r="B7" s="234"/>
      <c r="C7" s="235" t="str">
        <f>IF('Príloha č.1'!$C$7="","",'Príloha č.1'!$C$7)</f>
        <v/>
      </c>
      <c r="D7" s="236"/>
    </row>
    <row r="8" spans="1:10" ht="15" customHeight="1" x14ac:dyDescent="0.2">
      <c r="A8" s="233" t="s">
        <v>9</v>
      </c>
      <c r="B8" s="233"/>
      <c r="C8" s="235" t="str">
        <f>IF('Príloha č.1'!$C$8="","",'Príloha č.1'!$C$8)</f>
        <v/>
      </c>
      <c r="D8" s="236"/>
    </row>
    <row r="9" spans="1:10" ht="15" customHeight="1" x14ac:dyDescent="0.2">
      <c r="A9" s="233" t="s">
        <v>10</v>
      </c>
      <c r="B9" s="233"/>
      <c r="C9" s="235" t="str">
        <f>IF('Príloha č.1'!$C$9="","",'Príloha č.1'!$C$9)</f>
        <v/>
      </c>
      <c r="D9" s="236"/>
    </row>
    <row r="10" spans="1:10" ht="20.100000000000001" customHeight="1" x14ac:dyDescent="0.2">
      <c r="C10" s="13"/>
    </row>
    <row r="11" spans="1:10" s="14" customFormat="1" ht="20.100000000000001" customHeight="1" x14ac:dyDescent="0.25">
      <c r="A11" s="220" t="s">
        <v>22</v>
      </c>
      <c r="B11" s="220"/>
      <c r="C11" s="220"/>
      <c r="D11" s="220"/>
    </row>
    <row r="12" spans="1:10" ht="26.25" customHeight="1" x14ac:dyDescent="0.2">
      <c r="A12" s="10" t="s">
        <v>23</v>
      </c>
      <c r="B12" s="234" t="s">
        <v>39</v>
      </c>
      <c r="C12" s="234"/>
      <c r="D12" s="234"/>
    </row>
    <row r="13" spans="1:10" ht="28.5" customHeight="1" x14ac:dyDescent="0.2">
      <c r="A13" s="10" t="s">
        <v>23</v>
      </c>
      <c r="B13" s="234" t="s">
        <v>40</v>
      </c>
      <c r="C13" s="234"/>
      <c r="D13" s="234"/>
    </row>
    <row r="14" spans="1:10" ht="28.5" customHeight="1" x14ac:dyDescent="0.2">
      <c r="A14" s="10" t="s">
        <v>23</v>
      </c>
      <c r="B14" s="234" t="s">
        <v>24</v>
      </c>
      <c r="C14" s="234"/>
      <c r="D14" s="234"/>
    </row>
    <row r="15" spans="1:10" ht="49.5" customHeight="1" x14ac:dyDescent="0.2">
      <c r="A15" s="10" t="s">
        <v>23</v>
      </c>
      <c r="B15" s="234" t="s">
        <v>41</v>
      </c>
      <c r="C15" s="234"/>
      <c r="D15" s="234"/>
    </row>
    <row r="16" spans="1:10" ht="18" customHeight="1" x14ac:dyDescent="0.2">
      <c r="A16" s="10" t="s">
        <v>23</v>
      </c>
      <c r="B16" s="234" t="s">
        <v>25</v>
      </c>
      <c r="C16" s="234"/>
      <c r="D16" s="234"/>
    </row>
    <row r="17" spans="1:5" ht="20.100000000000001" customHeight="1" x14ac:dyDescent="0.2"/>
    <row r="18" spans="1:5" s="14" customFormat="1" x14ac:dyDescent="0.25">
      <c r="A18" s="14" t="s">
        <v>17</v>
      </c>
      <c r="B18" s="94" t="str">
        <f>IF('Príloha č.1'!B23:B23="","",'Príloha č.1'!B23:B23)</f>
        <v/>
      </c>
    </row>
    <row r="19" spans="1:5" s="14" customFormat="1" x14ac:dyDescent="0.25">
      <c r="A19" s="14" t="s">
        <v>26</v>
      </c>
      <c r="B19" s="96" t="str">
        <f>IF('Príloha č.1'!B24:B24="","",'Príloha č.1'!B24:B24)</f>
        <v/>
      </c>
    </row>
    <row r="20" spans="1:5" ht="13.5" customHeight="1" x14ac:dyDescent="0.2">
      <c r="D20" s="194"/>
    </row>
    <row r="21" spans="1:5" ht="15" customHeight="1" x14ac:dyDescent="0.2">
      <c r="C21" s="20" t="s">
        <v>28</v>
      </c>
      <c r="D21" s="109" t="str">
        <f>IF('Príloha č.1'!D27="","",'Príloha č.1'!D27)</f>
        <v/>
      </c>
    </row>
    <row r="22" spans="1:5" x14ac:dyDescent="0.2">
      <c r="C22" s="1"/>
      <c r="D22" s="225" t="s">
        <v>68</v>
      </c>
    </row>
    <row r="23" spans="1:5" s="1" customFormat="1" x14ac:dyDescent="0.2">
      <c r="A23" s="217" t="s">
        <v>19</v>
      </c>
      <c r="B23" s="217"/>
      <c r="D23" s="226"/>
    </row>
    <row r="24" spans="1:5" s="6" customFormat="1" ht="12" customHeight="1" x14ac:dyDescent="0.2">
      <c r="A24" s="8"/>
      <c r="B24" s="233" t="s">
        <v>20</v>
      </c>
      <c r="C24" s="233"/>
      <c r="D24" s="226"/>
      <c r="E24" s="9"/>
    </row>
  </sheetData>
  <mergeCells count="21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D22:D24"/>
  </mergeCells>
  <conditionalFormatting sqref="A24">
    <cfRule type="containsBlanks" dxfId="25" priority="13">
      <formula>LEN(TRIM(A24))=0</formula>
    </cfRule>
  </conditionalFormatting>
  <conditionalFormatting sqref="C6:D9">
    <cfRule type="containsBlanks" dxfId="24" priority="15">
      <formula>LEN(TRIM(C6))=0</formula>
    </cfRule>
  </conditionalFormatting>
  <conditionalFormatting sqref="B18:B19">
    <cfRule type="containsBlanks" dxfId="23" priority="14">
      <formula>LEN(TRIM(B18))=0</formula>
    </cfRule>
  </conditionalFormatting>
  <conditionalFormatting sqref="D21">
    <cfRule type="containsBlanks" dxfId="22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9"/>
  <sheetViews>
    <sheetView showGridLines="0" zoomScaleNormal="100" workbookViewId="0">
      <selection activeCell="A12" sqref="A12"/>
    </sheetView>
  </sheetViews>
  <sheetFormatPr defaultColWidth="9.140625" defaultRowHeight="14.25" x14ac:dyDescent="0.2"/>
  <cols>
    <col min="1" max="1" width="5.28515625" style="25" customWidth="1"/>
    <col min="2" max="2" width="19.7109375" style="25" customWidth="1"/>
    <col min="3" max="3" width="28.7109375" style="25" customWidth="1"/>
    <col min="4" max="4" width="30" style="25" customWidth="1"/>
    <col min="5" max="5" width="10.42578125" style="25" bestFit="1" customWidth="1"/>
    <col min="6" max="16384" width="9.140625" style="25"/>
  </cols>
  <sheetData>
    <row r="1" spans="1:10" s="24" customFormat="1" ht="19.5" customHeight="1" x14ac:dyDescent="0.2">
      <c r="A1" s="241" t="s">
        <v>5</v>
      </c>
      <c r="B1" s="241"/>
      <c r="C1" s="23"/>
      <c r="D1" s="23"/>
    </row>
    <row r="2" spans="1:10" s="33" customFormat="1" ht="30" customHeight="1" x14ac:dyDescent="0.25">
      <c r="A2" s="229" t="str">
        <f>'Príloha č.1'!A2:D2</f>
        <v>Upgrade angiografického systému Artis zeego s príslušenstvom pre invazívnu kardiológiu</v>
      </c>
      <c r="B2" s="229"/>
      <c r="C2" s="229"/>
      <c r="D2" s="229"/>
    </row>
    <row r="3" spans="1:10" ht="15" customHeight="1" x14ac:dyDescent="0.2">
      <c r="A3" s="242"/>
      <c r="B3" s="242"/>
      <c r="C3" s="242"/>
      <c r="D3" s="23"/>
    </row>
    <row r="4" spans="1:10" s="80" customFormat="1" ht="30" customHeight="1" x14ac:dyDescent="0.25">
      <c r="A4" s="243" t="s">
        <v>36</v>
      </c>
      <c r="B4" s="243"/>
      <c r="C4" s="243"/>
      <c r="D4" s="243"/>
      <c r="E4" s="79"/>
      <c r="F4" s="79"/>
      <c r="G4" s="79"/>
      <c r="H4" s="79"/>
      <c r="I4" s="79"/>
      <c r="J4" s="79"/>
    </row>
    <row r="5" spans="1:10" s="24" customFormat="1" ht="15" customHeight="1" x14ac:dyDescent="0.2">
      <c r="A5" s="23"/>
      <c r="B5" s="23"/>
      <c r="C5" s="23"/>
      <c r="D5" s="23"/>
    </row>
    <row r="6" spans="1:10" s="24" customFormat="1" ht="15" customHeight="1" x14ac:dyDescent="0.2">
      <c r="A6" s="241" t="s">
        <v>7</v>
      </c>
      <c r="B6" s="241"/>
      <c r="C6" s="244" t="str">
        <f>IF('Príloha č.1'!$C$6="","",'Príloha č.1'!$C$6)</f>
        <v/>
      </c>
      <c r="D6" s="245"/>
      <c r="E6" s="26"/>
    </row>
    <row r="7" spans="1:10" s="24" customFormat="1" ht="15" customHeight="1" x14ac:dyDescent="0.2">
      <c r="A7" s="241" t="s">
        <v>8</v>
      </c>
      <c r="B7" s="241"/>
      <c r="C7" s="248" t="str">
        <f>IF('Príloha č.1'!$C$7="","",'Príloha č.1'!$C$7)</f>
        <v/>
      </c>
      <c r="D7" s="249"/>
    </row>
    <row r="8" spans="1:10" s="24" customFormat="1" ht="15" customHeight="1" x14ac:dyDescent="0.2">
      <c r="A8" s="241" t="s">
        <v>9</v>
      </c>
      <c r="B8" s="241"/>
      <c r="C8" s="248" t="str">
        <f>IF('Príloha č.1'!$C$8="","",'Príloha č.1'!$C$8)</f>
        <v/>
      </c>
      <c r="D8" s="249"/>
    </row>
    <row r="9" spans="1:10" s="24" customFormat="1" ht="15" customHeight="1" x14ac:dyDescent="0.2">
      <c r="A9" s="241" t="s">
        <v>10</v>
      </c>
      <c r="B9" s="241"/>
      <c r="C9" s="248" t="str">
        <f>IF('Príloha č.1'!$C$9="","",'Príloha č.1'!$C$9)</f>
        <v/>
      </c>
      <c r="D9" s="249"/>
    </row>
    <row r="10" spans="1:10" s="24" customFormat="1" ht="15" customHeight="1" x14ac:dyDescent="0.2">
      <c r="A10" s="23"/>
      <c r="B10" s="23"/>
      <c r="C10" s="27"/>
      <c r="D10" s="23"/>
    </row>
    <row r="11" spans="1:10" s="28" customFormat="1" ht="30" customHeight="1" x14ac:dyDescent="0.25">
      <c r="A11" s="246" t="s">
        <v>455</v>
      </c>
      <c r="B11" s="246"/>
      <c r="C11" s="246"/>
      <c r="D11" s="246"/>
    </row>
    <row r="12" spans="1:10" x14ac:dyDescent="0.2">
      <c r="A12" s="23"/>
      <c r="B12" s="23"/>
      <c r="C12" s="23"/>
      <c r="D12" s="23"/>
    </row>
    <row r="13" spans="1:10" x14ac:dyDescent="0.2">
      <c r="A13" s="23"/>
      <c r="B13" s="23"/>
      <c r="C13" s="23"/>
      <c r="D13" s="23"/>
    </row>
    <row r="14" spans="1:10" s="24" customFormat="1" ht="15" customHeight="1" x14ac:dyDescent="0.2">
      <c r="A14" s="23"/>
      <c r="B14" s="23"/>
      <c r="C14" s="23"/>
      <c r="D14" s="23"/>
    </row>
    <row r="15" spans="1:10" s="24" customFormat="1" ht="15" customHeight="1" x14ac:dyDescent="0.2">
      <c r="A15" s="29" t="s">
        <v>17</v>
      </c>
      <c r="B15" s="97" t="str">
        <f>IF('Príloha č.1'!B23:B23="","",'Príloha č.1'!B23:B23)</f>
        <v/>
      </c>
      <c r="C15" s="30"/>
      <c r="D15" s="23"/>
    </row>
    <row r="16" spans="1:10" s="33" customFormat="1" ht="15" customHeight="1" x14ac:dyDescent="0.25">
      <c r="A16" s="29" t="s">
        <v>18</v>
      </c>
      <c r="B16" s="98" t="str">
        <f>IF('Príloha č.1'!B24:B24="","",'Príloha č.1'!B24:B24)</f>
        <v/>
      </c>
      <c r="C16" s="31"/>
      <c r="D16" s="32"/>
    </row>
    <row r="17" spans="1:5" s="24" customFormat="1" ht="15" customHeight="1" x14ac:dyDescent="0.2">
      <c r="A17" s="23"/>
      <c r="B17" s="23"/>
      <c r="C17" s="23"/>
      <c r="D17" s="23"/>
    </row>
    <row r="18" spans="1:5" s="24" customFormat="1" ht="15" customHeight="1" x14ac:dyDescent="0.2">
      <c r="A18" s="23"/>
      <c r="B18" s="23"/>
      <c r="C18" s="23"/>
      <c r="D18" s="23"/>
    </row>
    <row r="19" spans="1:5" s="24" customFormat="1" ht="15" customHeight="1" x14ac:dyDescent="0.2">
      <c r="A19" s="23"/>
      <c r="B19" s="23"/>
      <c r="C19" s="23"/>
      <c r="D19" s="23"/>
    </row>
    <row r="20" spans="1:5" ht="39.950000000000003" customHeight="1" x14ac:dyDescent="0.2">
      <c r="A20" s="23"/>
      <c r="B20" s="23"/>
      <c r="C20" s="23"/>
      <c r="D20" s="195"/>
    </row>
    <row r="21" spans="1:5" ht="15" customHeight="1" x14ac:dyDescent="0.2">
      <c r="A21" s="23"/>
      <c r="B21" s="23"/>
      <c r="C21" s="34" t="s">
        <v>28</v>
      </c>
      <c r="D21" s="111" t="str">
        <f>IF('Príloha č.1'!D27="","",'Príloha č.1'!D27)</f>
        <v/>
      </c>
    </row>
    <row r="22" spans="1:5" x14ac:dyDescent="0.2">
      <c r="A22" s="23"/>
      <c r="B22" s="23"/>
      <c r="C22" s="35"/>
      <c r="D22" s="225" t="s">
        <v>68</v>
      </c>
    </row>
    <row r="23" spans="1:5" x14ac:dyDescent="0.2">
      <c r="A23" s="23"/>
      <c r="B23" s="23"/>
      <c r="C23" s="23"/>
      <c r="D23" s="226"/>
    </row>
    <row r="24" spans="1:5" s="37" customFormat="1" ht="12" x14ac:dyDescent="0.2">
      <c r="A24" s="247" t="s">
        <v>19</v>
      </c>
      <c r="B24" s="247"/>
      <c r="C24" s="35"/>
      <c r="D24" s="226"/>
    </row>
    <row r="25" spans="1:5" s="40" customFormat="1" ht="12" customHeight="1" x14ac:dyDescent="0.2">
      <c r="A25" s="38"/>
      <c r="B25" s="246" t="s">
        <v>20</v>
      </c>
      <c r="C25" s="246"/>
      <c r="D25" s="36"/>
      <c r="E25" s="39"/>
    </row>
    <row r="26" spans="1:5" x14ac:dyDescent="0.2">
      <c r="A26" s="23"/>
      <c r="B26" s="23"/>
      <c r="C26" s="23"/>
      <c r="D26" s="23"/>
    </row>
    <row r="29" spans="1:5" x14ac:dyDescent="0.2">
      <c r="E29" s="110"/>
    </row>
  </sheetData>
  <mergeCells count="16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D22:D24"/>
    <mergeCell ref="A1:B1"/>
    <mergeCell ref="A2:D2"/>
    <mergeCell ref="A3:C3"/>
    <mergeCell ref="A4:D4"/>
    <mergeCell ref="A6:B6"/>
    <mergeCell ref="C6:D6"/>
  </mergeCells>
  <conditionalFormatting sqref="B15:B16">
    <cfRule type="containsBlanks" dxfId="21" priority="2">
      <formula>LEN(TRIM(B15))=0</formula>
    </cfRule>
  </conditionalFormatting>
  <conditionalFormatting sqref="C6:D9">
    <cfRule type="containsBlanks" dxfId="20" priority="3">
      <formula>LEN(TRIM(C6))=0</formula>
    </cfRule>
  </conditionalFormatting>
  <conditionalFormatting sqref="D21">
    <cfRule type="containsBlanks" dxfId="19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33" t="s">
        <v>5</v>
      </c>
      <c r="B1" s="233"/>
    </row>
    <row r="2" spans="1:10" s="10" customFormat="1" ht="30" customHeight="1" x14ac:dyDescent="0.25">
      <c r="A2" s="229" t="str">
        <f>'Príloha č.1'!A2:D2</f>
        <v>Upgrade angiografického systému Artis zeego s príslušenstvom pre invazívnu kardiológiu</v>
      </c>
      <c r="B2" s="229"/>
      <c r="C2" s="229"/>
      <c r="D2" s="229"/>
    </row>
    <row r="3" spans="1:10" s="10" customFormat="1" ht="15" customHeight="1" x14ac:dyDescent="0.25">
      <c r="A3" s="46"/>
      <c r="B3" s="46"/>
      <c r="C3" s="46"/>
      <c r="D3" s="46"/>
    </row>
    <row r="4" spans="1:10" s="10" customFormat="1" ht="30" customHeight="1" x14ac:dyDescent="0.25">
      <c r="A4" s="250" t="s">
        <v>51</v>
      </c>
      <c r="B4" s="250"/>
      <c r="C4" s="250"/>
      <c r="D4" s="250"/>
      <c r="E4" s="78"/>
      <c r="F4" s="78"/>
      <c r="G4" s="78"/>
      <c r="H4" s="78"/>
      <c r="I4" s="78"/>
      <c r="J4" s="78"/>
    </row>
    <row r="6" spans="1:10" s="10" customFormat="1" ht="15" customHeight="1" x14ac:dyDescent="0.25">
      <c r="A6" s="234" t="s">
        <v>7</v>
      </c>
      <c r="B6" s="234"/>
      <c r="C6" s="251" t="str">
        <f>IF('Príloha č.1'!$C$6="","",'Príloha č.1'!$C$6)</f>
        <v/>
      </c>
      <c r="D6" s="252"/>
      <c r="E6" s="11"/>
    </row>
    <row r="7" spans="1:10" s="10" customFormat="1" ht="15" customHeight="1" x14ac:dyDescent="0.25">
      <c r="A7" s="234" t="s">
        <v>8</v>
      </c>
      <c r="B7" s="234"/>
      <c r="C7" s="253" t="str">
        <f>IF('Príloha č.1'!$C$7="","",'Príloha č.1'!$C$7)</f>
        <v/>
      </c>
      <c r="D7" s="254"/>
    </row>
    <row r="8" spans="1:10" ht="15" customHeight="1" x14ac:dyDescent="0.2">
      <c r="A8" s="233" t="s">
        <v>9</v>
      </c>
      <c r="B8" s="233"/>
      <c r="C8" s="253" t="str">
        <f>IF('Príloha č.1'!$C$8="","",'Príloha č.1'!$C$8)</f>
        <v/>
      </c>
      <c r="D8" s="254"/>
    </row>
    <row r="9" spans="1:10" ht="15" customHeight="1" x14ac:dyDescent="0.2">
      <c r="A9" s="233" t="s">
        <v>10</v>
      </c>
      <c r="B9" s="233"/>
      <c r="C9" s="253" t="str">
        <f>IF('Príloha č.1'!$C$9="","",'Príloha č.1'!$C$9)</f>
        <v/>
      </c>
      <c r="D9" s="254"/>
    </row>
    <row r="10" spans="1:10" ht="20.100000000000001" customHeight="1" x14ac:dyDescent="0.2">
      <c r="C10" s="42"/>
    </row>
    <row r="11" spans="1:10" s="14" customFormat="1" ht="20.100000000000001" customHeight="1" x14ac:dyDescent="0.25">
      <c r="A11" s="220" t="s">
        <v>22</v>
      </c>
      <c r="B11" s="220"/>
      <c r="C11" s="220"/>
      <c r="D11" s="220"/>
    </row>
    <row r="12" spans="1:10" ht="52.5" customHeight="1" x14ac:dyDescent="0.2">
      <c r="A12" s="10" t="s">
        <v>23</v>
      </c>
      <c r="B12" s="234" t="s">
        <v>44</v>
      </c>
      <c r="C12" s="234"/>
      <c r="D12" s="234"/>
    </row>
    <row r="13" spans="1:10" ht="36.75" customHeight="1" x14ac:dyDescent="0.2">
      <c r="A13" s="10" t="s">
        <v>23</v>
      </c>
      <c r="B13" s="234" t="s">
        <v>43</v>
      </c>
      <c r="C13" s="234"/>
      <c r="D13" s="234"/>
    </row>
    <row r="14" spans="1:10" ht="37.5" customHeight="1" x14ac:dyDescent="0.2">
      <c r="A14" s="10" t="s">
        <v>23</v>
      </c>
      <c r="B14" s="234" t="s">
        <v>45</v>
      </c>
      <c r="C14" s="234"/>
      <c r="D14" s="234"/>
    </row>
    <row r="15" spans="1:10" ht="20.100000000000001" customHeight="1" x14ac:dyDescent="0.2"/>
    <row r="16" spans="1:10" s="14" customFormat="1" x14ac:dyDescent="0.25">
      <c r="A16" s="14" t="s">
        <v>17</v>
      </c>
      <c r="B16" s="99" t="str">
        <f>IF('Príloha č.1'!B23:B23="","",'Príloha č.1'!B23:B23)</f>
        <v/>
      </c>
    </row>
    <row r="17" spans="1:5" s="14" customFormat="1" x14ac:dyDescent="0.25">
      <c r="A17" s="14" t="s">
        <v>26</v>
      </c>
      <c r="B17" s="96" t="str">
        <f>IF('Príloha č.1'!B24:B24="","",'Príloha č.1'!B24:B24)</f>
        <v/>
      </c>
    </row>
    <row r="18" spans="1:5" ht="13.5" customHeight="1" x14ac:dyDescent="0.2">
      <c r="D18" s="194"/>
    </row>
    <row r="19" spans="1:5" ht="15" customHeight="1" x14ac:dyDescent="0.2">
      <c r="C19" s="20" t="s">
        <v>28</v>
      </c>
      <c r="D19" s="109" t="str">
        <f>IF('Príloha č.1'!D27="","",'Príloha č.1'!D27)</f>
        <v/>
      </c>
    </row>
    <row r="20" spans="1:5" x14ac:dyDescent="0.2">
      <c r="C20" s="1"/>
      <c r="D20" s="225" t="s">
        <v>68</v>
      </c>
    </row>
    <row r="21" spans="1:5" s="1" customFormat="1" x14ac:dyDescent="0.2">
      <c r="A21" s="217" t="s">
        <v>19</v>
      </c>
      <c r="B21" s="217"/>
      <c r="D21" s="226"/>
    </row>
    <row r="22" spans="1:5" s="6" customFormat="1" ht="12" customHeight="1" x14ac:dyDescent="0.2">
      <c r="A22" s="8"/>
      <c r="B22" s="233" t="s">
        <v>20</v>
      </c>
      <c r="C22" s="233"/>
      <c r="D22" s="226"/>
      <c r="E22" s="9"/>
    </row>
  </sheetData>
  <mergeCells count="18">
    <mergeCell ref="A21:B21"/>
    <mergeCell ref="B22:C22"/>
    <mergeCell ref="A11:D11"/>
    <mergeCell ref="B12:D12"/>
    <mergeCell ref="B13:D13"/>
    <mergeCell ref="B14:D14"/>
    <mergeCell ref="D20:D22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</mergeCells>
  <conditionalFormatting sqref="A22">
    <cfRule type="containsBlanks" dxfId="18" priority="2">
      <formula>LEN(TRIM(A22))=0</formula>
    </cfRule>
  </conditionalFormatting>
  <conditionalFormatting sqref="C6:D9">
    <cfRule type="containsBlanks" dxfId="17" priority="4">
      <formula>LEN(TRIM(C6))=0</formula>
    </cfRule>
  </conditionalFormatting>
  <conditionalFormatting sqref="B16:B17">
    <cfRule type="containsBlanks" dxfId="16" priority="3">
      <formula>LEN(TRIM(B16))=0</formula>
    </cfRule>
  </conditionalFormatting>
  <conditionalFormatting sqref="D19">
    <cfRule type="containsBlanks" dxfId="15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216"/>
  <sheetViews>
    <sheetView showGridLines="0" zoomScaleNormal="100" workbookViewId="0">
      <selection sqref="A1:D1"/>
    </sheetView>
  </sheetViews>
  <sheetFormatPr defaultColWidth="9.140625" defaultRowHeight="12" x14ac:dyDescent="0.2"/>
  <cols>
    <col min="1" max="1" width="10.7109375" style="178" customWidth="1"/>
    <col min="2" max="2" width="43.28515625" style="192" customWidth="1"/>
    <col min="3" max="3" width="25.7109375" style="193" customWidth="1"/>
    <col min="4" max="4" width="25.7109375" style="178" customWidth="1"/>
    <col min="5" max="5" width="13.42578125" style="178" customWidth="1"/>
    <col min="6" max="6" width="11.7109375" style="178" bestFit="1" customWidth="1"/>
    <col min="7" max="16384" width="9.140625" style="178"/>
  </cols>
  <sheetData>
    <row r="1" spans="1:6" s="43" customFormat="1" ht="19.5" customHeight="1" x14ac:dyDescent="0.2">
      <c r="A1" s="255" t="s">
        <v>5</v>
      </c>
      <c r="B1" s="255"/>
      <c r="C1" s="255"/>
      <c r="D1" s="255"/>
    </row>
    <row r="2" spans="1:6" s="43" customFormat="1" ht="30" customHeight="1" x14ac:dyDescent="0.2">
      <c r="A2" s="256" t="str">
        <f>'Príloha č.1'!A2:D2</f>
        <v>Upgrade angiografického systému Artis zeego s príslušenstvom pre invazívnu kardiológiu</v>
      </c>
      <c r="B2" s="256"/>
      <c r="C2" s="256"/>
      <c r="D2" s="256"/>
      <c r="E2" s="44"/>
      <c r="F2" s="44"/>
    </row>
    <row r="3" spans="1:6" s="43" customFormat="1" ht="15" customHeight="1" x14ac:dyDescent="0.2">
      <c r="A3" s="158"/>
      <c r="B3" s="158"/>
      <c r="C3" s="158"/>
      <c r="D3" s="158"/>
      <c r="E3" s="44"/>
      <c r="F3" s="44"/>
    </row>
    <row r="4" spans="1:6" s="82" customFormat="1" ht="30" customHeight="1" x14ac:dyDescent="0.25">
      <c r="A4" s="257" t="s">
        <v>37</v>
      </c>
      <c r="B4" s="257"/>
      <c r="C4" s="257"/>
      <c r="D4" s="257"/>
      <c r="E4" s="81"/>
      <c r="F4" s="81"/>
    </row>
    <row r="5" spans="1:6" s="162" customFormat="1" ht="12" customHeight="1" thickBot="1" x14ac:dyDescent="0.3">
      <c r="A5" s="159"/>
      <c r="B5" s="160"/>
      <c r="C5" s="161"/>
    </row>
    <row r="6" spans="1:6" s="164" customFormat="1" ht="68.25" customHeight="1" x14ac:dyDescent="0.25">
      <c r="A6" s="260" t="s">
        <v>46</v>
      </c>
      <c r="B6" s="261"/>
      <c r="C6" s="258" t="s">
        <v>65</v>
      </c>
      <c r="D6" s="259"/>
      <c r="E6" s="163"/>
    </row>
    <row r="7" spans="1:6" s="164" customFormat="1" ht="26.25" customHeight="1" thickBot="1" x14ac:dyDescent="0.3">
      <c r="A7" s="262"/>
      <c r="B7" s="263"/>
      <c r="C7" s="165" t="s">
        <v>66</v>
      </c>
      <c r="D7" s="166" t="s">
        <v>67</v>
      </c>
      <c r="E7" s="163"/>
    </row>
    <row r="8" spans="1:6" s="164" customFormat="1" ht="33.75" customHeight="1" x14ac:dyDescent="0.25">
      <c r="A8" s="269" t="s">
        <v>72</v>
      </c>
      <c r="B8" s="270"/>
      <c r="C8" s="270"/>
      <c r="D8" s="271"/>
      <c r="E8" s="163"/>
    </row>
    <row r="9" spans="1:6" s="168" customFormat="1" ht="127.5" customHeight="1" x14ac:dyDescent="0.25">
      <c r="A9" s="142" t="s">
        <v>0</v>
      </c>
      <c r="B9" s="143" t="s">
        <v>252</v>
      </c>
      <c r="C9" s="167"/>
      <c r="D9" s="167"/>
    </row>
    <row r="10" spans="1:6" s="168" customFormat="1" ht="109.5" customHeight="1" x14ac:dyDescent="0.25">
      <c r="A10" s="142" t="s">
        <v>1</v>
      </c>
      <c r="B10" s="143" t="s">
        <v>253</v>
      </c>
      <c r="C10" s="167"/>
      <c r="D10" s="167"/>
    </row>
    <row r="11" spans="1:6" s="168" customFormat="1" ht="78" customHeight="1" x14ac:dyDescent="0.25">
      <c r="A11" s="142" t="s">
        <v>2</v>
      </c>
      <c r="B11" s="143" t="s">
        <v>254</v>
      </c>
      <c r="C11" s="167"/>
      <c r="D11" s="167"/>
    </row>
    <row r="12" spans="1:6" s="168" customFormat="1" ht="51.75" customHeight="1" x14ac:dyDescent="0.25">
      <c r="A12" s="142" t="s">
        <v>2</v>
      </c>
      <c r="B12" s="143" t="s">
        <v>255</v>
      </c>
      <c r="C12" s="167"/>
      <c r="D12" s="167"/>
    </row>
    <row r="13" spans="1:6" s="168" customFormat="1" ht="45.75" customHeight="1" x14ac:dyDescent="0.25">
      <c r="A13" s="142" t="s">
        <v>73</v>
      </c>
      <c r="B13" s="143" t="s">
        <v>256</v>
      </c>
      <c r="C13" s="167"/>
      <c r="D13" s="167"/>
    </row>
    <row r="14" spans="1:6" s="168" customFormat="1" ht="34.5" customHeight="1" x14ac:dyDescent="0.25">
      <c r="A14" s="142" t="s">
        <v>74</v>
      </c>
      <c r="B14" s="143" t="s">
        <v>257</v>
      </c>
      <c r="C14" s="167"/>
      <c r="D14" s="167"/>
    </row>
    <row r="15" spans="1:6" s="168" customFormat="1" ht="50.25" customHeight="1" x14ac:dyDescent="0.25">
      <c r="A15" s="142" t="s">
        <v>75</v>
      </c>
      <c r="B15" s="143" t="s">
        <v>258</v>
      </c>
      <c r="C15" s="167"/>
      <c r="D15" s="167"/>
    </row>
    <row r="16" spans="1:6" s="168" customFormat="1" ht="54.75" customHeight="1" x14ac:dyDescent="0.25">
      <c r="A16" s="142" t="s">
        <v>76</v>
      </c>
      <c r="B16" s="143" t="s">
        <v>259</v>
      </c>
      <c r="C16" s="167"/>
      <c r="D16" s="167"/>
    </row>
    <row r="17" spans="1:4" s="168" customFormat="1" ht="36.75" customHeight="1" x14ac:dyDescent="0.25">
      <c r="A17" s="142" t="s">
        <v>77</v>
      </c>
      <c r="B17" s="143" t="s">
        <v>260</v>
      </c>
      <c r="C17" s="167"/>
      <c r="D17" s="167"/>
    </row>
    <row r="18" spans="1:4" s="168" customFormat="1" ht="33.75" customHeight="1" x14ac:dyDescent="0.25">
      <c r="A18" s="142" t="s">
        <v>78</v>
      </c>
      <c r="B18" s="143" t="s">
        <v>261</v>
      </c>
      <c r="C18" s="167"/>
      <c r="D18" s="169"/>
    </row>
    <row r="19" spans="1:4" s="168" customFormat="1" ht="24.75" customHeight="1" x14ac:dyDescent="0.25">
      <c r="A19" s="142" t="s">
        <v>32</v>
      </c>
      <c r="B19" s="143" t="s">
        <v>262</v>
      </c>
      <c r="C19" s="167"/>
      <c r="D19" s="167"/>
    </row>
    <row r="20" spans="1:4" s="168" customFormat="1" ht="22.5" customHeight="1" x14ac:dyDescent="0.25">
      <c r="A20" s="142" t="s">
        <v>31</v>
      </c>
      <c r="B20" s="143" t="s">
        <v>263</v>
      </c>
      <c r="C20" s="167"/>
      <c r="D20" s="167"/>
    </row>
    <row r="21" spans="1:4" s="168" customFormat="1" ht="30" customHeight="1" x14ac:dyDescent="0.25">
      <c r="A21" s="142" t="s">
        <v>30</v>
      </c>
      <c r="B21" s="143" t="s">
        <v>434</v>
      </c>
      <c r="C21" s="167"/>
      <c r="D21" s="167"/>
    </row>
    <row r="22" spans="1:4" s="168" customFormat="1" ht="30" customHeight="1" x14ac:dyDescent="0.25">
      <c r="A22" s="142" t="s">
        <v>79</v>
      </c>
      <c r="B22" s="143" t="s">
        <v>264</v>
      </c>
      <c r="C22" s="167"/>
      <c r="D22" s="167"/>
    </row>
    <row r="23" spans="1:4" s="168" customFormat="1" ht="30" customHeight="1" x14ac:dyDescent="0.25">
      <c r="A23" s="142" t="s">
        <v>80</v>
      </c>
      <c r="B23" s="143" t="s">
        <v>265</v>
      </c>
      <c r="C23" s="167"/>
      <c r="D23" s="167"/>
    </row>
    <row r="24" spans="1:4" s="168" customFormat="1" ht="38.25" customHeight="1" x14ac:dyDescent="0.25">
      <c r="A24" s="142" t="s">
        <v>81</v>
      </c>
      <c r="B24" s="143" t="s">
        <v>266</v>
      </c>
      <c r="C24" s="167"/>
      <c r="D24" s="167"/>
    </row>
    <row r="25" spans="1:4" s="168" customFormat="1" ht="32.25" customHeight="1" x14ac:dyDescent="0.25">
      <c r="A25" s="142" t="s">
        <v>82</v>
      </c>
      <c r="B25" s="143" t="s">
        <v>267</v>
      </c>
      <c r="C25" s="167"/>
      <c r="D25" s="167"/>
    </row>
    <row r="26" spans="1:4" s="168" customFormat="1" ht="30" customHeight="1" x14ac:dyDescent="0.25">
      <c r="A26" s="142" t="s">
        <v>83</v>
      </c>
      <c r="B26" s="143" t="s">
        <v>268</v>
      </c>
      <c r="C26" s="167"/>
      <c r="D26" s="167"/>
    </row>
    <row r="27" spans="1:4" s="168" customFormat="1" ht="24.75" customHeight="1" x14ac:dyDescent="0.25">
      <c r="A27" s="144" t="s">
        <v>84</v>
      </c>
      <c r="B27" s="145" t="s">
        <v>269</v>
      </c>
      <c r="C27" s="167"/>
      <c r="D27" s="197"/>
    </row>
    <row r="28" spans="1:4" s="168" customFormat="1" ht="42" customHeight="1" x14ac:dyDescent="0.25">
      <c r="A28" s="146" t="s">
        <v>85</v>
      </c>
      <c r="B28" s="143" t="s">
        <v>270</v>
      </c>
      <c r="C28" s="167"/>
      <c r="D28" s="172"/>
    </row>
    <row r="29" spans="1:4" s="168" customFormat="1" ht="30" customHeight="1" x14ac:dyDescent="0.25">
      <c r="A29" s="146" t="s">
        <v>86</v>
      </c>
      <c r="B29" s="143" t="s">
        <v>271</v>
      </c>
      <c r="C29" s="167"/>
      <c r="D29" s="167"/>
    </row>
    <row r="30" spans="1:4" s="168" customFormat="1" ht="46.5" customHeight="1" x14ac:dyDescent="0.25">
      <c r="A30" s="146" t="s">
        <v>87</v>
      </c>
      <c r="B30" s="143" t="s">
        <v>272</v>
      </c>
      <c r="C30" s="167"/>
      <c r="D30" s="167"/>
    </row>
    <row r="31" spans="1:4" s="168" customFormat="1" ht="30" customHeight="1" x14ac:dyDescent="0.25">
      <c r="A31" s="146" t="s">
        <v>88</v>
      </c>
      <c r="B31" s="143" t="s">
        <v>273</v>
      </c>
      <c r="C31" s="167"/>
      <c r="D31" s="167"/>
    </row>
    <row r="32" spans="1:4" s="168" customFormat="1" ht="30" customHeight="1" x14ac:dyDescent="0.25">
      <c r="A32" s="146" t="s">
        <v>89</v>
      </c>
      <c r="B32" s="143" t="s">
        <v>274</v>
      </c>
      <c r="C32" s="167"/>
      <c r="D32" s="167"/>
    </row>
    <row r="33" spans="1:4" s="168" customFormat="1" ht="30" customHeight="1" x14ac:dyDescent="0.25">
      <c r="A33" s="146" t="s">
        <v>90</v>
      </c>
      <c r="B33" s="143" t="s">
        <v>275</v>
      </c>
      <c r="C33" s="167"/>
      <c r="D33" s="167"/>
    </row>
    <row r="34" spans="1:4" s="168" customFormat="1" ht="22.5" customHeight="1" x14ac:dyDescent="0.25">
      <c r="A34" s="144" t="s">
        <v>91</v>
      </c>
      <c r="B34" s="145" t="s">
        <v>276</v>
      </c>
      <c r="C34" s="167"/>
      <c r="D34" s="197"/>
    </row>
    <row r="35" spans="1:4" s="168" customFormat="1" ht="20.25" customHeight="1" x14ac:dyDescent="0.25">
      <c r="A35" s="146" t="s">
        <v>92</v>
      </c>
      <c r="B35" s="143" t="s">
        <v>277</v>
      </c>
      <c r="C35" s="167"/>
      <c r="D35" s="171"/>
    </row>
    <row r="36" spans="1:4" s="168" customFormat="1" ht="24" customHeight="1" x14ac:dyDescent="0.25">
      <c r="A36" s="146" t="s">
        <v>93</v>
      </c>
      <c r="B36" s="143" t="s">
        <v>278</v>
      </c>
      <c r="C36" s="167"/>
      <c r="D36" s="172"/>
    </row>
    <row r="37" spans="1:4" s="168" customFormat="1" ht="43.5" customHeight="1" x14ac:dyDescent="0.25">
      <c r="A37" s="146" t="s">
        <v>94</v>
      </c>
      <c r="B37" s="143" t="s">
        <v>279</v>
      </c>
      <c r="C37" s="167"/>
      <c r="D37" s="167"/>
    </row>
    <row r="38" spans="1:4" s="168" customFormat="1" ht="30" customHeight="1" x14ac:dyDescent="0.25">
      <c r="A38" s="146" t="s">
        <v>95</v>
      </c>
      <c r="B38" s="143" t="s">
        <v>280</v>
      </c>
      <c r="C38" s="167"/>
      <c r="D38" s="167"/>
    </row>
    <row r="39" spans="1:4" s="168" customFormat="1" ht="30" customHeight="1" x14ac:dyDescent="0.25">
      <c r="A39" s="146" t="s">
        <v>96</v>
      </c>
      <c r="B39" s="143" t="s">
        <v>281</v>
      </c>
      <c r="C39" s="167"/>
      <c r="D39" s="167"/>
    </row>
    <row r="40" spans="1:4" s="168" customFormat="1" ht="22.5" customHeight="1" x14ac:dyDescent="0.25">
      <c r="A40" s="144" t="s">
        <v>97</v>
      </c>
      <c r="B40" s="145" t="s">
        <v>282</v>
      </c>
      <c r="C40" s="167"/>
      <c r="D40" s="197"/>
    </row>
    <row r="41" spans="1:4" s="168" customFormat="1" ht="37.5" customHeight="1" x14ac:dyDescent="0.25">
      <c r="A41" s="146" t="s">
        <v>98</v>
      </c>
      <c r="B41" s="143" t="s">
        <v>283</v>
      </c>
      <c r="C41" s="167"/>
      <c r="D41" s="172"/>
    </row>
    <row r="42" spans="1:4" s="168" customFormat="1" ht="42" customHeight="1" x14ac:dyDescent="0.25">
      <c r="A42" s="146" t="s">
        <v>99</v>
      </c>
      <c r="B42" s="143" t="s">
        <v>284</v>
      </c>
      <c r="C42" s="167"/>
      <c r="D42" s="167"/>
    </row>
    <row r="43" spans="1:4" s="168" customFormat="1" ht="30" customHeight="1" x14ac:dyDescent="0.25">
      <c r="A43" s="146" t="s">
        <v>100</v>
      </c>
      <c r="B43" s="143" t="s">
        <v>285</v>
      </c>
      <c r="C43" s="167"/>
      <c r="D43" s="167"/>
    </row>
    <row r="44" spans="1:4" s="168" customFormat="1" ht="24" customHeight="1" x14ac:dyDescent="0.25">
      <c r="A44" s="146" t="s">
        <v>101</v>
      </c>
      <c r="B44" s="143" t="s">
        <v>286</v>
      </c>
      <c r="C44" s="167"/>
      <c r="D44" s="167"/>
    </row>
    <row r="45" spans="1:4" s="168" customFormat="1" ht="21.75" customHeight="1" x14ac:dyDescent="0.25">
      <c r="A45" s="146" t="s">
        <v>102</v>
      </c>
      <c r="B45" s="143" t="s">
        <v>287</v>
      </c>
      <c r="C45" s="167"/>
      <c r="D45" s="167"/>
    </row>
    <row r="46" spans="1:4" s="168" customFormat="1" ht="23.25" customHeight="1" x14ac:dyDescent="0.25">
      <c r="A46" s="146" t="s">
        <v>103</v>
      </c>
      <c r="B46" s="143" t="s">
        <v>288</v>
      </c>
      <c r="C46" s="167"/>
      <c r="D46" s="167"/>
    </row>
    <row r="47" spans="1:4" s="168" customFormat="1" ht="24" customHeight="1" x14ac:dyDescent="0.25">
      <c r="A47" s="146" t="s">
        <v>104</v>
      </c>
      <c r="B47" s="143" t="s">
        <v>289</v>
      </c>
      <c r="C47" s="167"/>
      <c r="D47" s="167"/>
    </row>
    <row r="48" spans="1:4" s="168" customFormat="1" ht="21.75" customHeight="1" x14ac:dyDescent="0.25">
      <c r="A48" s="146" t="s">
        <v>105</v>
      </c>
      <c r="B48" s="143" t="s">
        <v>290</v>
      </c>
      <c r="C48" s="167"/>
      <c r="D48" s="171"/>
    </row>
    <row r="49" spans="1:4" s="168" customFormat="1" ht="25.5" customHeight="1" x14ac:dyDescent="0.25">
      <c r="A49" s="146" t="s">
        <v>106</v>
      </c>
      <c r="B49" s="143" t="s">
        <v>291</v>
      </c>
      <c r="C49" s="167"/>
      <c r="D49" s="172"/>
    </row>
    <row r="50" spans="1:4" s="168" customFormat="1" ht="24.75" customHeight="1" x14ac:dyDescent="0.25">
      <c r="A50" s="146" t="s">
        <v>107</v>
      </c>
      <c r="B50" s="147" t="s">
        <v>292</v>
      </c>
      <c r="C50" s="167"/>
      <c r="D50" s="167"/>
    </row>
    <row r="51" spans="1:4" s="168" customFormat="1" ht="25.5" customHeight="1" x14ac:dyDescent="0.25">
      <c r="A51" s="146" t="s">
        <v>108</v>
      </c>
      <c r="B51" s="147" t="s">
        <v>293</v>
      </c>
      <c r="C51" s="167"/>
      <c r="D51" s="167"/>
    </row>
    <row r="52" spans="1:4" s="168" customFormat="1" ht="24" customHeight="1" x14ac:dyDescent="0.25">
      <c r="A52" s="148" t="s">
        <v>109</v>
      </c>
      <c r="B52" s="149" t="s">
        <v>294</v>
      </c>
      <c r="C52" s="167"/>
      <c r="D52" s="197"/>
    </row>
    <row r="53" spans="1:4" s="168" customFormat="1" ht="60" customHeight="1" x14ac:dyDescent="0.25">
      <c r="A53" s="150" t="s">
        <v>110</v>
      </c>
      <c r="B53" s="147" t="s">
        <v>295</v>
      </c>
      <c r="C53" s="167"/>
      <c r="D53" s="172"/>
    </row>
    <row r="54" spans="1:4" s="168" customFormat="1" ht="128.25" customHeight="1" x14ac:dyDescent="0.25">
      <c r="A54" s="150" t="s">
        <v>111</v>
      </c>
      <c r="B54" s="147" t="s">
        <v>296</v>
      </c>
      <c r="C54" s="167"/>
      <c r="D54" s="167"/>
    </row>
    <row r="55" spans="1:4" s="168" customFormat="1" ht="30" customHeight="1" x14ac:dyDescent="0.25">
      <c r="A55" s="150" t="s">
        <v>112</v>
      </c>
      <c r="B55" s="147" t="s">
        <v>297</v>
      </c>
      <c r="C55" s="167"/>
      <c r="D55" s="167"/>
    </row>
    <row r="56" spans="1:4" s="168" customFormat="1" ht="75" customHeight="1" x14ac:dyDescent="0.25">
      <c r="A56" s="150" t="s">
        <v>113</v>
      </c>
      <c r="B56" s="147" t="s">
        <v>298</v>
      </c>
      <c r="C56" s="167"/>
      <c r="D56" s="167"/>
    </row>
    <row r="57" spans="1:4" s="168" customFormat="1" ht="75" customHeight="1" x14ac:dyDescent="0.25">
      <c r="A57" s="150" t="s">
        <v>114</v>
      </c>
      <c r="B57" s="147" t="s">
        <v>299</v>
      </c>
      <c r="C57" s="167"/>
      <c r="D57" s="167"/>
    </row>
    <row r="58" spans="1:4" s="168" customFormat="1" ht="30" customHeight="1" x14ac:dyDescent="0.25">
      <c r="A58" s="150" t="s">
        <v>115</v>
      </c>
      <c r="B58" s="147" t="s">
        <v>300</v>
      </c>
      <c r="C58" s="167"/>
      <c r="D58" s="167"/>
    </row>
    <row r="59" spans="1:4" s="168" customFormat="1" ht="86.25" customHeight="1" x14ac:dyDescent="0.25">
      <c r="A59" s="150" t="s">
        <v>116</v>
      </c>
      <c r="B59" s="147" t="s">
        <v>301</v>
      </c>
      <c r="C59" s="167"/>
      <c r="D59" s="167"/>
    </row>
    <row r="60" spans="1:4" s="168" customFormat="1" ht="26.25" customHeight="1" x14ac:dyDescent="0.25">
      <c r="A60" s="148" t="s">
        <v>117</v>
      </c>
      <c r="B60" s="149" t="s">
        <v>302</v>
      </c>
      <c r="C60" s="167"/>
      <c r="D60" s="197"/>
    </row>
    <row r="61" spans="1:4" s="168" customFormat="1" ht="33" customHeight="1" x14ac:dyDescent="0.25">
      <c r="A61" s="150" t="s">
        <v>118</v>
      </c>
      <c r="B61" s="147" t="s">
        <v>303</v>
      </c>
      <c r="C61" s="167"/>
      <c r="D61" s="167"/>
    </row>
    <row r="62" spans="1:4" s="168" customFormat="1" ht="27.75" customHeight="1" x14ac:dyDescent="0.25">
      <c r="A62" s="150" t="s">
        <v>119</v>
      </c>
      <c r="B62" s="147" t="s">
        <v>304</v>
      </c>
      <c r="C62" s="167"/>
      <c r="D62" s="167"/>
    </row>
    <row r="63" spans="1:4" s="168" customFormat="1" ht="30.75" customHeight="1" x14ac:dyDescent="0.25">
      <c r="A63" s="150" t="s">
        <v>120</v>
      </c>
      <c r="B63" s="147" t="s">
        <v>305</v>
      </c>
      <c r="C63" s="167"/>
      <c r="D63" s="167"/>
    </row>
    <row r="64" spans="1:4" s="168" customFormat="1" ht="33.75" customHeight="1" x14ac:dyDescent="0.25">
      <c r="A64" s="150" t="s">
        <v>121</v>
      </c>
      <c r="B64" s="147" t="s">
        <v>306</v>
      </c>
      <c r="C64" s="167"/>
      <c r="D64" s="169"/>
    </row>
    <row r="65" spans="1:4" s="168" customFormat="1" ht="25.5" customHeight="1" x14ac:dyDescent="0.25">
      <c r="A65" s="150" t="s">
        <v>122</v>
      </c>
      <c r="B65" s="147" t="s">
        <v>307</v>
      </c>
      <c r="C65" s="167"/>
      <c r="D65" s="167"/>
    </row>
    <row r="66" spans="1:4" s="168" customFormat="1" ht="30" customHeight="1" x14ac:dyDescent="0.25">
      <c r="A66" s="150" t="s">
        <v>123</v>
      </c>
      <c r="B66" s="147" t="s">
        <v>308</v>
      </c>
      <c r="C66" s="167"/>
      <c r="D66" s="167"/>
    </row>
    <row r="67" spans="1:4" s="168" customFormat="1" ht="22.5" customHeight="1" x14ac:dyDescent="0.25">
      <c r="A67" s="150" t="s">
        <v>124</v>
      </c>
      <c r="B67" s="147" t="s">
        <v>309</v>
      </c>
      <c r="C67" s="167"/>
      <c r="D67" s="167"/>
    </row>
    <row r="68" spans="1:4" s="168" customFormat="1" ht="22.5" customHeight="1" x14ac:dyDescent="0.25">
      <c r="A68" s="150" t="s">
        <v>125</v>
      </c>
      <c r="B68" s="147" t="s">
        <v>310</v>
      </c>
      <c r="C68" s="167"/>
      <c r="D68" s="167"/>
    </row>
    <row r="69" spans="1:4" s="168" customFormat="1" ht="23.25" customHeight="1" x14ac:dyDescent="0.25">
      <c r="A69" s="150" t="s">
        <v>126</v>
      </c>
      <c r="B69" s="147" t="s">
        <v>311</v>
      </c>
      <c r="C69" s="167"/>
      <c r="D69" s="167"/>
    </row>
    <row r="70" spans="1:4" s="168" customFormat="1" ht="26.25" customHeight="1" x14ac:dyDescent="0.25">
      <c r="A70" s="146" t="s">
        <v>127</v>
      </c>
      <c r="B70" s="147" t="s">
        <v>312</v>
      </c>
      <c r="C70" s="167"/>
      <c r="D70" s="167"/>
    </row>
    <row r="71" spans="1:4" s="168" customFormat="1" ht="28.5" customHeight="1" x14ac:dyDescent="0.25">
      <c r="A71" s="151" t="s">
        <v>128</v>
      </c>
      <c r="B71" s="149" t="s">
        <v>313</v>
      </c>
      <c r="C71" s="167"/>
      <c r="D71" s="197"/>
    </row>
    <row r="72" spans="1:4" s="168" customFormat="1" ht="68.25" customHeight="1" x14ac:dyDescent="0.25">
      <c r="A72" s="152" t="s">
        <v>129</v>
      </c>
      <c r="B72" s="147" t="s">
        <v>314</v>
      </c>
      <c r="C72" s="167"/>
      <c r="D72" s="167"/>
    </row>
    <row r="73" spans="1:4" s="168" customFormat="1" ht="30" customHeight="1" x14ac:dyDescent="0.25">
      <c r="A73" s="152" t="s">
        <v>130</v>
      </c>
      <c r="B73" s="147" t="s">
        <v>315</v>
      </c>
      <c r="C73" s="167"/>
      <c r="D73" s="171"/>
    </row>
    <row r="74" spans="1:4" s="168" customFormat="1" ht="41.25" customHeight="1" x14ac:dyDescent="0.25">
      <c r="A74" s="152" t="s">
        <v>131</v>
      </c>
      <c r="B74" s="147" t="s">
        <v>316</v>
      </c>
      <c r="C74" s="167"/>
      <c r="D74" s="172"/>
    </row>
    <row r="75" spans="1:4" s="168" customFormat="1" ht="30" customHeight="1" x14ac:dyDescent="0.25">
      <c r="A75" s="152" t="s">
        <v>132</v>
      </c>
      <c r="B75" s="147" t="s">
        <v>317</v>
      </c>
      <c r="C75" s="167"/>
      <c r="D75" s="167"/>
    </row>
    <row r="76" spans="1:4" s="168" customFormat="1" ht="30" customHeight="1" x14ac:dyDescent="0.25">
      <c r="A76" s="152" t="s">
        <v>133</v>
      </c>
      <c r="B76" s="147" t="s">
        <v>318</v>
      </c>
      <c r="C76" s="167"/>
      <c r="D76" s="167"/>
    </row>
    <row r="77" spans="1:4" s="168" customFormat="1" ht="73.5" customHeight="1" x14ac:dyDescent="0.25">
      <c r="A77" s="152" t="s">
        <v>134</v>
      </c>
      <c r="B77" s="147" t="s">
        <v>319</v>
      </c>
      <c r="C77" s="167"/>
      <c r="D77" s="167"/>
    </row>
    <row r="78" spans="1:4" s="168" customFormat="1" ht="30" customHeight="1" x14ac:dyDescent="0.25">
      <c r="A78" s="151" t="s">
        <v>135</v>
      </c>
      <c r="B78" s="149" t="s">
        <v>320</v>
      </c>
      <c r="C78" s="167"/>
      <c r="D78" s="197"/>
    </row>
    <row r="79" spans="1:4" s="168" customFormat="1" ht="96" customHeight="1" x14ac:dyDescent="0.25">
      <c r="A79" s="152" t="s">
        <v>136</v>
      </c>
      <c r="B79" s="147" t="s">
        <v>321</v>
      </c>
      <c r="C79" s="167"/>
      <c r="D79" s="167"/>
    </row>
    <row r="80" spans="1:4" s="168" customFormat="1" ht="27" customHeight="1" x14ac:dyDescent="0.25">
      <c r="A80" s="151" t="s">
        <v>137</v>
      </c>
      <c r="B80" s="198" t="s">
        <v>322</v>
      </c>
      <c r="C80" s="167"/>
      <c r="D80" s="197"/>
    </row>
    <row r="81" spans="1:4" s="168" customFormat="1" ht="30" customHeight="1" x14ac:dyDescent="0.25">
      <c r="A81" s="152" t="s">
        <v>138</v>
      </c>
      <c r="B81" s="153" t="s">
        <v>323</v>
      </c>
      <c r="C81" s="167"/>
      <c r="D81" s="171"/>
    </row>
    <row r="82" spans="1:4" s="168" customFormat="1" ht="30" customHeight="1" x14ac:dyDescent="0.25">
      <c r="A82" s="152" t="s">
        <v>139</v>
      </c>
      <c r="B82" s="153" t="s">
        <v>324</v>
      </c>
      <c r="C82" s="167"/>
      <c r="D82" s="172"/>
    </row>
    <row r="83" spans="1:4" s="168" customFormat="1" ht="30" customHeight="1" x14ac:dyDescent="0.25">
      <c r="A83" s="152" t="s">
        <v>140</v>
      </c>
      <c r="B83" s="153" t="s">
        <v>325</v>
      </c>
      <c r="C83" s="167"/>
      <c r="D83" s="167"/>
    </row>
    <row r="84" spans="1:4" s="168" customFormat="1" ht="30" customHeight="1" x14ac:dyDescent="0.25">
      <c r="A84" s="152" t="s">
        <v>141</v>
      </c>
      <c r="B84" s="153" t="s">
        <v>326</v>
      </c>
      <c r="C84" s="167"/>
      <c r="D84" s="167"/>
    </row>
    <row r="85" spans="1:4" s="168" customFormat="1" ht="23.25" customHeight="1" x14ac:dyDescent="0.25">
      <c r="A85" s="152" t="s">
        <v>142</v>
      </c>
      <c r="B85" s="153" t="s">
        <v>327</v>
      </c>
      <c r="C85" s="167"/>
      <c r="D85" s="167"/>
    </row>
    <row r="86" spans="1:4" s="168" customFormat="1" ht="35.25" customHeight="1" x14ac:dyDescent="0.25">
      <c r="A86" s="152" t="s">
        <v>143</v>
      </c>
      <c r="B86" s="153" t="s">
        <v>328</v>
      </c>
      <c r="C86" s="167"/>
      <c r="D86" s="171"/>
    </row>
    <row r="87" spans="1:4" s="168" customFormat="1" ht="30" customHeight="1" x14ac:dyDescent="0.25">
      <c r="A87" s="152" t="s">
        <v>144</v>
      </c>
      <c r="B87" s="153" t="s">
        <v>329</v>
      </c>
      <c r="C87" s="167"/>
      <c r="D87" s="172"/>
    </row>
    <row r="88" spans="1:4" s="168" customFormat="1" ht="30" customHeight="1" x14ac:dyDescent="0.25">
      <c r="A88" s="152" t="s">
        <v>145</v>
      </c>
      <c r="B88" s="153" t="s">
        <v>330</v>
      </c>
      <c r="C88" s="167"/>
      <c r="D88" s="167"/>
    </row>
    <row r="89" spans="1:4" s="168" customFormat="1" ht="49.5" customHeight="1" x14ac:dyDescent="0.25">
      <c r="A89" s="152" t="s">
        <v>146</v>
      </c>
      <c r="B89" s="153" t="s">
        <v>331</v>
      </c>
      <c r="C89" s="167"/>
      <c r="D89" s="167"/>
    </row>
    <row r="90" spans="1:4" s="168" customFormat="1" ht="30" customHeight="1" x14ac:dyDescent="0.25">
      <c r="A90" s="152" t="s">
        <v>147</v>
      </c>
      <c r="B90" s="153" t="s">
        <v>332</v>
      </c>
      <c r="C90" s="167"/>
      <c r="D90" s="167"/>
    </row>
    <row r="91" spans="1:4" s="168" customFormat="1" ht="48.75" customHeight="1" x14ac:dyDescent="0.25">
      <c r="A91" s="152" t="s">
        <v>148</v>
      </c>
      <c r="B91" s="153" t="s">
        <v>333</v>
      </c>
      <c r="C91" s="167"/>
      <c r="D91" s="167"/>
    </row>
    <row r="92" spans="1:4" s="168" customFormat="1" ht="30" customHeight="1" x14ac:dyDescent="0.25">
      <c r="A92" s="152" t="s">
        <v>149</v>
      </c>
      <c r="B92" s="153" t="s">
        <v>334</v>
      </c>
      <c r="C92" s="167"/>
      <c r="D92" s="167"/>
    </row>
    <row r="93" spans="1:4" s="168" customFormat="1" ht="30" customHeight="1" x14ac:dyDescent="0.25">
      <c r="A93" s="152" t="s">
        <v>150</v>
      </c>
      <c r="B93" s="153" t="s">
        <v>335</v>
      </c>
      <c r="C93" s="167"/>
      <c r="D93" s="167"/>
    </row>
    <row r="94" spans="1:4" s="168" customFormat="1" ht="30" customHeight="1" x14ac:dyDescent="0.25">
      <c r="A94" s="152" t="s">
        <v>151</v>
      </c>
      <c r="B94" s="153" t="s">
        <v>336</v>
      </c>
      <c r="C94" s="167"/>
      <c r="D94" s="171"/>
    </row>
    <row r="95" spans="1:4" s="168" customFormat="1" ht="30" customHeight="1" x14ac:dyDescent="0.25">
      <c r="A95" s="152" t="s">
        <v>152</v>
      </c>
      <c r="B95" s="153" t="s">
        <v>337</v>
      </c>
      <c r="C95" s="167"/>
      <c r="D95" s="172"/>
    </row>
    <row r="96" spans="1:4" s="168" customFormat="1" ht="30" customHeight="1" x14ac:dyDescent="0.25">
      <c r="A96" s="152" t="s">
        <v>153</v>
      </c>
      <c r="B96" s="153" t="s">
        <v>338</v>
      </c>
      <c r="C96" s="167"/>
      <c r="D96" s="167"/>
    </row>
    <row r="97" spans="1:4" s="168" customFormat="1" ht="50.25" customHeight="1" x14ac:dyDescent="0.25">
      <c r="A97" s="152" t="s">
        <v>154</v>
      </c>
      <c r="B97" s="153" t="s">
        <v>339</v>
      </c>
      <c r="C97" s="167"/>
      <c r="D97" s="167"/>
    </row>
    <row r="98" spans="1:4" s="168" customFormat="1" ht="52.5" customHeight="1" x14ac:dyDescent="0.25">
      <c r="A98" s="151" t="s">
        <v>155</v>
      </c>
      <c r="B98" s="198" t="s">
        <v>340</v>
      </c>
      <c r="C98" s="167"/>
      <c r="D98" s="197"/>
    </row>
    <row r="99" spans="1:4" s="168" customFormat="1" ht="54" customHeight="1" x14ac:dyDescent="0.25">
      <c r="A99" s="152" t="s">
        <v>156</v>
      </c>
      <c r="B99" s="153" t="s">
        <v>341</v>
      </c>
      <c r="C99" s="167"/>
      <c r="D99" s="172"/>
    </row>
    <row r="100" spans="1:4" s="168" customFormat="1" ht="44.25" customHeight="1" x14ac:dyDescent="0.25">
      <c r="A100" s="152" t="s">
        <v>157</v>
      </c>
      <c r="B100" s="153" t="s">
        <v>342</v>
      </c>
      <c r="C100" s="167"/>
      <c r="D100" s="167"/>
    </row>
    <row r="101" spans="1:4" s="168" customFormat="1" ht="30" customHeight="1" x14ac:dyDescent="0.25">
      <c r="A101" s="152" t="s">
        <v>158</v>
      </c>
      <c r="B101" s="153" t="s">
        <v>343</v>
      </c>
      <c r="C101" s="167"/>
      <c r="D101" s="167"/>
    </row>
    <row r="102" spans="1:4" s="168" customFormat="1" ht="30" customHeight="1" x14ac:dyDescent="0.25">
      <c r="A102" s="152" t="s">
        <v>159</v>
      </c>
      <c r="B102" s="153" t="s">
        <v>344</v>
      </c>
      <c r="C102" s="167"/>
      <c r="D102" s="167"/>
    </row>
    <row r="103" spans="1:4" s="168" customFormat="1" ht="87" customHeight="1" x14ac:dyDescent="0.25">
      <c r="A103" s="152" t="s">
        <v>160</v>
      </c>
      <c r="B103" s="153" t="s">
        <v>345</v>
      </c>
      <c r="C103" s="167"/>
      <c r="D103" s="167"/>
    </row>
    <row r="104" spans="1:4" s="168" customFormat="1" ht="30" customHeight="1" x14ac:dyDescent="0.25">
      <c r="A104" s="152" t="s">
        <v>161</v>
      </c>
      <c r="B104" s="153" t="s">
        <v>346</v>
      </c>
      <c r="C104" s="167"/>
      <c r="D104" s="167"/>
    </row>
    <row r="105" spans="1:4" s="168" customFormat="1" ht="39.75" customHeight="1" x14ac:dyDescent="0.25">
      <c r="A105" s="152" t="s">
        <v>162</v>
      </c>
      <c r="B105" s="153" t="s">
        <v>347</v>
      </c>
      <c r="C105" s="167"/>
      <c r="D105" s="167"/>
    </row>
    <row r="106" spans="1:4" s="168" customFormat="1" ht="61.5" customHeight="1" x14ac:dyDescent="0.25">
      <c r="A106" s="152" t="s">
        <v>163</v>
      </c>
      <c r="B106" s="153" t="s">
        <v>348</v>
      </c>
      <c r="C106" s="167"/>
      <c r="D106" s="167"/>
    </row>
    <row r="107" spans="1:4" s="168" customFormat="1" ht="58.5" customHeight="1" x14ac:dyDescent="0.25">
      <c r="A107" s="152" t="s">
        <v>164</v>
      </c>
      <c r="B107" s="153" t="s">
        <v>349</v>
      </c>
      <c r="C107" s="167"/>
      <c r="D107" s="167"/>
    </row>
    <row r="108" spans="1:4" s="168" customFormat="1" ht="28.5" customHeight="1" x14ac:dyDescent="0.25">
      <c r="A108" s="151" t="s">
        <v>165</v>
      </c>
      <c r="B108" s="198" t="s">
        <v>350</v>
      </c>
      <c r="C108" s="167"/>
      <c r="D108" s="197"/>
    </row>
    <row r="109" spans="1:4" s="168" customFormat="1" ht="33.75" customHeight="1" x14ac:dyDescent="0.25">
      <c r="A109" s="152" t="s">
        <v>166</v>
      </c>
      <c r="B109" s="153" t="s">
        <v>351</v>
      </c>
      <c r="C109" s="167"/>
      <c r="D109" s="167"/>
    </row>
    <row r="110" spans="1:4" s="168" customFormat="1" ht="34.5" customHeight="1" x14ac:dyDescent="0.25">
      <c r="A110" s="152" t="s">
        <v>167</v>
      </c>
      <c r="B110" s="153" t="s">
        <v>352</v>
      </c>
      <c r="C110" s="167"/>
      <c r="D110" s="169"/>
    </row>
    <row r="111" spans="1:4" s="168" customFormat="1" ht="22.5" customHeight="1" x14ac:dyDescent="0.25">
      <c r="A111" s="152" t="s">
        <v>168</v>
      </c>
      <c r="B111" s="153" t="s">
        <v>353</v>
      </c>
      <c r="C111" s="167"/>
      <c r="D111" s="167"/>
    </row>
    <row r="112" spans="1:4" s="168" customFormat="1" ht="30" customHeight="1" x14ac:dyDescent="0.25">
      <c r="A112" s="152" t="s">
        <v>169</v>
      </c>
      <c r="B112" s="153" t="s">
        <v>354</v>
      </c>
      <c r="C112" s="167"/>
      <c r="D112" s="167"/>
    </row>
    <row r="113" spans="1:4" s="168" customFormat="1" ht="24" customHeight="1" x14ac:dyDescent="0.25">
      <c r="A113" s="152" t="s">
        <v>170</v>
      </c>
      <c r="B113" s="153" t="s">
        <v>355</v>
      </c>
      <c r="C113" s="167"/>
      <c r="D113" s="167"/>
    </row>
    <row r="114" spans="1:4" s="168" customFormat="1" ht="30" customHeight="1" x14ac:dyDescent="0.25">
      <c r="A114" s="152" t="s">
        <v>171</v>
      </c>
      <c r="B114" s="153" t="s">
        <v>356</v>
      </c>
      <c r="C114" s="167"/>
      <c r="D114" s="167"/>
    </row>
    <row r="115" spans="1:4" s="168" customFormat="1" ht="30" customHeight="1" x14ac:dyDescent="0.25">
      <c r="A115" s="152" t="s">
        <v>172</v>
      </c>
      <c r="B115" s="153" t="s">
        <v>357</v>
      </c>
      <c r="C115" s="167"/>
      <c r="D115" s="167"/>
    </row>
    <row r="116" spans="1:4" s="168" customFormat="1" ht="39.75" customHeight="1" x14ac:dyDescent="0.25">
      <c r="A116" s="152" t="s">
        <v>173</v>
      </c>
      <c r="B116" s="153" t="s">
        <v>358</v>
      </c>
      <c r="C116" s="167"/>
      <c r="D116" s="167"/>
    </row>
    <row r="117" spans="1:4" s="168" customFormat="1" ht="70.5" customHeight="1" x14ac:dyDescent="0.25">
      <c r="A117" s="152" t="s">
        <v>174</v>
      </c>
      <c r="B117" s="153" t="s">
        <v>359</v>
      </c>
      <c r="C117" s="167"/>
      <c r="D117" s="167"/>
    </row>
    <row r="118" spans="1:4" s="168" customFormat="1" ht="30" customHeight="1" x14ac:dyDescent="0.25">
      <c r="A118" s="151" t="s">
        <v>175</v>
      </c>
      <c r="B118" s="198" t="s">
        <v>360</v>
      </c>
      <c r="C118" s="167"/>
      <c r="D118" s="197"/>
    </row>
    <row r="119" spans="1:4" s="168" customFormat="1" ht="47.25" customHeight="1" x14ac:dyDescent="0.25">
      <c r="A119" s="152" t="s">
        <v>176</v>
      </c>
      <c r="B119" s="153" t="s">
        <v>361</v>
      </c>
      <c r="C119" s="167"/>
      <c r="D119" s="171"/>
    </row>
    <row r="120" spans="1:4" s="168" customFormat="1" ht="99.75" customHeight="1" x14ac:dyDescent="0.25">
      <c r="A120" s="152" t="s">
        <v>177</v>
      </c>
      <c r="B120" s="153" t="s">
        <v>362</v>
      </c>
      <c r="C120" s="167"/>
      <c r="D120" s="172"/>
    </row>
    <row r="121" spans="1:4" s="168" customFormat="1" ht="67.5" customHeight="1" x14ac:dyDescent="0.25">
      <c r="A121" s="152" t="s">
        <v>178</v>
      </c>
      <c r="B121" s="153" t="s">
        <v>363</v>
      </c>
      <c r="C121" s="167"/>
      <c r="D121" s="167"/>
    </row>
    <row r="122" spans="1:4" s="168" customFormat="1" ht="30" customHeight="1" x14ac:dyDescent="0.25">
      <c r="A122" s="152" t="s">
        <v>179</v>
      </c>
      <c r="B122" s="153" t="s">
        <v>364</v>
      </c>
      <c r="C122" s="167"/>
      <c r="D122" s="167"/>
    </row>
    <row r="123" spans="1:4" s="168" customFormat="1" ht="30" customHeight="1" x14ac:dyDescent="0.25">
      <c r="A123" s="152" t="s">
        <v>180</v>
      </c>
      <c r="B123" s="153" t="s">
        <v>365</v>
      </c>
      <c r="C123" s="167"/>
      <c r="D123" s="167"/>
    </row>
    <row r="124" spans="1:4" s="168" customFormat="1" ht="30" customHeight="1" x14ac:dyDescent="0.25">
      <c r="A124" s="152" t="s">
        <v>181</v>
      </c>
      <c r="B124" s="153" t="s">
        <v>366</v>
      </c>
      <c r="C124" s="167"/>
      <c r="D124" s="167"/>
    </row>
    <row r="125" spans="1:4" s="168" customFormat="1" ht="78.75" customHeight="1" x14ac:dyDescent="0.25">
      <c r="A125" s="152" t="s">
        <v>182</v>
      </c>
      <c r="B125" s="153" t="s">
        <v>367</v>
      </c>
      <c r="C125" s="167"/>
      <c r="D125" s="167"/>
    </row>
    <row r="126" spans="1:4" s="168" customFormat="1" ht="26.25" customHeight="1" x14ac:dyDescent="0.25">
      <c r="A126" s="152" t="s">
        <v>183</v>
      </c>
      <c r="B126" s="153" t="s">
        <v>368</v>
      </c>
      <c r="C126" s="167"/>
      <c r="D126" s="167"/>
    </row>
    <row r="127" spans="1:4" s="168" customFormat="1" ht="26.25" customHeight="1" x14ac:dyDescent="0.25">
      <c r="A127" s="152" t="s">
        <v>184</v>
      </c>
      <c r="B127" s="153" t="s">
        <v>369</v>
      </c>
      <c r="C127" s="167"/>
      <c r="D127" s="171"/>
    </row>
    <row r="128" spans="1:4" s="168" customFormat="1" ht="30" customHeight="1" x14ac:dyDescent="0.25">
      <c r="A128" s="152" t="s">
        <v>185</v>
      </c>
      <c r="B128" s="153" t="s">
        <v>370</v>
      </c>
      <c r="C128" s="167"/>
      <c r="D128" s="172"/>
    </row>
    <row r="129" spans="1:4" s="168" customFormat="1" ht="30" customHeight="1" x14ac:dyDescent="0.25">
      <c r="A129" s="152" t="s">
        <v>186</v>
      </c>
      <c r="B129" s="153" t="s">
        <v>371</v>
      </c>
      <c r="C129" s="167"/>
      <c r="D129" s="167"/>
    </row>
    <row r="130" spans="1:4" s="168" customFormat="1" ht="42" customHeight="1" x14ac:dyDescent="0.25">
      <c r="A130" s="152" t="s">
        <v>187</v>
      </c>
      <c r="B130" s="153" t="s">
        <v>372</v>
      </c>
      <c r="C130" s="167"/>
      <c r="D130" s="167"/>
    </row>
    <row r="131" spans="1:4" s="168" customFormat="1" ht="151.5" customHeight="1" x14ac:dyDescent="0.25">
      <c r="A131" s="152" t="s">
        <v>188</v>
      </c>
      <c r="B131" s="153" t="s">
        <v>373</v>
      </c>
      <c r="C131" s="167"/>
      <c r="D131" s="167"/>
    </row>
    <row r="132" spans="1:4" s="168" customFormat="1" ht="36" customHeight="1" x14ac:dyDescent="0.25">
      <c r="A132" s="152" t="s">
        <v>189</v>
      </c>
      <c r="B132" s="153" t="s">
        <v>374</v>
      </c>
      <c r="C132" s="167"/>
      <c r="D132" s="171"/>
    </row>
    <row r="133" spans="1:4" s="168" customFormat="1" ht="55.5" customHeight="1" x14ac:dyDescent="0.25">
      <c r="A133" s="152" t="s">
        <v>190</v>
      </c>
      <c r="B133" s="153" t="s">
        <v>375</v>
      </c>
      <c r="C133" s="167"/>
      <c r="D133" s="172"/>
    </row>
    <row r="134" spans="1:4" s="168" customFormat="1" ht="30" customHeight="1" x14ac:dyDescent="0.25">
      <c r="A134" s="151" t="s">
        <v>191</v>
      </c>
      <c r="B134" s="198" t="s">
        <v>376</v>
      </c>
      <c r="C134" s="167"/>
      <c r="D134" s="197"/>
    </row>
    <row r="135" spans="1:4" s="168" customFormat="1" ht="63" customHeight="1" x14ac:dyDescent="0.25">
      <c r="A135" s="152" t="s">
        <v>192</v>
      </c>
      <c r="B135" s="153" t="s">
        <v>377</v>
      </c>
      <c r="C135" s="167"/>
      <c r="D135" s="167"/>
    </row>
    <row r="136" spans="1:4" s="168" customFormat="1" ht="64.5" customHeight="1" x14ac:dyDescent="0.25">
      <c r="A136" s="152" t="s">
        <v>193</v>
      </c>
      <c r="B136" s="153" t="s">
        <v>378</v>
      </c>
      <c r="C136" s="167"/>
      <c r="D136" s="167"/>
    </row>
    <row r="137" spans="1:4" s="168" customFormat="1" ht="63.75" customHeight="1" x14ac:dyDescent="0.25">
      <c r="A137" s="152" t="s">
        <v>194</v>
      </c>
      <c r="B137" s="153" t="s">
        <v>379</v>
      </c>
      <c r="C137" s="167"/>
      <c r="D137" s="167"/>
    </row>
    <row r="138" spans="1:4" s="168" customFormat="1" ht="67.5" customHeight="1" x14ac:dyDescent="0.25">
      <c r="A138" s="152" t="s">
        <v>195</v>
      </c>
      <c r="B138" s="153" t="s">
        <v>380</v>
      </c>
      <c r="C138" s="167"/>
      <c r="D138" s="167"/>
    </row>
    <row r="139" spans="1:4" s="168" customFormat="1" ht="30" customHeight="1" x14ac:dyDescent="0.25">
      <c r="A139" s="151" t="s">
        <v>196</v>
      </c>
      <c r="B139" s="198" t="s">
        <v>381</v>
      </c>
      <c r="C139" s="167"/>
      <c r="D139" s="197"/>
    </row>
    <row r="140" spans="1:4" s="168" customFormat="1" ht="30" customHeight="1" x14ac:dyDescent="0.25">
      <c r="A140" s="152" t="s">
        <v>197</v>
      </c>
      <c r="B140" s="153" t="s">
        <v>382</v>
      </c>
      <c r="C140" s="167"/>
      <c r="D140" s="171"/>
    </row>
    <row r="141" spans="1:4" s="168" customFormat="1" ht="30" customHeight="1" x14ac:dyDescent="0.25">
      <c r="A141" s="152" t="s">
        <v>198</v>
      </c>
      <c r="B141" s="153" t="s">
        <v>383</v>
      </c>
      <c r="C141" s="167"/>
      <c r="D141" s="172"/>
    </row>
    <row r="142" spans="1:4" s="168" customFormat="1" ht="30" customHeight="1" x14ac:dyDescent="0.25">
      <c r="A142" s="152" t="s">
        <v>199</v>
      </c>
      <c r="B142" s="153" t="s">
        <v>384</v>
      </c>
      <c r="C142" s="167"/>
      <c r="D142" s="167"/>
    </row>
    <row r="143" spans="1:4" s="168" customFormat="1" ht="30" customHeight="1" x14ac:dyDescent="0.25">
      <c r="A143" s="152" t="s">
        <v>200</v>
      </c>
      <c r="B143" s="153" t="s">
        <v>385</v>
      </c>
      <c r="C143" s="167"/>
      <c r="D143" s="167"/>
    </row>
    <row r="144" spans="1:4" s="168" customFormat="1" ht="46.5" customHeight="1" x14ac:dyDescent="0.25">
      <c r="A144" s="152" t="s">
        <v>201</v>
      </c>
      <c r="B144" s="153" t="s">
        <v>386</v>
      </c>
      <c r="C144" s="167"/>
      <c r="D144" s="171"/>
    </row>
    <row r="145" spans="1:4" s="168" customFormat="1" ht="30" customHeight="1" x14ac:dyDescent="0.25">
      <c r="A145" s="152" t="s">
        <v>202</v>
      </c>
      <c r="B145" s="153" t="s">
        <v>387</v>
      </c>
      <c r="C145" s="167"/>
      <c r="D145" s="172"/>
    </row>
    <row r="146" spans="1:4" s="168" customFormat="1" ht="58.5" customHeight="1" x14ac:dyDescent="0.25">
      <c r="A146" s="152" t="s">
        <v>203</v>
      </c>
      <c r="B146" s="153" t="s">
        <v>388</v>
      </c>
      <c r="C146" s="167"/>
      <c r="D146" s="167"/>
    </row>
    <row r="147" spans="1:4" s="168" customFormat="1" ht="30" customHeight="1" x14ac:dyDescent="0.25">
      <c r="A147" s="151" t="s">
        <v>204</v>
      </c>
      <c r="B147" s="198" t="s">
        <v>389</v>
      </c>
      <c r="C147" s="167"/>
      <c r="D147" s="197"/>
    </row>
    <row r="148" spans="1:4" s="168" customFormat="1" ht="18.75" customHeight="1" x14ac:dyDescent="0.25">
      <c r="A148" s="152" t="s">
        <v>205</v>
      </c>
      <c r="B148" s="153" t="s">
        <v>390</v>
      </c>
      <c r="C148" s="167"/>
      <c r="D148" s="167"/>
    </row>
    <row r="149" spans="1:4" s="168" customFormat="1" ht="30.75" customHeight="1" x14ac:dyDescent="0.25">
      <c r="A149" s="152" t="s">
        <v>206</v>
      </c>
      <c r="B149" s="153" t="s">
        <v>391</v>
      </c>
      <c r="C149" s="167"/>
      <c r="D149" s="167"/>
    </row>
    <row r="150" spans="1:4" s="168" customFormat="1" ht="26.25" customHeight="1" x14ac:dyDescent="0.25">
      <c r="A150" s="152" t="s">
        <v>207</v>
      </c>
      <c r="B150" s="153" t="s">
        <v>392</v>
      </c>
      <c r="C150" s="167"/>
      <c r="D150" s="167"/>
    </row>
    <row r="151" spans="1:4" s="168" customFormat="1" ht="56.25" customHeight="1" x14ac:dyDescent="0.25">
      <c r="A151" s="151" t="s">
        <v>208</v>
      </c>
      <c r="B151" s="198" t="s">
        <v>393</v>
      </c>
      <c r="C151" s="167"/>
      <c r="D151" s="197"/>
    </row>
    <row r="152" spans="1:4" s="168" customFormat="1" ht="118.5" customHeight="1" x14ac:dyDescent="0.25">
      <c r="A152" s="152" t="s">
        <v>209</v>
      </c>
      <c r="B152" s="153" t="s">
        <v>394</v>
      </c>
      <c r="C152" s="167"/>
      <c r="D152" s="167"/>
    </row>
    <row r="153" spans="1:4" s="168" customFormat="1" ht="87" customHeight="1" x14ac:dyDescent="0.25">
      <c r="A153" s="152" t="s">
        <v>210</v>
      </c>
      <c r="B153" s="153" t="s">
        <v>395</v>
      </c>
      <c r="C153" s="167"/>
      <c r="D153" s="167"/>
    </row>
    <row r="154" spans="1:4" s="168" customFormat="1" ht="35.25" customHeight="1" x14ac:dyDescent="0.25">
      <c r="A154" s="154" t="s">
        <v>211</v>
      </c>
      <c r="B154" s="153" t="s">
        <v>396</v>
      </c>
      <c r="C154" s="167"/>
      <c r="D154" s="167"/>
    </row>
    <row r="155" spans="1:4" s="168" customFormat="1" ht="51.75" customHeight="1" x14ac:dyDescent="0.25">
      <c r="A155" s="154" t="s">
        <v>212</v>
      </c>
      <c r="B155" s="153" t="s">
        <v>397</v>
      </c>
      <c r="C155" s="167"/>
      <c r="D155" s="167"/>
    </row>
    <row r="156" spans="1:4" s="168" customFormat="1" ht="53.25" customHeight="1" x14ac:dyDescent="0.25">
      <c r="A156" s="154" t="s">
        <v>213</v>
      </c>
      <c r="B156" s="153" t="s">
        <v>398</v>
      </c>
      <c r="C156" s="167"/>
      <c r="D156" s="169"/>
    </row>
    <row r="157" spans="1:4" s="168" customFormat="1" ht="119.25" customHeight="1" x14ac:dyDescent="0.25">
      <c r="A157" s="154" t="s">
        <v>214</v>
      </c>
      <c r="B157" s="153" t="s">
        <v>399</v>
      </c>
      <c r="C157" s="167"/>
      <c r="D157" s="167"/>
    </row>
    <row r="158" spans="1:4" s="168" customFormat="1" ht="30" customHeight="1" x14ac:dyDescent="0.25">
      <c r="A158" s="152" t="s">
        <v>215</v>
      </c>
      <c r="B158" s="155" t="s">
        <v>400</v>
      </c>
      <c r="C158" s="167"/>
      <c r="D158" s="167"/>
    </row>
    <row r="159" spans="1:4" s="168" customFormat="1" ht="30" customHeight="1" x14ac:dyDescent="0.25">
      <c r="A159" s="154" t="s">
        <v>216</v>
      </c>
      <c r="B159" s="153" t="s">
        <v>401</v>
      </c>
      <c r="C159" s="167"/>
      <c r="D159" s="167"/>
    </row>
    <row r="160" spans="1:4" s="168" customFormat="1" ht="30" customHeight="1" x14ac:dyDescent="0.25">
      <c r="A160" s="154" t="s">
        <v>217</v>
      </c>
      <c r="B160" s="153" t="s">
        <v>402</v>
      </c>
      <c r="C160" s="167"/>
      <c r="D160" s="167"/>
    </row>
    <row r="161" spans="1:4" s="168" customFormat="1" ht="30" customHeight="1" x14ac:dyDescent="0.25">
      <c r="A161" s="154" t="s">
        <v>218</v>
      </c>
      <c r="B161" s="153" t="s">
        <v>403</v>
      </c>
      <c r="C161" s="167"/>
      <c r="D161" s="167"/>
    </row>
    <row r="162" spans="1:4" s="168" customFormat="1" ht="46.5" customHeight="1" x14ac:dyDescent="0.25">
      <c r="A162" s="154" t="s">
        <v>219</v>
      </c>
      <c r="B162" s="153" t="s">
        <v>404</v>
      </c>
      <c r="C162" s="167"/>
      <c r="D162" s="167"/>
    </row>
    <row r="163" spans="1:4" s="168" customFormat="1" ht="45" customHeight="1" x14ac:dyDescent="0.25">
      <c r="A163" s="154" t="s">
        <v>220</v>
      </c>
      <c r="B163" s="153" t="s">
        <v>405</v>
      </c>
      <c r="C163" s="167"/>
      <c r="D163" s="167"/>
    </row>
    <row r="164" spans="1:4" s="168" customFormat="1" ht="30" customHeight="1" x14ac:dyDescent="0.25">
      <c r="A164" s="152" t="s">
        <v>221</v>
      </c>
      <c r="B164" s="155" t="s">
        <v>406</v>
      </c>
      <c r="C164" s="167"/>
      <c r="D164" s="167"/>
    </row>
    <row r="165" spans="1:4" s="168" customFormat="1" ht="30" customHeight="1" x14ac:dyDescent="0.25">
      <c r="A165" s="154" t="s">
        <v>222</v>
      </c>
      <c r="B165" s="153" t="s">
        <v>407</v>
      </c>
      <c r="C165" s="167"/>
      <c r="D165" s="171"/>
    </row>
    <row r="166" spans="1:4" s="168" customFormat="1" ht="30" customHeight="1" x14ac:dyDescent="0.25">
      <c r="A166" s="154" t="s">
        <v>223</v>
      </c>
      <c r="B166" s="153" t="s">
        <v>408</v>
      </c>
      <c r="C166" s="167"/>
      <c r="D166" s="172"/>
    </row>
    <row r="167" spans="1:4" s="168" customFormat="1" ht="30" customHeight="1" x14ac:dyDescent="0.25">
      <c r="A167" s="154" t="s">
        <v>224</v>
      </c>
      <c r="B167" s="153" t="s">
        <v>409</v>
      </c>
      <c r="C167" s="167"/>
      <c r="D167" s="167"/>
    </row>
    <row r="168" spans="1:4" s="168" customFormat="1" ht="30" customHeight="1" x14ac:dyDescent="0.25">
      <c r="A168" s="154" t="s">
        <v>225</v>
      </c>
      <c r="B168" s="153" t="s">
        <v>410</v>
      </c>
      <c r="C168" s="167"/>
      <c r="D168" s="167"/>
    </row>
    <row r="169" spans="1:4" s="168" customFormat="1" ht="30" customHeight="1" x14ac:dyDescent="0.25">
      <c r="A169" s="154" t="s">
        <v>226</v>
      </c>
      <c r="B169" s="153" t="s">
        <v>411</v>
      </c>
      <c r="C169" s="167"/>
      <c r="D169" s="167"/>
    </row>
    <row r="170" spans="1:4" s="168" customFormat="1" ht="30" customHeight="1" x14ac:dyDescent="0.25">
      <c r="A170" s="154" t="s">
        <v>227</v>
      </c>
      <c r="B170" s="153" t="s">
        <v>412</v>
      </c>
      <c r="C170" s="167"/>
      <c r="D170" s="167"/>
    </row>
    <row r="171" spans="1:4" s="168" customFormat="1" ht="30" customHeight="1" x14ac:dyDescent="0.25">
      <c r="A171" s="151" t="s">
        <v>228</v>
      </c>
      <c r="B171" s="198" t="s">
        <v>413</v>
      </c>
      <c r="C171" s="167"/>
      <c r="D171" s="197"/>
    </row>
    <row r="172" spans="1:4" s="168" customFormat="1" ht="237" customHeight="1" x14ac:dyDescent="0.25">
      <c r="A172" s="152" t="s">
        <v>229</v>
      </c>
      <c r="B172" s="153" t="s">
        <v>414</v>
      </c>
      <c r="C172" s="167"/>
      <c r="D172" s="167"/>
    </row>
    <row r="173" spans="1:4" s="168" customFormat="1" ht="30" customHeight="1" x14ac:dyDescent="0.25">
      <c r="A173" s="151" t="s">
        <v>230</v>
      </c>
      <c r="B173" s="198" t="s">
        <v>415</v>
      </c>
      <c r="C173" s="167"/>
      <c r="D173" s="197"/>
    </row>
    <row r="174" spans="1:4" s="168" customFormat="1" ht="202.5" customHeight="1" x14ac:dyDescent="0.25">
      <c r="A174" s="152" t="s">
        <v>231</v>
      </c>
      <c r="B174" s="153" t="s">
        <v>416</v>
      </c>
      <c r="C174" s="167"/>
      <c r="D174" s="172"/>
    </row>
    <row r="175" spans="1:4" s="168" customFormat="1" ht="30" customHeight="1" x14ac:dyDescent="0.25">
      <c r="A175" s="152" t="s">
        <v>232</v>
      </c>
      <c r="B175" s="153" t="s">
        <v>417</v>
      </c>
      <c r="C175" s="167"/>
      <c r="D175" s="167"/>
    </row>
    <row r="176" spans="1:4" s="168" customFormat="1" ht="30" customHeight="1" x14ac:dyDescent="0.25">
      <c r="A176" s="152" t="s">
        <v>233</v>
      </c>
      <c r="B176" s="153" t="s">
        <v>418</v>
      </c>
      <c r="C176" s="167"/>
      <c r="D176" s="167"/>
    </row>
    <row r="177" spans="1:4" s="168" customFormat="1" ht="30" customHeight="1" x14ac:dyDescent="0.25">
      <c r="A177" s="152" t="s">
        <v>234</v>
      </c>
      <c r="B177" s="153" t="s">
        <v>419</v>
      </c>
      <c r="C177" s="167"/>
      <c r="D177" s="167"/>
    </row>
    <row r="178" spans="1:4" s="168" customFormat="1" ht="48" customHeight="1" x14ac:dyDescent="0.25">
      <c r="A178" s="152" t="s">
        <v>235</v>
      </c>
      <c r="B178" s="153" t="s">
        <v>420</v>
      </c>
      <c r="C178" s="167"/>
      <c r="D178" s="171"/>
    </row>
    <row r="179" spans="1:4" s="168" customFormat="1" ht="30" customHeight="1" x14ac:dyDescent="0.25">
      <c r="A179" s="152" t="s">
        <v>236</v>
      </c>
      <c r="B179" s="153" t="s">
        <v>421</v>
      </c>
      <c r="C179" s="167"/>
      <c r="D179" s="172"/>
    </row>
    <row r="180" spans="1:4" s="168" customFormat="1" ht="30" customHeight="1" x14ac:dyDescent="0.25">
      <c r="A180" s="152" t="s">
        <v>237</v>
      </c>
      <c r="B180" s="153" t="s">
        <v>422</v>
      </c>
      <c r="C180" s="167"/>
      <c r="D180" s="167"/>
    </row>
    <row r="181" spans="1:4" s="168" customFormat="1" ht="30" customHeight="1" x14ac:dyDescent="0.25">
      <c r="A181" s="152" t="s">
        <v>238</v>
      </c>
      <c r="B181" s="153" t="s">
        <v>423</v>
      </c>
      <c r="C181" s="167"/>
      <c r="D181" s="167"/>
    </row>
    <row r="182" spans="1:4" s="168" customFormat="1" ht="30" customHeight="1" x14ac:dyDescent="0.25">
      <c r="A182" s="152" t="s">
        <v>239</v>
      </c>
      <c r="B182" s="153" t="s">
        <v>420</v>
      </c>
      <c r="C182" s="167"/>
      <c r="D182" s="167"/>
    </row>
    <row r="183" spans="1:4" s="168" customFormat="1" ht="30" customHeight="1" x14ac:dyDescent="0.25">
      <c r="A183" s="152" t="s">
        <v>240</v>
      </c>
      <c r="B183" s="153" t="s">
        <v>424</v>
      </c>
      <c r="C183" s="167"/>
      <c r="D183" s="167"/>
    </row>
    <row r="184" spans="1:4" s="168" customFormat="1" ht="30" customHeight="1" x14ac:dyDescent="0.25">
      <c r="A184" s="152" t="s">
        <v>241</v>
      </c>
      <c r="B184" s="153" t="s">
        <v>425</v>
      </c>
      <c r="C184" s="167"/>
      <c r="D184" s="167"/>
    </row>
    <row r="185" spans="1:4" s="168" customFormat="1" ht="30" customHeight="1" x14ac:dyDescent="0.25">
      <c r="A185" s="152" t="s">
        <v>242</v>
      </c>
      <c r="B185" s="153" t="s">
        <v>419</v>
      </c>
      <c r="C185" s="167"/>
      <c r="D185" s="167"/>
    </row>
    <row r="186" spans="1:4" s="168" customFormat="1" ht="30" customHeight="1" x14ac:dyDescent="0.25">
      <c r="A186" s="152" t="s">
        <v>243</v>
      </c>
      <c r="B186" s="153" t="s">
        <v>420</v>
      </c>
      <c r="C186" s="167"/>
      <c r="D186" s="171"/>
    </row>
    <row r="187" spans="1:4" s="168" customFormat="1" ht="30" customHeight="1" x14ac:dyDescent="0.25">
      <c r="A187" s="152" t="s">
        <v>244</v>
      </c>
      <c r="B187" s="153" t="s">
        <v>426</v>
      </c>
      <c r="C187" s="167"/>
      <c r="D187" s="172"/>
    </row>
    <row r="188" spans="1:4" s="168" customFormat="1" ht="30" customHeight="1" x14ac:dyDescent="0.25">
      <c r="A188" s="152" t="s">
        <v>245</v>
      </c>
      <c r="B188" s="153" t="s">
        <v>427</v>
      </c>
      <c r="C188" s="167"/>
      <c r="D188" s="167"/>
    </row>
    <row r="189" spans="1:4" s="168" customFormat="1" ht="30" customHeight="1" x14ac:dyDescent="0.25">
      <c r="A189" s="152" t="s">
        <v>246</v>
      </c>
      <c r="B189" s="153" t="s">
        <v>428</v>
      </c>
      <c r="C189" s="167"/>
      <c r="D189" s="167"/>
    </row>
    <row r="190" spans="1:4" s="168" customFormat="1" ht="30" customHeight="1" x14ac:dyDescent="0.25">
      <c r="A190" s="151" t="s">
        <v>247</v>
      </c>
      <c r="B190" s="198" t="s">
        <v>429</v>
      </c>
      <c r="C190" s="167"/>
      <c r="D190" s="197"/>
    </row>
    <row r="191" spans="1:4" s="168" customFormat="1" ht="114" customHeight="1" x14ac:dyDescent="0.25">
      <c r="A191" s="152" t="s">
        <v>248</v>
      </c>
      <c r="B191" s="153" t="s">
        <v>430</v>
      </c>
      <c r="C191" s="167"/>
      <c r="D191" s="172"/>
    </row>
    <row r="192" spans="1:4" s="168" customFormat="1" ht="30" customHeight="1" x14ac:dyDescent="0.25">
      <c r="A192" s="152" t="s">
        <v>249</v>
      </c>
      <c r="B192" s="155" t="s">
        <v>431</v>
      </c>
      <c r="C192" s="167"/>
      <c r="D192" s="167"/>
    </row>
    <row r="193" spans="1:5" s="168" customFormat="1" ht="52.5" customHeight="1" x14ac:dyDescent="0.25">
      <c r="A193" s="154" t="s">
        <v>250</v>
      </c>
      <c r="B193" s="153" t="s">
        <v>432</v>
      </c>
      <c r="C193" s="167"/>
      <c r="D193" s="167"/>
    </row>
    <row r="194" spans="1:5" s="168" customFormat="1" ht="57" customHeight="1" thickBot="1" x14ac:dyDescent="0.3">
      <c r="A194" s="156" t="s">
        <v>251</v>
      </c>
      <c r="B194" s="157" t="s">
        <v>433</v>
      </c>
      <c r="C194" s="170"/>
      <c r="D194" s="170"/>
    </row>
    <row r="195" spans="1:5" s="45" customFormat="1" ht="15" customHeight="1" x14ac:dyDescent="0.2">
      <c r="A195" s="173"/>
      <c r="B195" s="174"/>
      <c r="C195" s="175"/>
      <c r="D195" s="173"/>
    </row>
    <row r="196" spans="1:5" s="45" customFormat="1" ht="15" customHeight="1" x14ac:dyDescent="0.25">
      <c r="A196" s="272" t="s">
        <v>38</v>
      </c>
      <c r="B196" s="272"/>
      <c r="C196" s="272"/>
      <c r="D196" s="272"/>
    </row>
    <row r="197" spans="1:5" x14ac:dyDescent="0.2">
      <c r="A197" s="45"/>
      <c r="B197" s="176"/>
      <c r="C197" s="177"/>
      <c r="D197" s="43"/>
    </row>
    <row r="199" spans="1:5" s="180" customFormat="1" ht="15" customHeight="1" x14ac:dyDescent="0.2">
      <c r="A199" s="264" t="s">
        <v>7</v>
      </c>
      <c r="B199" s="264"/>
      <c r="C199" s="265" t="str">
        <f>IF('Príloha č.1'!$C$6="","",'Príloha č.1'!$C$6)</f>
        <v/>
      </c>
      <c r="D199" s="266"/>
      <c r="E199" s="179"/>
    </row>
    <row r="200" spans="1:5" s="180" customFormat="1" ht="15" customHeight="1" x14ac:dyDescent="0.2">
      <c r="A200" s="264" t="s">
        <v>8</v>
      </c>
      <c r="B200" s="264"/>
      <c r="C200" s="267" t="str">
        <f>IF('Príloha č.1'!$C$7="","",'Príloha č.1'!$C$7)</f>
        <v/>
      </c>
      <c r="D200" s="268"/>
    </row>
    <row r="201" spans="1:5" s="180" customFormat="1" ht="15" customHeight="1" x14ac:dyDescent="0.2">
      <c r="A201" s="264" t="s">
        <v>9</v>
      </c>
      <c r="B201" s="264"/>
      <c r="C201" s="267" t="str">
        <f>IF('Príloha č.1'!$C$8="","",'Príloha č.1'!$C$8)</f>
        <v/>
      </c>
      <c r="D201" s="268"/>
    </row>
    <row r="202" spans="1:5" s="180" customFormat="1" ht="15" customHeight="1" x14ac:dyDescent="0.2">
      <c r="A202" s="264" t="s">
        <v>10</v>
      </c>
      <c r="B202" s="264"/>
      <c r="C202" s="267" t="str">
        <f>IF('Príloha č.1'!$C$9="","",'Príloha č.1'!$C$9)</f>
        <v/>
      </c>
      <c r="D202" s="268"/>
    </row>
    <row r="203" spans="1:5" s="180" customFormat="1" ht="15" customHeight="1" x14ac:dyDescent="0.2">
      <c r="A203" s="181"/>
      <c r="B203" s="181"/>
      <c r="C203" s="182"/>
      <c r="D203" s="181"/>
    </row>
    <row r="204" spans="1:5" s="183" customFormat="1" ht="14.25" x14ac:dyDescent="0.2">
      <c r="A204" s="181"/>
      <c r="B204" s="181"/>
      <c r="C204" s="181"/>
      <c r="D204" s="181"/>
    </row>
    <row r="205" spans="1:5" s="183" customFormat="1" ht="14.25" x14ac:dyDescent="0.2">
      <c r="A205" s="181"/>
      <c r="B205" s="181"/>
      <c r="C205" s="181"/>
      <c r="D205" s="181"/>
    </row>
    <row r="206" spans="1:5" s="183" customFormat="1" ht="14.25" x14ac:dyDescent="0.2">
      <c r="A206" s="181"/>
      <c r="B206" s="181"/>
      <c r="C206" s="181"/>
      <c r="D206" s="181"/>
    </row>
    <row r="207" spans="1:5" s="18" customFormat="1" x14ac:dyDescent="0.25">
      <c r="A207" s="18" t="s">
        <v>17</v>
      </c>
      <c r="B207" s="267" t="str">
        <f>IF('Príloha č.1'!B23:B23="","",'Príloha č.1'!B23:B23)</f>
        <v/>
      </c>
      <c r="C207" s="268"/>
    </row>
    <row r="208" spans="1:5" s="18" customFormat="1" x14ac:dyDescent="0.25">
      <c r="A208" s="18" t="s">
        <v>26</v>
      </c>
      <c r="B208" s="267" t="str">
        <f>IF('Príloha č.1'!B24:B24="","",'Príloha č.1'!B24:B24)</f>
        <v/>
      </c>
      <c r="C208" s="268"/>
    </row>
    <row r="209" spans="1:5" s="183" customFormat="1" ht="14.25" x14ac:dyDescent="0.2">
      <c r="A209" s="181"/>
      <c r="B209" s="181"/>
      <c r="C209" s="181"/>
      <c r="D209" s="181"/>
    </row>
    <row r="210" spans="1:5" s="180" customFormat="1" ht="15" customHeight="1" x14ac:dyDescent="0.2">
      <c r="A210" s="181"/>
      <c r="B210" s="181"/>
      <c r="C210" s="181"/>
      <c r="D210" s="181"/>
    </row>
    <row r="211" spans="1:5" s="180" customFormat="1" ht="15" customHeight="1" x14ac:dyDescent="0.2">
      <c r="A211" s="181"/>
      <c r="B211" s="181"/>
      <c r="C211" s="181"/>
      <c r="D211" s="181"/>
    </row>
    <row r="212" spans="1:5" s="183" customFormat="1" ht="15" customHeight="1" x14ac:dyDescent="0.2">
      <c r="A212" s="181"/>
      <c r="B212" s="181"/>
      <c r="C212" s="184" t="s">
        <v>28</v>
      </c>
      <c r="D212" s="185" t="str">
        <f>IF('Príloha č.1'!D27="","",'Príloha č.1'!D27)</f>
        <v/>
      </c>
    </row>
    <row r="213" spans="1:5" s="183" customFormat="1" ht="14.25" x14ac:dyDescent="0.2">
      <c r="A213" s="181"/>
      <c r="B213" s="181"/>
      <c r="C213" s="186"/>
      <c r="D213" s="273" t="s">
        <v>68</v>
      </c>
    </row>
    <row r="214" spans="1:5" s="183" customFormat="1" ht="14.25" x14ac:dyDescent="0.2">
      <c r="A214" s="181"/>
      <c r="B214" s="181"/>
      <c r="C214" s="181"/>
      <c r="D214" s="274"/>
    </row>
    <row r="215" spans="1:5" s="187" customFormat="1" x14ac:dyDescent="0.2">
      <c r="A215" s="275" t="s">
        <v>19</v>
      </c>
      <c r="B215" s="275"/>
      <c r="C215" s="186"/>
      <c r="D215" s="274"/>
    </row>
    <row r="216" spans="1:5" s="191" customFormat="1" ht="12" customHeight="1" x14ac:dyDescent="0.2">
      <c r="A216" s="188"/>
      <c r="B216" s="276" t="s">
        <v>20</v>
      </c>
      <c r="C216" s="276"/>
      <c r="D216" s="189"/>
      <c r="E216" s="190"/>
    </row>
  </sheetData>
  <sheetProtection algorithmName="SHA-512" hashValue="ak1qI/3HS+J14+JkMyFvaZaA4jgCL21UZHdE0UrvT+F51iVIYWcWwhuo/Laap8fwdQ6piGIqRBe00v8fjdf3Ww==" saltValue="Up79nft4xMm1NKMgjhQSUQ==" spinCount="100000" sheet="1" formatCells="0" formatColumns="0" formatRows="0" insertColumns="0" insertRows="0" insertHyperlinks="0" deleteColumns="0" deleteRows="0" selectLockedCells="1" sort="0" autoFilter="0" pivotTables="0"/>
  <mergeCells count="20">
    <mergeCell ref="D213:D215"/>
    <mergeCell ref="A215:B215"/>
    <mergeCell ref="A202:B202"/>
    <mergeCell ref="B216:C216"/>
    <mergeCell ref="A201:B201"/>
    <mergeCell ref="C201:D201"/>
    <mergeCell ref="C202:D202"/>
    <mergeCell ref="B207:C207"/>
    <mergeCell ref="B208:C208"/>
    <mergeCell ref="A199:B199"/>
    <mergeCell ref="C199:D199"/>
    <mergeCell ref="A200:B200"/>
    <mergeCell ref="C200:D200"/>
    <mergeCell ref="A8:D8"/>
    <mergeCell ref="A196:D196"/>
    <mergeCell ref="A1:D1"/>
    <mergeCell ref="A2:D2"/>
    <mergeCell ref="A4:D4"/>
    <mergeCell ref="C6:D6"/>
    <mergeCell ref="A6:B7"/>
  </mergeCells>
  <conditionalFormatting sqref="D212">
    <cfRule type="containsBlanks" dxfId="14" priority="68">
      <formula>LEN(TRIM(D212))=0</formula>
    </cfRule>
  </conditionalFormatting>
  <conditionalFormatting sqref="C199:D202">
    <cfRule type="containsBlanks" dxfId="13" priority="70">
      <formula>LEN(TRIM(C199))=0</formula>
    </cfRule>
  </conditionalFormatting>
  <conditionalFormatting sqref="C10">
    <cfRule type="containsBlanks" dxfId="12" priority="64">
      <formula>LEN(TRIM(C10))=0</formula>
    </cfRule>
  </conditionalFormatting>
  <conditionalFormatting sqref="C9">
    <cfRule type="containsBlanks" dxfId="11" priority="65">
      <formula>LEN(TRIM(C9))=0</formula>
    </cfRule>
  </conditionalFormatting>
  <conditionalFormatting sqref="C194">
    <cfRule type="containsBlanks" dxfId="10" priority="6">
      <formula>LEN(TRIM(C194))=0</formula>
    </cfRule>
  </conditionalFormatting>
  <conditionalFormatting sqref="B207:C207">
    <cfRule type="containsBlanks" dxfId="9" priority="3">
      <formula>LEN(TRIM(B207))=0</formula>
    </cfRule>
  </conditionalFormatting>
  <conditionalFormatting sqref="B208:C208">
    <cfRule type="containsBlanks" dxfId="8" priority="2">
      <formula>LEN(TRIM(B208))=0</formula>
    </cfRule>
  </conditionalFormatting>
  <conditionalFormatting sqref="C11:C193">
    <cfRule type="containsBlanks" dxfId="7" priority="1">
      <formula>LEN(TRIM(C11))=0</formula>
    </cfRule>
  </conditionalFormatting>
  <pageMargins left="0.59055118110236227" right="0.39370078740157483" top="0.68041666666666667" bottom="0.31496062992125984" header="0.31496062992125984" footer="0.11811023622047245"/>
  <pageSetup paperSize="9" scale="88" fitToHeight="0" orientation="portrait" r:id="rId1"/>
  <headerFooter>
    <oddHeader>&amp;L&amp;"Arial,Tučné"&amp;9Príloha č. 5 SP (Príloha č. 1 Zmluvy)&amp;"Arial,Normálne" 
Špecifikácia predmetu zákazky</oddHeader>
    <oddFooter>&amp;C&amp;"Arial,Normálne"&amp;8Strana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31"/>
  <sheetViews>
    <sheetView showGridLines="0" zoomScaleNormal="100" workbookViewId="0">
      <selection sqref="A1:B1"/>
    </sheetView>
  </sheetViews>
  <sheetFormatPr defaultRowHeight="15" x14ac:dyDescent="0.25"/>
  <cols>
    <col min="1" max="1" width="5.28515625" customWidth="1"/>
    <col min="2" max="2" width="35.7109375" customWidth="1"/>
    <col min="3" max="3" width="10" customWidth="1"/>
    <col min="4" max="4" width="10.140625" customWidth="1"/>
    <col min="5" max="5" width="23.140625" customWidth="1"/>
    <col min="6" max="7" width="19.28515625" customWidth="1"/>
    <col min="8" max="8" width="12.7109375" customWidth="1"/>
    <col min="9" max="9" width="13.140625" customWidth="1"/>
    <col min="10" max="10" width="13.7109375" customWidth="1"/>
    <col min="11" max="14" width="12.7109375" customWidth="1"/>
    <col min="15" max="15" width="16.28515625" customWidth="1"/>
  </cols>
  <sheetData>
    <row r="1" spans="1:15" x14ac:dyDescent="0.25">
      <c r="A1" s="291" t="s">
        <v>5</v>
      </c>
      <c r="B1" s="291"/>
      <c r="C1" s="48"/>
      <c r="D1" s="48"/>
      <c r="E1" s="49"/>
      <c r="F1" s="49"/>
      <c r="G1" s="49"/>
      <c r="H1" s="49"/>
      <c r="I1" s="49"/>
      <c r="J1" s="49"/>
      <c r="K1" s="49"/>
      <c r="L1" s="49"/>
      <c r="M1" s="47"/>
      <c r="N1" s="47"/>
      <c r="O1" s="47"/>
    </row>
    <row r="2" spans="1:15" s="86" customFormat="1" ht="30" customHeight="1" x14ac:dyDescent="0.25">
      <c r="A2" s="292" t="str">
        <f>'Príloha č.1'!A2:D2</f>
        <v>Upgrade angiografického systému Artis zeego s príslušenstvom pre invazívnu kardiológiu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85"/>
      <c r="N2" s="85"/>
      <c r="O2" s="85"/>
    </row>
    <row r="3" spans="1:15" x14ac:dyDescent="0.25">
      <c r="A3" s="293"/>
      <c r="B3" s="293"/>
      <c r="C3" s="293"/>
      <c r="D3" s="293"/>
      <c r="E3" s="293"/>
      <c r="F3" s="50"/>
      <c r="G3" s="103"/>
      <c r="H3" s="50"/>
      <c r="I3" s="47"/>
      <c r="J3" s="47"/>
      <c r="K3" s="47"/>
      <c r="L3" s="47"/>
      <c r="M3" s="47"/>
      <c r="N3" s="47"/>
      <c r="O3" s="47"/>
    </row>
    <row r="4" spans="1:15" s="86" customFormat="1" ht="30" customHeight="1" x14ac:dyDescent="0.25">
      <c r="A4" s="294" t="s">
        <v>52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5" ht="15.75" thickBot="1" x14ac:dyDescent="0.3">
      <c r="A5" s="51"/>
      <c r="B5" s="51"/>
      <c r="C5" s="51"/>
      <c r="D5" s="51"/>
      <c r="E5" s="51"/>
      <c r="F5" s="51"/>
      <c r="G5" s="75"/>
      <c r="H5" s="51"/>
      <c r="I5" s="51"/>
      <c r="J5" s="51"/>
      <c r="K5" s="51"/>
      <c r="L5" s="51"/>
      <c r="M5" s="51"/>
      <c r="N5" s="75"/>
      <c r="O5" s="75"/>
    </row>
    <row r="6" spans="1:15" x14ac:dyDescent="0.25">
      <c r="A6" s="304" t="s">
        <v>35</v>
      </c>
      <c r="B6" s="306" t="s">
        <v>48</v>
      </c>
      <c r="C6" s="295" t="s">
        <v>42</v>
      </c>
      <c r="D6" s="309" t="s">
        <v>53</v>
      </c>
      <c r="E6" s="295" t="s">
        <v>435</v>
      </c>
      <c r="F6" s="295" t="s">
        <v>436</v>
      </c>
      <c r="G6" s="299" t="s">
        <v>437</v>
      </c>
      <c r="H6" s="295" t="s">
        <v>54</v>
      </c>
      <c r="I6" s="297" t="s">
        <v>453</v>
      </c>
      <c r="J6" s="297"/>
      <c r="K6" s="297"/>
      <c r="L6" s="297"/>
      <c r="M6" s="295" t="s">
        <v>452</v>
      </c>
      <c r="N6" s="295"/>
      <c r="O6" s="298"/>
    </row>
    <row r="7" spans="1:15" ht="24" x14ac:dyDescent="0.25">
      <c r="A7" s="305"/>
      <c r="B7" s="307"/>
      <c r="C7" s="308"/>
      <c r="D7" s="310"/>
      <c r="E7" s="296"/>
      <c r="F7" s="296"/>
      <c r="G7" s="300"/>
      <c r="H7" s="296"/>
      <c r="I7" s="87" t="s">
        <v>55</v>
      </c>
      <c r="J7" s="87" t="s">
        <v>56</v>
      </c>
      <c r="K7" s="87" t="s">
        <v>57</v>
      </c>
      <c r="L7" s="88" t="s">
        <v>58</v>
      </c>
      <c r="M7" s="87" t="s">
        <v>55</v>
      </c>
      <c r="N7" s="87" t="s">
        <v>59</v>
      </c>
      <c r="O7" s="200" t="s">
        <v>58</v>
      </c>
    </row>
    <row r="8" spans="1:15" x14ac:dyDescent="0.25">
      <c r="A8" s="201" t="s">
        <v>0</v>
      </c>
      <c r="B8" s="89" t="s">
        <v>1</v>
      </c>
      <c r="C8" s="89" t="s">
        <v>2</v>
      </c>
      <c r="D8" s="90" t="s">
        <v>3</v>
      </c>
      <c r="E8" s="52" t="s">
        <v>4</v>
      </c>
      <c r="F8" s="52" t="s">
        <v>27</v>
      </c>
      <c r="G8" s="52" t="s">
        <v>34</v>
      </c>
      <c r="H8" s="52" t="s">
        <v>47</v>
      </c>
      <c r="I8" s="52" t="s">
        <v>33</v>
      </c>
      <c r="J8" s="52" t="s">
        <v>32</v>
      </c>
      <c r="K8" s="74" t="s">
        <v>31</v>
      </c>
      <c r="L8" s="52" t="s">
        <v>30</v>
      </c>
      <c r="M8" s="52" t="s">
        <v>49</v>
      </c>
      <c r="N8" s="52" t="s">
        <v>50</v>
      </c>
      <c r="O8" s="202" t="s">
        <v>438</v>
      </c>
    </row>
    <row r="9" spans="1:15" ht="50.25" customHeight="1" thickBot="1" x14ac:dyDescent="0.3">
      <c r="A9" s="203" t="s">
        <v>0</v>
      </c>
      <c r="B9" s="204" t="s">
        <v>450</v>
      </c>
      <c r="C9" s="205" t="s">
        <v>69</v>
      </c>
      <c r="D9" s="206">
        <v>1</v>
      </c>
      <c r="E9" s="207"/>
      <c r="F9" s="207"/>
      <c r="G9" s="207"/>
      <c r="H9" s="207"/>
      <c r="I9" s="208"/>
      <c r="J9" s="209"/>
      <c r="K9" s="210">
        <f>I9*J9</f>
        <v>0</v>
      </c>
      <c r="L9" s="208">
        <f t="shared" ref="L9" si="0">I9+K9</f>
        <v>0</v>
      </c>
      <c r="M9" s="208">
        <f>I9*D9</f>
        <v>0</v>
      </c>
      <c r="N9" s="208">
        <f>M9*J9</f>
        <v>0</v>
      </c>
      <c r="O9" s="211">
        <f>M9+N9</f>
        <v>0</v>
      </c>
    </row>
    <row r="10" spans="1:15" ht="30" customHeight="1" thickBot="1" x14ac:dyDescent="0.3">
      <c r="A10" s="53"/>
      <c r="B10" s="54"/>
      <c r="C10" s="54"/>
      <c r="D10" s="54"/>
      <c r="E10" s="55"/>
      <c r="F10" s="55"/>
      <c r="G10" s="55"/>
      <c r="H10" s="55"/>
      <c r="I10" s="54"/>
      <c r="J10" s="54"/>
      <c r="K10" s="54"/>
      <c r="L10" s="54"/>
      <c r="M10" s="56"/>
      <c r="N10" s="56"/>
      <c r="O10" s="199">
        <f>SUM(O9:O9)</f>
        <v>0</v>
      </c>
    </row>
    <row r="11" spans="1:15" ht="15.75" thickBot="1" x14ac:dyDescent="0.3">
      <c r="A11" s="57" t="s">
        <v>60</v>
      </c>
      <c r="B11" s="58"/>
      <c r="C11" s="59"/>
      <c r="D11" s="60"/>
      <c r="E11" s="60"/>
      <c r="F11" s="61"/>
      <c r="G11" s="61"/>
      <c r="H11" s="60"/>
      <c r="I11" s="61"/>
      <c r="J11" s="62"/>
      <c r="K11" s="59"/>
      <c r="L11" s="59"/>
      <c r="M11" s="59"/>
      <c r="N11" s="59"/>
      <c r="O11" s="59"/>
    </row>
    <row r="12" spans="1:15" ht="25.5" customHeight="1" x14ac:dyDescent="0.25">
      <c r="A12" s="212">
        <v>1</v>
      </c>
      <c r="B12" s="301" t="s">
        <v>451</v>
      </c>
      <c r="C12" s="302"/>
      <c r="D12" s="303"/>
      <c r="E12" s="213"/>
      <c r="F12" s="105" t="s">
        <v>439</v>
      </c>
      <c r="G12" s="104"/>
      <c r="H12" s="59"/>
      <c r="I12" s="59"/>
      <c r="J12" s="62"/>
      <c r="K12" s="59"/>
      <c r="L12" s="59"/>
      <c r="M12" s="59"/>
      <c r="N12" s="59"/>
      <c r="O12" s="59"/>
    </row>
    <row r="13" spans="1:15" ht="26.25" customHeight="1" x14ac:dyDescent="0.25">
      <c r="A13" s="214">
        <v>2</v>
      </c>
      <c r="B13" s="277" t="s">
        <v>61</v>
      </c>
      <c r="C13" s="278"/>
      <c r="D13" s="279"/>
      <c r="E13" s="95"/>
      <c r="F13" s="106" t="s">
        <v>62</v>
      </c>
      <c r="G13" s="104"/>
      <c r="H13" s="59"/>
      <c r="I13" s="59"/>
      <c r="J13" s="62"/>
      <c r="K13" s="59"/>
      <c r="L13" s="59"/>
      <c r="M13" s="59"/>
      <c r="N13" s="59"/>
      <c r="O13" s="59"/>
    </row>
    <row r="14" spans="1:15" ht="56.25" customHeight="1" thickBot="1" x14ac:dyDescent="0.3">
      <c r="A14" s="215">
        <v>3</v>
      </c>
      <c r="B14" s="281" t="s">
        <v>454</v>
      </c>
      <c r="C14" s="282"/>
      <c r="D14" s="283"/>
      <c r="E14" s="216"/>
      <c r="F14" s="107" t="s">
        <v>70</v>
      </c>
      <c r="G14" s="104"/>
      <c r="H14" s="59"/>
      <c r="I14" s="59"/>
      <c r="J14" s="62"/>
      <c r="K14" s="59"/>
      <c r="L14" s="59"/>
      <c r="M14" s="59"/>
      <c r="N14" s="59"/>
      <c r="O14" s="59"/>
    </row>
    <row r="15" spans="1:15" x14ac:dyDescent="0.25">
      <c r="A15" s="53"/>
      <c r="B15" s="54"/>
      <c r="C15" s="54"/>
      <c r="D15" s="54"/>
      <c r="E15" s="55"/>
      <c r="F15" s="55"/>
      <c r="G15" s="55"/>
      <c r="H15" s="55"/>
      <c r="I15" s="54"/>
      <c r="J15" s="54"/>
      <c r="K15" s="54"/>
      <c r="L15" s="54"/>
      <c r="M15" s="56"/>
      <c r="N15" s="56"/>
      <c r="O15" s="56"/>
    </row>
    <row r="16" spans="1:15" x14ac:dyDescent="0.25">
      <c r="A16" s="272" t="s">
        <v>38</v>
      </c>
      <c r="B16" s="272"/>
      <c r="C16" s="272"/>
      <c r="D16" s="272"/>
      <c r="E16" s="55"/>
      <c r="F16" s="55"/>
      <c r="G16" s="55"/>
      <c r="H16" s="55"/>
      <c r="I16" s="54"/>
      <c r="J16" s="54"/>
      <c r="K16" s="54"/>
      <c r="L16" s="54"/>
      <c r="M16" s="56"/>
      <c r="N16" s="56"/>
      <c r="O16" s="56"/>
    </row>
    <row r="17" spans="1:15" x14ac:dyDescent="0.25">
      <c r="A17" s="53"/>
      <c r="B17" s="54"/>
      <c r="C17" s="54"/>
      <c r="D17" s="54"/>
      <c r="E17" s="55"/>
      <c r="F17" s="55"/>
      <c r="G17" s="55"/>
      <c r="H17" s="55"/>
      <c r="I17" s="54"/>
      <c r="J17" s="54"/>
      <c r="K17" s="54"/>
      <c r="L17" s="54"/>
      <c r="M17" s="56"/>
      <c r="N17" s="56"/>
      <c r="O17" s="56"/>
    </row>
    <row r="18" spans="1:15" x14ac:dyDescent="0.25">
      <c r="A18" s="284" t="s">
        <v>7</v>
      </c>
      <c r="B18" s="284"/>
      <c r="C18" s="288" t="str">
        <f>IF('Príloha č.1'!$C$6="","",'Príloha č.1'!$C$6)</f>
        <v/>
      </c>
      <c r="D18" s="288"/>
      <c r="E18" s="288"/>
      <c r="F18" s="63"/>
      <c r="G18" s="63"/>
      <c r="H18" s="63"/>
      <c r="I18" s="63"/>
      <c r="J18" s="63"/>
      <c r="K18" s="63"/>
      <c r="L18" s="63"/>
      <c r="M18" s="49"/>
      <c r="N18" s="49"/>
      <c r="O18" s="49"/>
    </row>
    <row r="19" spans="1:15" x14ac:dyDescent="0.25">
      <c r="A19" s="280" t="s">
        <v>8</v>
      </c>
      <c r="B19" s="280"/>
      <c r="C19" s="289" t="str">
        <f>IF('Príloha č.1'!$C$7="","",'Príloha č.1'!$C$7)</f>
        <v/>
      </c>
      <c r="D19" s="289"/>
      <c r="E19" s="289"/>
      <c r="F19" s="63"/>
      <c r="G19" s="63"/>
      <c r="H19" s="63"/>
      <c r="I19" s="63"/>
      <c r="J19" s="63"/>
      <c r="K19" s="63"/>
      <c r="L19" s="63"/>
      <c r="M19" s="63"/>
      <c r="N19" s="63"/>
      <c r="O19" s="49"/>
    </row>
    <row r="20" spans="1:15" x14ac:dyDescent="0.25">
      <c r="A20" s="280" t="s">
        <v>9</v>
      </c>
      <c r="B20" s="280"/>
      <c r="C20" s="289" t="str">
        <f>IF('Príloha č.1'!$C$8="","",'Príloha č.1'!$C$8)</f>
        <v/>
      </c>
      <c r="D20" s="289"/>
      <c r="E20" s="289"/>
      <c r="F20" s="63"/>
      <c r="G20" s="63"/>
      <c r="H20" s="63"/>
      <c r="I20" s="63"/>
      <c r="J20" s="63"/>
      <c r="K20" s="63"/>
      <c r="L20" s="63"/>
      <c r="M20" s="49"/>
      <c r="N20" s="49"/>
      <c r="O20" s="49"/>
    </row>
    <row r="21" spans="1:15" x14ac:dyDescent="0.25">
      <c r="A21" s="280" t="s">
        <v>10</v>
      </c>
      <c r="B21" s="280"/>
      <c r="C21" s="289" t="str">
        <f>IF('Príloha č.1'!$C$9="","",'Príloha č.1'!$C$9)</f>
        <v/>
      </c>
      <c r="D21" s="289"/>
      <c r="E21" s="289"/>
      <c r="F21" s="63"/>
      <c r="G21" s="63"/>
      <c r="H21" s="63"/>
      <c r="I21" s="63"/>
      <c r="J21" s="34" t="s">
        <v>28</v>
      </c>
      <c r="K21" s="290" t="str">
        <f>IF('Príloha č.1'!D27="","",'Príloha č.1'!D27)</f>
        <v/>
      </c>
      <c r="L21" s="290"/>
      <c r="M21" s="290"/>
      <c r="N21" s="49"/>
      <c r="O21" s="49"/>
    </row>
    <row r="22" spans="1:15" x14ac:dyDescent="0.25">
      <c r="A22" s="49"/>
      <c r="B22" s="49"/>
      <c r="C22" s="49"/>
      <c r="D22" s="92"/>
      <c r="E22" s="93"/>
      <c r="F22" s="48"/>
      <c r="G22" s="102"/>
      <c r="H22" s="48"/>
      <c r="I22" s="49"/>
      <c r="J22" s="49"/>
      <c r="K22" s="225" t="s">
        <v>68</v>
      </c>
      <c r="L22" s="225"/>
      <c r="M22" s="285"/>
      <c r="N22" s="49"/>
      <c r="O22" s="49"/>
    </row>
    <row r="23" spans="1:15" ht="23.25" customHeight="1" x14ac:dyDescent="0.25">
      <c r="A23" s="49"/>
      <c r="B23" s="49"/>
      <c r="C23" s="64"/>
      <c r="D23" s="65"/>
      <c r="E23" s="65"/>
      <c r="F23" s="48"/>
      <c r="G23" s="102"/>
      <c r="H23" s="48"/>
      <c r="I23" s="49"/>
      <c r="J23" s="49"/>
      <c r="K23" s="226"/>
      <c r="L23" s="226"/>
      <c r="M23" s="286"/>
      <c r="N23" s="65"/>
      <c r="O23" s="49"/>
    </row>
    <row r="24" spans="1:15" x14ac:dyDescent="0.25">
      <c r="A24" s="49" t="s">
        <v>17</v>
      </c>
      <c r="B24" s="113" t="str">
        <f>IF('Príloha č.1'!B23:B23="","",'Príloha č.1'!B23:B23)</f>
        <v/>
      </c>
      <c r="C24" s="49"/>
      <c r="D24" s="49"/>
      <c r="E24" s="49"/>
      <c r="F24" s="48"/>
      <c r="G24" s="102"/>
      <c r="H24" s="48"/>
      <c r="I24" s="49"/>
      <c r="J24" s="49"/>
      <c r="K24" s="63"/>
      <c r="L24" s="63"/>
      <c r="M24" s="66"/>
      <c r="N24" s="66"/>
      <c r="O24" s="66"/>
    </row>
    <row r="25" spans="1:15" x14ac:dyDescent="0.25">
      <c r="A25" s="49" t="s">
        <v>26</v>
      </c>
      <c r="B25" s="112" t="str">
        <f>IF('Príloha č.1'!B24:B24="","",'Príloha č.1'!B24:B24)</f>
        <v/>
      </c>
      <c r="C25" s="64"/>
      <c r="D25" s="65"/>
      <c r="E25" s="65"/>
      <c r="F25" s="48"/>
      <c r="G25" s="102"/>
      <c r="H25" s="48"/>
      <c r="I25" s="49"/>
      <c r="J25" s="49"/>
      <c r="K25" s="63"/>
      <c r="L25" s="63"/>
      <c r="M25" s="67"/>
      <c r="N25" s="67"/>
      <c r="O25" s="65"/>
    </row>
    <row r="26" spans="1:15" x14ac:dyDescent="0.25">
      <c r="A26" s="287" t="s">
        <v>19</v>
      </c>
      <c r="B26" s="287"/>
      <c r="C26" s="64"/>
      <c r="D26" s="65"/>
      <c r="E26" s="65"/>
      <c r="F26" s="65"/>
      <c r="G26" s="65"/>
      <c r="H26" s="65"/>
      <c r="I26" s="65"/>
      <c r="J26" s="65"/>
      <c r="K26" s="49"/>
      <c r="L26" s="49"/>
      <c r="M26" s="67"/>
      <c r="N26" s="67"/>
      <c r="O26" s="65"/>
    </row>
    <row r="27" spans="1:15" x14ac:dyDescent="0.25">
      <c r="A27" s="68"/>
      <c r="B27" s="280" t="s">
        <v>20</v>
      </c>
      <c r="C27" s="280"/>
      <c r="D27" s="280"/>
      <c r="E27" s="280"/>
      <c r="F27" s="69"/>
      <c r="G27" s="101"/>
      <c r="H27" s="69"/>
      <c r="I27" s="66"/>
      <c r="J27" s="66"/>
      <c r="K27" s="66"/>
      <c r="L27" s="66"/>
      <c r="M27" s="67"/>
      <c r="N27" s="67"/>
      <c r="O27" s="65"/>
    </row>
    <row r="28" spans="1:15" ht="5.0999999999999996" customHeight="1" x14ac:dyDescent="0.25">
      <c r="A28" s="49"/>
      <c r="B28" s="70"/>
      <c r="C28" s="70"/>
      <c r="D28" s="70"/>
      <c r="E28" s="71"/>
      <c r="F28" s="71"/>
      <c r="G28" s="71"/>
      <c r="H28" s="71"/>
      <c r="I28" s="67"/>
      <c r="J28" s="72"/>
      <c r="K28" s="65"/>
      <c r="L28" s="65"/>
      <c r="M28" s="49"/>
      <c r="N28" s="49"/>
      <c r="O28" s="49"/>
    </row>
    <row r="29" spans="1:15" ht="9.75" customHeight="1" thickBot="1" x14ac:dyDescent="0.3">
      <c r="A29" s="49"/>
      <c r="B29" s="70"/>
      <c r="C29" s="70"/>
      <c r="D29" s="70"/>
      <c r="E29" s="71"/>
      <c r="F29" s="71"/>
      <c r="G29" s="71"/>
      <c r="H29" s="71"/>
      <c r="I29" s="67"/>
      <c r="J29" s="72"/>
      <c r="K29" s="65"/>
      <c r="L29" s="65"/>
      <c r="M29" s="49"/>
      <c r="N29" s="49"/>
      <c r="O29" s="49"/>
    </row>
    <row r="30" spans="1:15" ht="15.75" thickBot="1" x14ac:dyDescent="0.3">
      <c r="A30" s="73"/>
      <c r="B30" s="70" t="s">
        <v>63</v>
      </c>
      <c r="C30" s="70"/>
      <c r="D30" s="70"/>
      <c r="E30" s="71"/>
      <c r="F30" s="71"/>
      <c r="G30" s="71"/>
      <c r="H30" s="71"/>
      <c r="I30" s="67"/>
      <c r="J30" s="72"/>
      <c r="K30" s="65"/>
      <c r="L30" s="65"/>
      <c r="M30" s="49"/>
      <c r="N30" s="49"/>
      <c r="O30" s="49"/>
    </row>
    <row r="31" spans="1:15" x14ac:dyDescent="0.25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49"/>
      <c r="N31" s="49"/>
      <c r="O31" s="49"/>
    </row>
  </sheetData>
  <mergeCells count="31">
    <mergeCell ref="B12:D12"/>
    <mergeCell ref="A6:A7"/>
    <mergeCell ref="B6:B7"/>
    <mergeCell ref="C6:C7"/>
    <mergeCell ref="D6:D7"/>
    <mergeCell ref="A1:B1"/>
    <mergeCell ref="A2:L2"/>
    <mergeCell ref="A3:E3"/>
    <mergeCell ref="A4:O4"/>
    <mergeCell ref="E6:E7"/>
    <mergeCell ref="F6:F7"/>
    <mergeCell ref="H6:H7"/>
    <mergeCell ref="I6:L6"/>
    <mergeCell ref="M6:O6"/>
    <mergeCell ref="G6:G7"/>
    <mergeCell ref="B13:D13"/>
    <mergeCell ref="A31:L31"/>
    <mergeCell ref="B14:D14"/>
    <mergeCell ref="A18:B18"/>
    <mergeCell ref="A19:B19"/>
    <mergeCell ref="A20:B20"/>
    <mergeCell ref="A21:B21"/>
    <mergeCell ref="K22:M23"/>
    <mergeCell ref="A26:B26"/>
    <mergeCell ref="B27:E27"/>
    <mergeCell ref="C18:E18"/>
    <mergeCell ref="C19:E19"/>
    <mergeCell ref="C20:E20"/>
    <mergeCell ref="C21:E21"/>
    <mergeCell ref="K21:M21"/>
    <mergeCell ref="A16:D16"/>
  </mergeCells>
  <conditionalFormatting sqref="B24:B25 E12 E14">
    <cfRule type="containsBlanks" dxfId="6" priority="8">
      <formula>LEN(TRIM(B12))=0</formula>
    </cfRule>
  </conditionalFormatting>
  <conditionalFormatting sqref="C18:E21">
    <cfRule type="containsBlanks" dxfId="5" priority="7">
      <formula>LEN(TRIM(C18))=0</formula>
    </cfRule>
  </conditionalFormatting>
  <conditionalFormatting sqref="E13">
    <cfRule type="containsBlanks" dxfId="4" priority="3">
      <formula>LEN(TRIM(E13))=0</formula>
    </cfRule>
  </conditionalFormatting>
  <conditionalFormatting sqref="K21:M21">
    <cfRule type="containsBlanks" dxfId="3" priority="1">
      <formula>LEN(TRIM(K21))=0</formula>
    </cfRule>
  </conditionalFormatting>
  <pageMargins left="0.7" right="0.7" top="0.75" bottom="0.75" header="0.3" footer="0.3"/>
  <pageSetup paperSize="9" scale="57" orientation="landscape" r:id="rId1"/>
  <headerFooter>
    <oddHeader>&amp;L&amp;"Arial,Tučné"&amp;9Príloha č. 6 SP (Príloha č. 2 Zmluvy)&amp;"Arial,Normálne"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I40"/>
  <sheetViews>
    <sheetView showGridLines="0" zoomScaleNormal="100" workbookViewId="0">
      <selection sqref="A1:F1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5.42578125" customWidth="1"/>
    <col min="5" max="5" width="29.7109375" customWidth="1"/>
    <col min="6" max="6" width="16.7109375" customWidth="1"/>
  </cols>
  <sheetData>
    <row r="1" spans="1:9" s="16" customFormat="1" ht="16.5" customHeight="1" x14ac:dyDescent="0.2">
      <c r="A1" s="311" t="s">
        <v>5</v>
      </c>
      <c r="B1" s="311"/>
      <c r="C1" s="311"/>
      <c r="D1" s="311"/>
      <c r="E1" s="311"/>
      <c r="F1" s="311"/>
    </row>
    <row r="2" spans="1:9" s="22" customFormat="1" ht="30" customHeight="1" x14ac:dyDescent="0.25">
      <c r="A2" s="312" t="str">
        <f>'Príloha č.1'!A2:D2</f>
        <v>Upgrade angiografického systému Artis zeego s príslušenstvom pre invazívnu kardiológiu</v>
      </c>
      <c r="B2" s="312"/>
      <c r="C2" s="312"/>
      <c r="D2" s="312"/>
      <c r="E2" s="312"/>
      <c r="F2" s="312"/>
      <c r="G2" s="17"/>
      <c r="H2" s="17"/>
      <c r="I2" s="17"/>
    </row>
    <row r="3" spans="1:9" s="16" customFormat="1" ht="15" customHeight="1" x14ac:dyDescent="0.2">
      <c r="A3" s="21"/>
      <c r="B3" s="21"/>
      <c r="C3" s="21"/>
      <c r="D3" s="21"/>
      <c r="E3" s="21"/>
      <c r="F3" s="21"/>
      <c r="G3" s="21"/>
      <c r="H3" s="17"/>
      <c r="I3" s="17"/>
    </row>
    <row r="4" spans="1:9" s="22" customFormat="1" ht="30" customHeight="1" x14ac:dyDescent="0.25">
      <c r="A4" s="313" t="s">
        <v>64</v>
      </c>
      <c r="B4" s="313"/>
      <c r="C4" s="313"/>
      <c r="D4" s="313"/>
      <c r="E4" s="313"/>
      <c r="F4" s="313"/>
      <c r="G4" s="83"/>
      <c r="H4" s="84"/>
      <c r="I4" s="84"/>
    </row>
    <row r="5" spans="1:9" s="115" customFormat="1" ht="17.25" customHeight="1" x14ac:dyDescent="0.2">
      <c r="A5" s="315" t="s">
        <v>440</v>
      </c>
      <c r="B5" s="315"/>
      <c r="C5" s="315"/>
      <c r="D5" s="315"/>
      <c r="E5" s="315"/>
      <c r="F5" s="315"/>
    </row>
    <row r="6" spans="1:9" s="115" customFormat="1" ht="17.25" customHeight="1" x14ac:dyDescent="0.2">
      <c r="A6" s="116"/>
      <c r="B6" s="316" t="s">
        <v>441</v>
      </c>
      <c r="C6" s="316"/>
      <c r="D6" s="316"/>
      <c r="E6" s="116"/>
      <c r="F6" s="116"/>
    </row>
    <row r="7" spans="1:9" s="115" customFormat="1" ht="9.9499999999999993" customHeight="1" thickBot="1" x14ac:dyDescent="0.25">
      <c r="A7" s="116"/>
      <c r="B7" s="116"/>
      <c r="C7" s="116"/>
      <c r="D7" s="116"/>
      <c r="E7" s="116"/>
      <c r="F7" s="116"/>
    </row>
    <row r="8" spans="1:9" s="115" customFormat="1" ht="90.75" customHeight="1" x14ac:dyDescent="0.2">
      <c r="A8" s="117" t="s">
        <v>29</v>
      </c>
      <c r="B8" s="118" t="s">
        <v>442</v>
      </c>
      <c r="C8" s="118" t="s">
        <v>443</v>
      </c>
      <c r="D8" s="118" t="s">
        <v>444</v>
      </c>
      <c r="E8" s="119" t="s">
        <v>445</v>
      </c>
      <c r="F8" s="120" t="s">
        <v>446</v>
      </c>
    </row>
    <row r="9" spans="1:9" s="115" customFormat="1" ht="15" customHeight="1" x14ac:dyDescent="0.2">
      <c r="A9" s="121" t="s">
        <v>0</v>
      </c>
      <c r="B9" s="122" t="s">
        <v>1</v>
      </c>
      <c r="C9" s="122" t="s">
        <v>2</v>
      </c>
      <c r="D9" s="122" t="s">
        <v>3</v>
      </c>
      <c r="E9" s="122" t="s">
        <v>4</v>
      </c>
      <c r="F9" s="123" t="s">
        <v>27</v>
      </c>
    </row>
    <row r="10" spans="1:9" s="115" customFormat="1" ht="24.95" customHeight="1" x14ac:dyDescent="0.2">
      <c r="A10" s="124"/>
      <c r="B10" s="125"/>
      <c r="C10" s="126"/>
      <c r="D10" s="127"/>
      <c r="E10" s="128"/>
      <c r="F10" s="129"/>
    </row>
    <row r="11" spans="1:9" s="115" customFormat="1" ht="24.95" customHeight="1" x14ac:dyDescent="0.2">
      <c r="A11" s="124"/>
      <c r="B11" s="125"/>
      <c r="C11" s="126"/>
      <c r="D11" s="127"/>
      <c r="E11" s="128"/>
      <c r="F11" s="129"/>
    </row>
    <row r="12" spans="1:9" s="130" customFormat="1" ht="24.95" customHeight="1" x14ac:dyDescent="0.25">
      <c r="A12" s="124"/>
      <c r="B12" s="125"/>
      <c r="C12" s="126"/>
      <c r="D12" s="127"/>
      <c r="E12" s="128"/>
      <c r="F12" s="129"/>
    </row>
    <row r="13" spans="1:9" s="130" customFormat="1" ht="24.95" customHeight="1" thickBot="1" x14ac:dyDescent="0.3">
      <c r="A13" s="131"/>
      <c r="B13" s="132"/>
      <c r="C13" s="133"/>
      <c r="D13" s="134"/>
      <c r="E13" s="135"/>
      <c r="F13" s="136"/>
    </row>
    <row r="14" spans="1:9" s="130" customFormat="1" ht="15" customHeight="1" x14ac:dyDescent="0.25">
      <c r="A14" s="317"/>
      <c r="B14" s="317"/>
      <c r="C14" s="317"/>
      <c r="D14" s="317"/>
      <c r="E14" s="317"/>
      <c r="F14" s="317"/>
    </row>
    <row r="15" spans="1:9" s="138" customFormat="1" ht="49.5" customHeight="1" x14ac:dyDescent="0.25">
      <c r="A15" s="318" t="s">
        <v>447</v>
      </c>
      <c r="B15" s="318"/>
      <c r="C15" s="318"/>
      <c r="D15" s="318"/>
      <c r="E15" s="318"/>
      <c r="F15" s="318"/>
      <c r="G15" s="137"/>
      <c r="H15" s="137"/>
    </row>
    <row r="16" spans="1:9" s="138" customFormat="1" ht="9.9499999999999993" customHeight="1" x14ac:dyDescent="0.25">
      <c r="A16" s="139"/>
      <c r="B16" s="318"/>
      <c r="C16" s="318"/>
      <c r="D16" s="318"/>
      <c r="E16" s="318"/>
      <c r="F16" s="318"/>
      <c r="G16" s="140"/>
      <c r="H16" s="140"/>
    </row>
    <row r="17" spans="1:8" s="138" customFormat="1" ht="20.100000000000001" customHeight="1" x14ac:dyDescent="0.25">
      <c r="A17" s="315" t="s">
        <v>448</v>
      </c>
      <c r="B17" s="315"/>
      <c r="C17" s="315"/>
      <c r="D17" s="315"/>
      <c r="E17" s="315"/>
      <c r="F17" s="315"/>
      <c r="G17" s="140"/>
      <c r="H17" s="140"/>
    </row>
    <row r="18" spans="1:8" s="138" customFormat="1" ht="20.100000000000001" customHeight="1" x14ac:dyDescent="0.25">
      <c r="A18" s="116"/>
      <c r="B18" s="316" t="s">
        <v>449</v>
      </c>
      <c r="C18" s="316"/>
      <c r="D18" s="316"/>
      <c r="E18" s="316"/>
      <c r="F18" s="316"/>
      <c r="G18" s="140"/>
      <c r="H18" s="140"/>
    </row>
    <row r="19" spans="1:8" s="138" customFormat="1" ht="20.100000000000001" customHeight="1" x14ac:dyDescent="0.25">
      <c r="A19" s="116"/>
      <c r="B19" s="141"/>
      <c r="C19" s="141"/>
      <c r="D19" s="141"/>
      <c r="E19" s="141"/>
      <c r="F19" s="141"/>
      <c r="G19" s="140"/>
      <c r="H19" s="140"/>
    </row>
    <row r="22" spans="1:8" ht="15" customHeight="1" x14ac:dyDescent="0.25">
      <c r="A22" s="314" t="s">
        <v>7</v>
      </c>
      <c r="B22" s="314"/>
      <c r="C22" s="100" t="str">
        <f>IF('Príloha č.1'!$C$6="","",'Príloha č.1'!$C$6)</f>
        <v/>
      </c>
      <c r="D22" s="22"/>
    </row>
    <row r="23" spans="1:8" ht="15" customHeight="1" x14ac:dyDescent="0.25">
      <c r="A23" s="314" t="s">
        <v>8</v>
      </c>
      <c r="B23" s="314"/>
      <c r="C23" s="99" t="str">
        <f>IF('Príloha č.1'!$C$7="","",'Príloha č.1'!$C$7)</f>
        <v/>
      </c>
      <c r="D23" s="18"/>
    </row>
    <row r="24" spans="1:8" x14ac:dyDescent="0.25">
      <c r="A24" s="314" t="s">
        <v>9</v>
      </c>
      <c r="B24" s="314"/>
      <c r="C24" s="99" t="str">
        <f>IF('Príloha č.1'!$C$8="","",'Príloha č.1'!$C$8)</f>
        <v/>
      </c>
      <c r="D24" s="18"/>
    </row>
    <row r="25" spans="1:8" x14ac:dyDescent="0.25">
      <c r="A25" s="314" t="s">
        <v>10</v>
      </c>
      <c r="B25" s="314"/>
      <c r="C25" s="99" t="str">
        <f>IF('Príloha č.1'!$C$9="","",'Príloha č.1'!$C$9)</f>
        <v/>
      </c>
      <c r="D25" s="18"/>
    </row>
    <row r="29" spans="1:8" x14ac:dyDescent="0.25">
      <c r="A29" s="3" t="s">
        <v>17</v>
      </c>
      <c r="B29" s="99" t="str">
        <f>IF('Príloha č.1'!B23:B23="","",'Príloha č.1'!B23:B23)</f>
        <v/>
      </c>
      <c r="C29" s="12"/>
      <c r="D29" s="5"/>
    </row>
    <row r="30" spans="1:8" x14ac:dyDescent="0.25">
      <c r="A30" s="3" t="s">
        <v>18</v>
      </c>
      <c r="B30" s="96" t="str">
        <f>IF('Príloha č.1'!B24:B24="","",'Príloha č.1'!B24:B24)</f>
        <v/>
      </c>
      <c r="C30" s="15"/>
      <c r="D30" s="10"/>
    </row>
    <row r="31" spans="1:8" x14ac:dyDescent="0.25">
      <c r="A31" s="5"/>
      <c r="B31" s="5"/>
      <c r="C31" s="5"/>
      <c r="D31" s="5"/>
      <c r="F31" s="114"/>
    </row>
    <row r="32" spans="1:8" x14ac:dyDescent="0.25">
      <c r="A32" s="5"/>
      <c r="B32" s="5"/>
      <c r="C32" s="5"/>
      <c r="D32" s="5"/>
    </row>
    <row r="33" spans="1:5" x14ac:dyDescent="0.25">
      <c r="A33" s="5"/>
      <c r="B33" s="5"/>
      <c r="C33" s="5"/>
      <c r="D33" s="5"/>
      <c r="E33" s="196"/>
    </row>
    <row r="34" spans="1:5" x14ac:dyDescent="0.25">
      <c r="A34" s="5"/>
      <c r="B34" s="5"/>
      <c r="C34" s="5"/>
      <c r="D34" s="20" t="s">
        <v>28</v>
      </c>
      <c r="E34" s="109" t="str">
        <f>IF('Príloha č.1'!D27="","",'Príloha č.1'!D27)</f>
        <v/>
      </c>
    </row>
    <row r="35" spans="1:5" x14ac:dyDescent="0.25">
      <c r="A35" s="5"/>
      <c r="B35" s="5"/>
      <c r="D35" s="1"/>
      <c r="E35" s="225" t="s">
        <v>68</v>
      </c>
    </row>
    <row r="36" spans="1:5" x14ac:dyDescent="0.25">
      <c r="A36" s="5"/>
      <c r="B36" s="5"/>
      <c r="E36" s="226"/>
    </row>
    <row r="37" spans="1:5" x14ac:dyDescent="0.25">
      <c r="A37" s="5"/>
      <c r="B37" s="5"/>
      <c r="C37" s="5"/>
      <c r="D37" s="5"/>
      <c r="E37" s="226"/>
    </row>
    <row r="38" spans="1:5" x14ac:dyDescent="0.25">
      <c r="A38" s="217" t="s">
        <v>19</v>
      </c>
      <c r="B38" s="217"/>
      <c r="C38" s="1"/>
    </row>
    <row r="39" spans="1:5" x14ac:dyDescent="0.25">
      <c r="A39" s="19"/>
      <c r="B39" s="220" t="s">
        <v>20</v>
      </c>
      <c r="C39" s="220"/>
    </row>
    <row r="40" spans="1:5" x14ac:dyDescent="0.25">
      <c r="A40" s="5"/>
      <c r="B40" s="5"/>
      <c r="C40" s="5"/>
      <c r="D40" s="5"/>
    </row>
  </sheetData>
  <mergeCells count="17">
    <mergeCell ref="A25:B25"/>
    <mergeCell ref="A38:B38"/>
    <mergeCell ref="B39:C39"/>
    <mergeCell ref="A24:B24"/>
    <mergeCell ref="E35:E37"/>
    <mergeCell ref="A1:F1"/>
    <mergeCell ref="A2:F2"/>
    <mergeCell ref="A4:F4"/>
    <mergeCell ref="A22:B22"/>
    <mergeCell ref="A23:B23"/>
    <mergeCell ref="A5:F5"/>
    <mergeCell ref="B6:D6"/>
    <mergeCell ref="A14:F14"/>
    <mergeCell ref="A15:F15"/>
    <mergeCell ref="B16:F16"/>
    <mergeCell ref="A17:F17"/>
    <mergeCell ref="B18:F18"/>
  </mergeCells>
  <conditionalFormatting sqref="B29:B30">
    <cfRule type="containsBlanks" dxfId="2" priority="3">
      <formula>LEN(TRIM(B29))=0</formula>
    </cfRule>
  </conditionalFormatting>
  <conditionalFormatting sqref="E34">
    <cfRule type="containsBlanks" dxfId="1" priority="2">
      <formula>LEN(TRIM(E34))=0</formula>
    </cfRule>
  </conditionalFormatting>
  <conditionalFormatting sqref="C22:C25">
    <cfRule type="containsBlanks" dxfId="0" priority="1">
      <formula>LEN(TRIM(C22))=0</formula>
    </cfRule>
  </conditionalFormatting>
  <pageMargins left="0.7" right="0.7" top="0.75" bottom="0.75" header="0.3" footer="0.3"/>
  <pageSetup paperSize="9" scale="65" orientation="portrait" r:id="rId1"/>
  <headerFooter>
    <oddHeader xml:space="preserve">&amp;L&amp;"Arial,Tučné"&amp;9Príloha č. 7 SP (Príloha č. 3 Zmluvy)
&amp;"Arial,Normálne"Zoznam známych subdodávateľov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4</xdr:row>
                    <xdr:rowOff>142875</xdr:rowOff>
                  </from>
                  <to>
                    <xdr:col>0</xdr:col>
                    <xdr:colOff>285750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16</xdr:row>
                    <xdr:rowOff>171450</xdr:rowOff>
                  </from>
                  <to>
                    <xdr:col>0</xdr:col>
                    <xdr:colOff>285750</xdr:colOff>
                    <xdr:row>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Ing. Róbert Lucký</cp:lastModifiedBy>
  <cp:lastPrinted>2022-10-25T09:24:07Z</cp:lastPrinted>
  <dcterms:created xsi:type="dcterms:W3CDTF">2017-08-18T08:10:31Z</dcterms:created>
  <dcterms:modified xsi:type="dcterms:W3CDTF">2023-12-19T10:23:22Z</dcterms:modified>
</cp:coreProperties>
</file>