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Erik Márton s. r. o\VO\PT + VO - Technológia\VO\Delička (porcovačka) cesta\"/>
    </mc:Choice>
  </mc:AlternateContent>
  <bookViews>
    <workbookView xWindow="0" yWindow="0" windowWidth="28800" windowHeight="12135"/>
  </bookViews>
  <sheets>
    <sheet name="Príloha č. 2" sheetId="1" r:id="rId1"/>
  </sheets>
  <externalReferences>
    <externalReference r:id="rId2"/>
    <externalReference r:id="rId3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5" i="1"/>
  <c r="J32" i="1" l="1"/>
  <c r="K32" i="1" s="1"/>
  <c r="J31" i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<sst xmlns="http://schemas.openxmlformats.org/spreadsheetml/2006/main" count="38" uniqueCount="34">
  <si>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</si>
  <si>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</si>
  <si>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</si>
  <si>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</si>
  <si>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</si>
  <si>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</si>
  <si>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</si>
  <si>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</si>
  <si>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</si>
  <si>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</si>
  <si>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</si>
  <si>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</si>
  <si>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</si>
  <si>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</si>
  <si>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</si>
  <si>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</si>
  <si>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</si>
  <si>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</si>
  <si>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</si>
  <si>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</si>
  <si>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</si>
  <si>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</si>
  <si>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</si>
  <si>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</si>
  <si>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</si>
  <si>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</si>
  <si>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</si>
  <si>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</si>
  <si>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</si>
  <si>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</si>
  <si>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Identifikačné údaje navrhovateľa:</t>
  </si>
  <si>
    <t>podpis a pečiatka navrhovateľa</t>
  </si>
  <si>
    <t>Delička (porcovačka) cesta</t>
  </si>
  <si>
    <t>Názov zariadenia: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</si>
</sst>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0">
    <xf numFmtId="0" fontId="0" fillId="0" borderId="0" xfId="0"/>
    <xf numFmtId="4" fontId="12" fillId="3" borderId="29" xfId="0" applyNumberFormat="1" applyFont="1" applyFill="1" applyBorder="1" applyAlignment="1" applyProtection="1">
      <alignment vertical="center" wrapText="1"/>
      <protection locked="0"/>
    </xf>
    <xf numFmtId="4" fontId="12" fillId="3" borderId="31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8" xfId="0" applyNumberFormat="1" applyFont="1" applyFill="1" applyBorder="1" applyAlignment="1" applyProtection="1">
      <alignment horizontal="center" vertical="center" wrapText="1"/>
    </xf>
    <xf numFmtId="164" fontId="12" fillId="4" borderId="25" xfId="0" applyNumberFormat="1" applyFont="1" applyFill="1" applyBorder="1" applyAlignment="1" applyProtection="1">
      <alignment vertical="center" wrapText="1"/>
    </xf>
    <xf numFmtId="4" fontId="12" fillId="0" borderId="25" xfId="0" applyNumberFormat="1" applyFont="1" applyBorder="1" applyAlignment="1" applyProtection="1">
      <alignment vertical="center" wrapText="1"/>
    </xf>
    <xf numFmtId="4" fontId="12" fillId="0" borderId="28" xfId="0" applyNumberFormat="1" applyFont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0" xfId="0" applyNumberFormat="1" applyFont="1" applyFill="1" applyBorder="1" applyAlignment="1" applyProtection="1">
      <alignment horizontal="center" vertical="center" wrapText="1"/>
    </xf>
    <xf numFmtId="164" fontId="12" fillId="4" borderId="32" xfId="0" applyNumberFormat="1" applyFont="1" applyFill="1" applyBorder="1" applyAlignment="1" applyProtection="1">
      <alignment vertical="center" wrapText="1"/>
    </xf>
    <xf numFmtId="4" fontId="12" fillId="0" borderId="32" xfId="0" applyNumberFormat="1" applyFont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6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7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7" xfId="1" applyNumberFormat="1" applyFont="1" applyBorder="1" applyAlignment="1" applyProtection="1">
      <alignment vertical="center"/>
    </xf>
    <xf numFmtId="0" fontId="8" fillId="0" borderId="37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3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7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3" borderId="27" xfId="0" applyFont="1" applyFill="1" applyBorder="1" applyAlignment="1" applyProtection="1">
      <alignment vertical="center" wrapText="1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PT%20+%20VO%20-%20Technol&#243;gia/Erik%20M&#225;rton%20s.%20r.%20o_Predloha_usmernenie_8_2017%20-%20aktualiz&#225;cia%20&#269;.%20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VO/PT%20+%20VO%20-%20Technol&#243;gia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23">
          <cell r="K23">
            <v>45181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  <row r="126">
          <cell r="E126" t="str">
            <v>Cena dodávaného predmetu</v>
          </cell>
        </row>
      </sheetData>
      <sheetData sheetId="4"/>
      <sheetData sheetId="5"/>
      <sheetData sheetId="6"/>
      <sheetData sheetId="7">
        <row r="87">
          <cell r="D87" t="str">
            <v>Kúpna zmluva – Príloha č. 2:</v>
          </cell>
          <cell r="F87" t="str">
            <v>Rozpočet cenovej ponuky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40625" defaultRowHeight="15" x14ac:dyDescent="0.25"/>
  <cols>
    <col min="1" max="1" width="4.7109375" style="3" customWidth="1"/>
    <col min="2" max="2" width="4.28515625" style="10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81"/>
      <c r="K4" s="81"/>
      <c r="M4" s="9"/>
    </row>
    <row r="5" spans="1:13" s="5" customFormat="1" ht="23.25" customHeight="1" x14ac:dyDescent="0.25">
      <c r="A5" s="5">
        <v>1</v>
      </c>
      <c r="B5" s="88" t="str">
        <f>IF([2]summary!$K$23="",'[2]Výzva na prieskum trhu'!$B$2,'[2]Výzva na predkladanie ponúk'!$D$87)</f>
        <v>Kúpna zmluva – Príloha č. 2:</v>
      </c>
      <c r="C5" s="88"/>
      <c r="D5" s="88"/>
      <c r="E5" s="88"/>
      <c r="F5" s="88"/>
      <c r="G5" s="88"/>
      <c r="H5" s="88"/>
      <c r="I5" s="88"/>
      <c r="J5" s="88"/>
      <c r="K5" s="88"/>
      <c r="M5" s="9"/>
    </row>
    <row r="6" spans="1:13" s="5" customFormat="1" x14ac:dyDescent="0.25">
      <c r="A6" s="5">
        <v>1</v>
      </c>
      <c r="B6" s="89"/>
      <c r="C6" s="89"/>
      <c r="D6" s="89"/>
      <c r="E6" s="89"/>
      <c r="F6" s="89"/>
      <c r="G6" s="89"/>
      <c r="H6" s="89"/>
      <c r="I6" s="89"/>
      <c r="J6" s="89"/>
      <c r="K6" s="89"/>
      <c r="M6" s="9"/>
    </row>
    <row r="7" spans="1:13" s="5" customFormat="1" ht="23.25" customHeight="1" x14ac:dyDescent="0.25">
      <c r="A7" s="5">
        <v>1</v>
      </c>
      <c r="B7" s="88" t="str">
        <f>IF([2]summary!$K$23="",'[2]Výzva na prieskum trhu'!$E$126,'[2]Výzva na predkladanie ponúk'!$F$87)</f>
        <v>Rozpočet cenovej ponuky</v>
      </c>
      <c r="C7" s="88"/>
      <c r="D7" s="88"/>
      <c r="E7" s="88"/>
      <c r="F7" s="88"/>
      <c r="G7" s="88"/>
      <c r="H7" s="88"/>
      <c r="I7" s="88"/>
      <c r="J7" s="88"/>
      <c r="K7" s="88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82" t="s">
        <v>1</v>
      </c>
      <c r="C9" s="82"/>
      <c r="D9" s="82"/>
      <c r="E9" s="82"/>
      <c r="F9" s="82"/>
      <c r="G9" s="82"/>
      <c r="H9" s="82"/>
      <c r="I9" s="82"/>
      <c r="J9" s="82"/>
      <c r="K9" s="82"/>
    </row>
    <row r="10" spans="1:13" x14ac:dyDescent="0.25">
      <c r="A10" s="5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3" x14ac:dyDescent="0.25">
      <c r="A11" s="5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83" t="s">
        <v>30</v>
      </c>
      <c r="D13" s="84"/>
      <c r="E13" s="84"/>
      <c r="F13" s="84"/>
      <c r="G13" s="85"/>
      <c r="M13" s="9"/>
    </row>
    <row r="14" spans="1:13" s="5" customFormat="1" ht="19.5" customHeight="1" x14ac:dyDescent="0.25">
      <c r="A14" s="5">
        <v>1</v>
      </c>
      <c r="C14" s="76" t="s">
        <v>2</v>
      </c>
      <c r="D14" s="77"/>
      <c r="E14" s="78"/>
      <c r="F14" s="79"/>
      <c r="G14" s="80"/>
      <c r="M14" s="9"/>
    </row>
    <row r="15" spans="1:13" s="5" customFormat="1" ht="39" customHeight="1" x14ac:dyDescent="0.25">
      <c r="A15" s="5">
        <v>1</v>
      </c>
      <c r="C15" s="86" t="s">
        <v>3</v>
      </c>
      <c r="D15" s="87"/>
      <c r="E15" s="71"/>
      <c r="F15" s="72"/>
      <c r="G15" s="73"/>
      <c r="M15" s="9"/>
    </row>
    <row r="16" spans="1:13" s="5" customFormat="1" ht="19.5" customHeight="1" x14ac:dyDescent="0.25">
      <c r="A16" s="5">
        <v>1</v>
      </c>
      <c r="C16" s="69" t="s">
        <v>4</v>
      </c>
      <c r="D16" s="70"/>
      <c r="E16" s="71"/>
      <c r="F16" s="72"/>
      <c r="G16" s="73"/>
      <c r="M16" s="9"/>
    </row>
    <row r="17" spans="1:13" s="5" customFormat="1" ht="19.5" customHeight="1" x14ac:dyDescent="0.25">
      <c r="A17" s="5">
        <v>1</v>
      </c>
      <c r="C17" s="69" t="s">
        <v>5</v>
      </c>
      <c r="D17" s="70"/>
      <c r="E17" s="71"/>
      <c r="F17" s="72"/>
      <c r="G17" s="73"/>
      <c r="M17" s="9"/>
    </row>
    <row r="18" spans="1:13" s="5" customFormat="1" ht="30" customHeight="1" x14ac:dyDescent="0.25">
      <c r="A18" s="5">
        <v>1</v>
      </c>
      <c r="C18" s="74" t="s">
        <v>6</v>
      </c>
      <c r="D18" s="75"/>
      <c r="E18" s="71"/>
      <c r="F18" s="72"/>
      <c r="G18" s="73"/>
      <c r="M18" s="9"/>
    </row>
    <row r="19" spans="1:13" s="5" customFormat="1" ht="19.5" customHeight="1" x14ac:dyDescent="0.25">
      <c r="A19" s="5">
        <v>1</v>
      </c>
      <c r="C19" s="69" t="s">
        <v>7</v>
      </c>
      <c r="D19" s="70"/>
      <c r="E19" s="71"/>
      <c r="F19" s="72"/>
      <c r="G19" s="73"/>
      <c r="M19" s="9"/>
    </row>
    <row r="20" spans="1:13" s="5" customFormat="1" ht="19.5" customHeight="1" x14ac:dyDescent="0.25">
      <c r="A20" s="5">
        <v>1</v>
      </c>
      <c r="C20" s="69" t="s">
        <v>8</v>
      </c>
      <c r="D20" s="70"/>
      <c r="E20" s="71"/>
      <c r="F20" s="72"/>
      <c r="G20" s="73"/>
      <c r="M20" s="9"/>
    </row>
    <row r="21" spans="1:13" s="5" customFormat="1" ht="19.5" customHeight="1" x14ac:dyDescent="0.25">
      <c r="A21" s="5">
        <v>1</v>
      </c>
      <c r="C21" s="69" t="s">
        <v>9</v>
      </c>
      <c r="D21" s="70"/>
      <c r="E21" s="71"/>
      <c r="F21" s="72"/>
      <c r="G21" s="73"/>
      <c r="M21" s="9"/>
    </row>
    <row r="22" spans="1:13" s="5" customFormat="1" ht="19.5" customHeight="1" x14ac:dyDescent="0.25">
      <c r="A22" s="5">
        <v>1</v>
      </c>
      <c r="C22" s="69" t="s">
        <v>10</v>
      </c>
      <c r="D22" s="70"/>
      <c r="E22" s="71"/>
      <c r="F22" s="72"/>
      <c r="G22" s="73"/>
      <c r="M22" s="9"/>
    </row>
    <row r="23" spans="1:13" s="5" customFormat="1" ht="19.5" customHeight="1" x14ac:dyDescent="0.25">
      <c r="A23" s="5">
        <v>1</v>
      </c>
      <c r="C23" s="69" t="s">
        <v>11</v>
      </c>
      <c r="D23" s="70"/>
      <c r="E23" s="71"/>
      <c r="F23" s="72"/>
      <c r="G23" s="73"/>
      <c r="M23" s="9"/>
    </row>
    <row r="24" spans="1:13" s="5" customFormat="1" ht="19.5" customHeight="1" thickBot="1" x14ac:dyDescent="0.3">
      <c r="A24" s="5">
        <v>1</v>
      </c>
      <c r="C24" s="44" t="s">
        <v>12</v>
      </c>
      <c r="D24" s="45"/>
      <c r="E24" s="46"/>
      <c r="F24" s="47"/>
      <c r="G24" s="48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49" t="s">
        <v>33</v>
      </c>
      <c r="C27" s="49"/>
      <c r="D27" s="50" t="s">
        <v>32</v>
      </c>
      <c r="E27" s="50"/>
      <c r="F27" s="50"/>
      <c r="G27" s="50"/>
      <c r="H27" s="50"/>
      <c r="I27" s="50"/>
      <c r="J27" s="50"/>
      <c r="K27" s="11"/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51" t="s">
        <v>13</v>
      </c>
      <c r="C29" s="52"/>
      <c r="D29" s="53"/>
      <c r="E29" s="54" t="s">
        <v>14</v>
      </c>
      <c r="F29" s="55"/>
      <c r="G29" s="12" t="s">
        <v>15</v>
      </c>
      <c r="H29" s="13" t="s">
        <v>16</v>
      </c>
      <c r="I29" s="12" t="s">
        <v>17</v>
      </c>
      <c r="J29" s="14" t="s">
        <v>18</v>
      </c>
      <c r="K29" s="15" t="s">
        <v>19</v>
      </c>
    </row>
    <row r="30" spans="1:13" ht="30" customHeight="1" thickBot="1" x14ac:dyDescent="0.3">
      <c r="A30" s="5">
        <v>1</v>
      </c>
      <c r="B30" s="64" t="s">
        <v>32</v>
      </c>
      <c r="C30" s="65"/>
      <c r="D30" s="66"/>
      <c r="E30" s="67"/>
      <c r="F30" s="68"/>
      <c r="G30" s="16" t="s">
        <v>20</v>
      </c>
      <c r="H30" s="1"/>
      <c r="I30" s="17">
        <v>1</v>
      </c>
      <c r="J30" s="18" t="str">
        <f t="shared" ref="J30:J32" si="0">IF(AND(H30&lt;&gt;"",I30&lt;&gt;""),H30*I30,"")</f>
        <v/>
      </c>
      <c r="K30" s="19" t="str">
        <f>IF(J30&lt;&gt;"",J30*IF($E$18="platiteľ DPH",1.2,1),"")</f>
        <v/>
      </c>
    </row>
    <row r="31" spans="1:13" ht="25.5" customHeight="1" x14ac:dyDescent="0.25">
      <c r="A31" s="5">
        <v>1</v>
      </c>
      <c r="B31" s="56" t="s">
        <v>21</v>
      </c>
      <c r="C31" s="57"/>
      <c r="D31" s="20" t="s">
        <v>22</v>
      </c>
      <c r="E31" s="60" t="s">
        <v>23</v>
      </c>
      <c r="F31" s="61"/>
      <c r="G31" s="16" t="s">
        <v>23</v>
      </c>
      <c r="H31" s="1"/>
      <c r="I31" s="17">
        <v>1</v>
      </c>
      <c r="J31" s="18" t="str">
        <f t="shared" si="0"/>
        <v/>
      </c>
      <c r="K31" s="19" t="str">
        <f>IF(J31&lt;&gt;"",J31*IF($E$18="platiteľ DPH",1.2,1),"")</f>
        <v/>
      </c>
    </row>
    <row r="32" spans="1:13" ht="25.5" customHeight="1" thickBot="1" x14ac:dyDescent="0.3">
      <c r="A32" s="5">
        <v>1</v>
      </c>
      <c r="B32" s="58"/>
      <c r="C32" s="59"/>
      <c r="D32" s="21" t="s">
        <v>24</v>
      </c>
      <c r="E32" s="62" t="s">
        <v>23</v>
      </c>
      <c r="F32" s="63"/>
      <c r="G32" s="22" t="s">
        <v>23</v>
      </c>
      <c r="H32" s="2"/>
      <c r="I32" s="23">
        <v>1</v>
      </c>
      <c r="J32" s="24" t="str">
        <f t="shared" si="0"/>
        <v/>
      </c>
      <c r="K32" s="25" t="str">
        <f>IF(J32&lt;&gt;"",J32*IF($E$18="platiteľ DPH",1.2,1),"")</f>
        <v/>
      </c>
    </row>
    <row r="33" spans="1:13" ht="25.5" customHeight="1" thickBot="1" x14ac:dyDescent="0.3">
      <c r="A33" s="26">
        <v>1</v>
      </c>
      <c r="B33" s="27"/>
      <c r="C33" s="28"/>
      <c r="D33" s="28"/>
      <c r="E33" s="28"/>
      <c r="F33" s="28"/>
      <c r="G33" s="28"/>
      <c r="H33" s="29"/>
      <c r="I33" s="29" t="s">
        <v>25</v>
      </c>
      <c r="J33" s="30" t="str">
        <f>IF(SUM(J30:J32)&gt;0,SUM(J30:J32),"")</f>
        <v/>
      </c>
      <c r="K33" s="30" t="str">
        <f>IF(SUM(K30:K32)&gt;0,SUM(K30:K32),"")</f>
        <v/>
      </c>
    </row>
    <row r="34" spans="1:13" x14ac:dyDescent="0.25">
      <c r="A34" s="5">
        <v>1</v>
      </c>
      <c r="B34" s="31" t="s">
        <v>26</v>
      </c>
      <c r="C34" s="32"/>
      <c r="D34" s="32"/>
      <c r="E34" s="32"/>
      <c r="F34" s="32"/>
      <c r="G34" s="32"/>
      <c r="H34" s="32"/>
      <c r="I34" s="32"/>
    </row>
    <row r="35" spans="1:13" x14ac:dyDescent="0.25">
      <c r="A35" s="5">
        <v>1</v>
      </c>
    </row>
    <row r="36" spans="1:13" x14ac:dyDescent="0.25">
      <c r="A36" s="5">
        <v>1</v>
      </c>
    </row>
    <row r="37" spans="1:13" x14ac:dyDescent="0.25">
      <c r="A37" s="5">
        <v>1</v>
      </c>
    </row>
    <row r="38" spans="1:13" x14ac:dyDescent="0.25">
      <c r="A38" s="5">
        <v>1</v>
      </c>
    </row>
    <row r="39" spans="1:13" x14ac:dyDescent="0.25">
      <c r="A39" s="5">
        <v>1</v>
      </c>
    </row>
    <row r="40" spans="1:13" x14ac:dyDescent="0.25">
      <c r="A40" s="5">
        <v>1</v>
      </c>
      <c r="C40" s="33" t="s">
        <v>27</v>
      </c>
      <c r="D40" s="34"/>
    </row>
    <row r="41" spans="1:13" s="35" customFormat="1" x14ac:dyDescent="0.25">
      <c r="A41" s="5">
        <v>1</v>
      </c>
      <c r="C41" s="33"/>
      <c r="M41" s="36"/>
    </row>
    <row r="42" spans="1:13" s="35" customFormat="1" ht="15" customHeight="1" x14ac:dyDescent="0.25">
      <c r="A42" s="5">
        <v>1</v>
      </c>
      <c r="C42" s="33" t="s">
        <v>28</v>
      </c>
      <c r="D42" s="37"/>
      <c r="G42" s="38"/>
      <c r="H42" s="38"/>
      <c r="I42" s="38"/>
      <c r="J42" s="38"/>
      <c r="K42" s="38"/>
      <c r="M42" s="36"/>
    </row>
    <row r="43" spans="1:13" s="35" customFormat="1" x14ac:dyDescent="0.25">
      <c r="A43" s="5">
        <v>1</v>
      </c>
      <c r="F43" s="39"/>
      <c r="G43" s="42" t="s">
        <v>31</v>
      </c>
      <c r="H43" s="42"/>
      <c r="I43" s="42"/>
      <c r="J43" s="42"/>
      <c r="K43" s="42"/>
      <c r="M43" s="36"/>
    </row>
    <row r="44" spans="1:13" s="35" customFormat="1" x14ac:dyDescent="0.25">
      <c r="A44" s="5">
        <v>1</v>
      </c>
      <c r="F44" s="39"/>
      <c r="G44" s="40"/>
      <c r="H44" s="40"/>
      <c r="I44" s="40"/>
      <c r="J44" s="40"/>
      <c r="K44" s="40"/>
      <c r="M44" s="36"/>
    </row>
    <row r="45" spans="1:13" ht="15" customHeight="1" x14ac:dyDescent="0.25">
      <c r="A45" s="5">
        <v>1</v>
      </c>
      <c r="B45" s="43" t="s">
        <v>29</v>
      </c>
      <c r="C45" s="43"/>
      <c r="D45" s="43"/>
      <c r="E45" s="43"/>
      <c r="F45" s="43"/>
      <c r="G45" s="43"/>
      <c r="H45" s="43"/>
      <c r="I45" s="43"/>
      <c r="J45" s="43"/>
      <c r="K45" s="43"/>
      <c r="L45" s="41"/>
    </row>
    <row r="46" spans="1:13" x14ac:dyDescent="0.25">
      <c r="A46" s="5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1"/>
    </row>
  </sheetData>
  <sheetProtection algorithmName="SHA-512" hashValue="OYNKOxRxwUO1Cm08qv6LmjlTiozzNCClgQqJIwGlOOWAGHmo2xIPZsfv7k235KgdvrtZx+SaqKp9z3k235+H4w==" saltValue="DwyzTFkAeDcWwfsoeDgvTA==" spinCount="100000" sheet="1" objects="1" scenarios="1" formatCells="0" formatColumns="0" formatRows="0" selectLockedCells="1"/>
  <autoFilter ref="A1:A46"/>
  <mergeCells count="38">
    <mergeCell ref="J4:K4"/>
    <mergeCell ref="B5:K5"/>
    <mergeCell ref="B7:K7"/>
    <mergeCell ref="B9:K11"/>
    <mergeCell ref="C13:G13"/>
    <mergeCell ref="C14:D14"/>
    <mergeCell ref="E14:G14"/>
    <mergeCell ref="C21:D21"/>
    <mergeCell ref="E21:G21"/>
    <mergeCell ref="C22:D22"/>
    <mergeCell ref="E22:G22"/>
    <mergeCell ref="C15:D15"/>
    <mergeCell ref="E15:G15"/>
    <mergeCell ref="C16:D16"/>
    <mergeCell ref="E16:G16"/>
    <mergeCell ref="C17:D17"/>
    <mergeCell ref="E17:G17"/>
    <mergeCell ref="C23:D23"/>
    <mergeCell ref="E23:G23"/>
    <mergeCell ref="C18:D18"/>
    <mergeCell ref="E18:G18"/>
    <mergeCell ref="C19:D19"/>
    <mergeCell ref="E19:G19"/>
    <mergeCell ref="C20:D20"/>
    <mergeCell ref="E20:G20"/>
    <mergeCell ref="G43:K43"/>
    <mergeCell ref="B45:K46"/>
    <mergeCell ref="C24:D24"/>
    <mergeCell ref="E24:G24"/>
    <mergeCell ref="B27:C27"/>
    <mergeCell ref="D27:J27"/>
    <mergeCell ref="B29:D29"/>
    <mergeCell ref="E29:F29"/>
    <mergeCell ref="B31:C32"/>
    <mergeCell ref="E31:F31"/>
    <mergeCell ref="E32:F32"/>
    <mergeCell ref="B30:D30"/>
    <mergeCell ref="E30:F30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3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Alexandra Pomichal Koczó</cp:lastModifiedBy>
  <cp:lastPrinted>2022-03-28T12:18:01Z</cp:lastPrinted>
  <dcterms:created xsi:type="dcterms:W3CDTF">2022-03-28T12:13:13Z</dcterms:created>
  <dcterms:modified xsi:type="dcterms:W3CDTF">2023-09-12T09:17:08Z</dcterms:modified>
</cp:coreProperties>
</file>