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TATRY\04 Liptovská Teplička\"/>
    </mc:Choice>
  </mc:AlternateContent>
  <bookViews>
    <workbookView xWindow="0" yWindow="0" windowWidth="19200" windowHeight="1159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ponuka'!$A$1:$N$31</definedName>
  </definedNames>
  <calcPr calcId="162913"/>
</workbook>
</file>

<file path=xl/calcChain.xml><?xml version="1.0" encoding="utf-8"?>
<calcChain xmlns="http://schemas.openxmlformats.org/spreadsheetml/2006/main">
  <c r="L16" i="1" l="1"/>
  <c r="N14" i="1"/>
  <c r="N13" i="1"/>
  <c r="N12" i="1"/>
  <c r="O12" i="1" l="1"/>
  <c r="O14" i="1"/>
  <c r="N16" i="1" l="1"/>
  <c r="O13" i="1"/>
  <c r="O16" i="1" l="1"/>
  <c r="N18" i="1"/>
  <c r="N17" i="1" s="1"/>
</calcChain>
</file>

<file path=xl/sharedStrings.xml><?xml version="1.0" encoding="utf-8"?>
<sst xmlns="http://schemas.openxmlformats.org/spreadsheetml/2006/main" count="90" uniqueCount="85">
  <si>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</si>
  <si>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</si>
  <si>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</si>
  <si>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</si>
  <si>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</si>
  <si>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</si>
  <si>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</si>
  <si>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</si>
  <si>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</si>
  <si>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</si>
  <si>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</si>
  <si>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</si>
  <si>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</si>
  <si>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</si>
  <si>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</si>
  <si>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</si>
  <si>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</si>
  <si>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</si>
  <si>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</si>
  <si>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</si>
  <si>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</si>
  <si>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</si>
  <si>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</si>
  <si>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</si>
  <si>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</si>
  <si>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</si>
  <si>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</si>
  <si>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</si>
  <si>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</si>
  <si>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</si>
  <si>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</si>
  <si>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</si>
  <si>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</si>
  <si>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</si>
  <si>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</si>
  <si>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</si>
  <si>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</si>
  <si>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</si>
  <si>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</si>
  <si>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</si>
  <si>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</si>
  <si>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príloha č. 5 Zmluvy o poskytnutí služieb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</si>
  <si>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</si>
  <si>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</si>
  <si>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</si>
  <si>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</si>
  <si>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</si>
  <si>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</si>
  <si>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</si>
  <si>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</si>
  <si>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</si>
  <si>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</si>
  <si>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</si>
  <si>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</si>
  <si>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</si>
  <si>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</si>
  <si>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</si>
  <si>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</si>
  <si>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</si>
  <si>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</si>
  <si>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</si>
  <si>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</si>
  <si>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</si>
  <si>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</si>
  <si>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</si>
  <si>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1,2,4a,4d,6,7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</si>
  <si>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</si>
  <si>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</si>
  <si>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</si>
  <si>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</si>
  <si>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</si>
  <si>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</si>
  <si>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Lesnícke služby v ťažbovom procese na zlepšenie biotopov pre hlucháňa hôrneho pre OZ Tatry, LS Liptovská Teplička - výzva č. 4/2023</t>
  </si>
  <si>
    <t>Zmluva č. DNS-H/04/23/12/03</t>
  </si>
  <si>
    <t>Zatračano</t>
  </si>
  <si>
    <t>196A00</t>
  </si>
  <si>
    <t>1,2,4a,4b,6,7</t>
  </si>
  <si>
    <t>VU-50r.</t>
  </si>
  <si>
    <t>155/1310</t>
  </si>
  <si>
    <t>Kremeniny</t>
  </si>
  <si>
    <t>285B00</t>
  </si>
  <si>
    <t>110/450</t>
  </si>
  <si>
    <t>Skalená</t>
  </si>
  <si>
    <t>315A20</t>
  </si>
  <si>
    <t>250/980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</si>
</sst>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 wrapText="1"/>
    </xf>
    <xf numFmtId="0" fontId="7" fillId="0" borderId="0" xfId="0" applyFont="1"/>
    <xf numFmtId="0" fontId="9" fillId="0" borderId="0" xfId="0" applyFont="1"/>
    <xf numFmtId="0" fontId="8" fillId="3" borderId="0" xfId="0" applyFont="1" applyFill="1" applyProtection="1"/>
    <xf numFmtId="0" fontId="8" fillId="3" borderId="0" xfId="0" applyFont="1" applyFill="1"/>
    <xf numFmtId="0" fontId="8" fillId="3" borderId="25" xfId="0" applyFont="1" applyFill="1" applyBorder="1" applyProtection="1"/>
    <xf numFmtId="0" fontId="4" fillId="3" borderId="6" xfId="0" applyFont="1" applyFill="1" applyBorder="1" applyAlignment="1" applyProtection="1">
      <alignment vertical="center"/>
    </xf>
    <xf numFmtId="4" fontId="4" fillId="3" borderId="18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/>
    <xf numFmtId="0" fontId="14" fillId="3" borderId="0" xfId="0" applyFont="1" applyFill="1" applyProtection="1"/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1" xfId="0" applyFont="1" applyFill="1" applyBorder="1" applyAlignment="1" applyProtection="1">
      <alignment horizontal="left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20" xfId="0" applyNumberFormat="1" applyFont="1" applyFill="1" applyBorder="1" applyAlignment="1" applyProtection="1">
      <alignment horizontal="center" vertical="center"/>
    </xf>
    <xf numFmtId="4" fontId="4" fillId="3" borderId="38" xfId="0" applyNumberFormat="1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left" vertical="center" wrapText="1"/>
    </xf>
    <xf numFmtId="4" fontId="4" fillId="3" borderId="39" xfId="0" applyNumberFormat="1" applyFont="1" applyFill="1" applyBorder="1" applyAlignment="1" applyProtection="1">
      <alignment horizontal="center" vertical="center"/>
    </xf>
    <xf numFmtId="2" fontId="4" fillId="2" borderId="24" xfId="0" applyNumberFormat="1" applyFont="1" applyFill="1" applyBorder="1" applyAlignment="1" applyProtection="1">
      <alignment horizontal="center" vertical="center"/>
      <protection locked="0"/>
    </xf>
    <xf numFmtId="4" fontId="4" fillId="3" borderId="40" xfId="0" applyNumberFormat="1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left" vertical="center" wrapText="1"/>
    </xf>
    <xf numFmtId="0" fontId="3" fillId="3" borderId="41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left" vertic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44" xfId="0" applyFont="1" applyFill="1" applyBorder="1" applyAlignment="1" applyProtection="1">
      <alignment horizontal="left" vertical="center"/>
    </xf>
    <xf numFmtId="0" fontId="3" fillId="3" borderId="45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46" xfId="0" applyFont="1" applyFill="1" applyBorder="1" applyAlignment="1" applyProtection="1">
      <alignment horizontal="left" vertical="center" wrapText="1"/>
    </xf>
    <xf numFmtId="3" fontId="3" fillId="3" borderId="49" xfId="0" applyNumberFormat="1" applyFont="1" applyFill="1" applyBorder="1" applyAlignment="1" applyProtection="1">
      <alignment horizontal="left" vertical="center"/>
    </xf>
    <xf numFmtId="0" fontId="3" fillId="3" borderId="49" xfId="0" applyFont="1" applyFill="1" applyBorder="1" applyAlignment="1" applyProtection="1">
      <alignment horizontal="left" vertical="center"/>
    </xf>
    <xf numFmtId="0" fontId="3" fillId="3" borderId="49" xfId="0" applyFont="1" applyFill="1" applyBorder="1" applyAlignment="1" applyProtection="1">
      <alignment horizontal="left" vertical="center" wrapText="1"/>
    </xf>
    <xf numFmtId="0" fontId="3" fillId="3" borderId="50" xfId="0" applyFont="1" applyFill="1" applyBorder="1" applyAlignment="1" applyProtection="1">
      <alignment horizontal="left" vertical="center"/>
    </xf>
    <xf numFmtId="4" fontId="4" fillId="3" borderId="51" xfId="0" applyNumberFormat="1" applyFont="1" applyFill="1" applyBorder="1" applyAlignment="1" applyProtection="1">
      <alignment horizontal="center" vertical="center"/>
    </xf>
    <xf numFmtId="4" fontId="4" fillId="5" borderId="28" xfId="0" applyNumberFormat="1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vertical="center"/>
    </xf>
    <xf numFmtId="0" fontId="8" fillId="0" borderId="11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1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34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41" xfId="0" applyFont="1" applyFill="1" applyBorder="1" applyAlignment="1" applyProtection="1">
      <alignment horizontal="left" vertical="center"/>
    </xf>
    <xf numFmtId="0" fontId="3" fillId="3" borderId="42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left" vertical="center"/>
    </xf>
    <xf numFmtId="0" fontId="3" fillId="3" borderId="47" xfId="0" applyFont="1" applyFill="1" applyBorder="1" applyAlignment="1" applyProtection="1">
      <alignment horizontal="left" vertical="center"/>
    </xf>
    <xf numFmtId="0" fontId="3" fillId="3" borderId="48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12" fillId="3" borderId="0" xfId="0" applyFont="1" applyFill="1" applyAlignment="1" applyProtection="1">
      <alignment horizontal="left"/>
    </xf>
    <xf numFmtId="0" fontId="4" fillId="4" borderId="11" xfId="0" applyFont="1" applyFill="1" applyBorder="1" applyAlignment="1" applyProtection="1">
      <alignment horizontal="center"/>
    </xf>
    <xf numFmtId="0" fontId="4" fillId="4" borderId="37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3" fillId="0" borderId="30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Normal="100" zoomScaleSheetLayoutView="100" workbookViewId="0">
      <selection activeCell="L16" sqref="L16"/>
    </sheetView>
  </sheetViews>
  <sheetFormatPr defaultRowHeight="14.25" x14ac:dyDescent="0.2"/>
  <cols>
    <col min="1" max="1" width="13.7109375" style="21" customWidth="1"/>
    <col min="2" max="2" width="12" style="21" customWidth="1"/>
    <col min="3" max="3" width="14.85546875" style="21" customWidth="1"/>
    <col min="4" max="4" width="19.5703125" style="21" customWidth="1"/>
    <col min="5" max="6" width="9.140625" style="21"/>
    <col min="7" max="7" width="11.85546875" style="21" customWidth="1"/>
    <col min="8" max="9" width="9.140625" style="21"/>
    <col min="10" max="10" width="11.85546875" style="21" customWidth="1"/>
    <col min="11" max="11" width="17" style="21" customWidth="1"/>
    <col min="12" max="12" width="16.140625" style="21" customWidth="1"/>
    <col min="13" max="13" width="20.85546875" style="21" customWidth="1"/>
    <col min="14" max="14" width="19.42578125" style="21" customWidth="1"/>
    <col min="15" max="15" width="14.5703125" style="21" customWidth="1"/>
    <col min="16" max="16" width="9.42578125" style="21" bestFit="1" customWidth="1"/>
    <col min="17" max="16384" width="9.140625" style="21"/>
  </cols>
  <sheetData>
    <row r="1" spans="1:15" ht="19.5" customHeight="1" x14ac:dyDescent="0.25">
      <c r="A1" s="101" t="s">
        <v>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9" t="s">
        <v>30</v>
      </c>
      <c r="N1" s="8"/>
    </row>
    <row r="2" spans="1:15" ht="13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 s="9" t="s">
        <v>41</v>
      </c>
      <c r="N2" s="8"/>
    </row>
    <row r="3" spans="1:15" ht="18" customHeight="1" x14ac:dyDescent="0.25">
      <c r="A3" s="121" t="s">
        <v>66</v>
      </c>
      <c r="B3" s="121"/>
      <c r="C3" s="125" t="s">
        <v>72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ht="18" customHeight="1" x14ac:dyDescent="0.2">
      <c r="A4" s="124" t="s">
        <v>67</v>
      </c>
      <c r="B4" s="124"/>
      <c r="C4" s="124" t="s">
        <v>68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1:15" x14ac:dyDescent="0.2">
      <c r="A5" s="126" t="s">
        <v>69</v>
      </c>
      <c r="B5" s="126"/>
      <c r="C5" s="32" t="s">
        <v>70</v>
      </c>
      <c r="D5" s="32"/>
      <c r="E5" s="32"/>
      <c r="F5" s="32"/>
      <c r="G5" s="32"/>
      <c r="H5" s="32"/>
      <c r="I5" s="33"/>
      <c r="J5" s="33"/>
      <c r="K5" s="33"/>
      <c r="L5" s="33"/>
      <c r="M5" s="33"/>
      <c r="N5" s="33"/>
      <c r="O5" s="33"/>
    </row>
    <row r="6" spans="1:15" ht="15" x14ac:dyDescent="0.25">
      <c r="A6" s="34" t="s">
        <v>0</v>
      </c>
      <c r="B6" s="127" t="s">
        <v>71</v>
      </c>
      <c r="C6" s="127"/>
      <c r="D6" s="127"/>
      <c r="E6" s="127"/>
      <c r="F6" s="127"/>
      <c r="G6" s="127"/>
      <c r="H6" s="35"/>
      <c r="I6" s="36"/>
      <c r="J6" s="36"/>
      <c r="K6" s="37"/>
      <c r="L6" s="36"/>
      <c r="M6" s="36"/>
      <c r="N6" s="36"/>
      <c r="O6" s="36"/>
    </row>
    <row r="7" spans="1:15" ht="6" customHeight="1" thickBot="1" x14ac:dyDescent="0.3">
      <c r="A7" s="38"/>
      <c r="B7" s="128"/>
      <c r="C7" s="128"/>
      <c r="D7" s="128"/>
      <c r="E7" s="128"/>
      <c r="F7" s="128"/>
      <c r="G7" s="128"/>
      <c r="H7" s="35"/>
      <c r="I7" s="36"/>
      <c r="J7" s="36"/>
      <c r="K7" s="36"/>
      <c r="L7" s="36"/>
      <c r="M7" s="36"/>
      <c r="N7" s="36"/>
      <c r="O7" s="36"/>
    </row>
    <row r="8" spans="1:15" ht="16.5" customHeight="1" thickBot="1" x14ac:dyDescent="0.3">
      <c r="A8" s="122" t="s">
        <v>73</v>
      </c>
      <c r="B8" s="123"/>
      <c r="C8" s="39"/>
      <c r="D8" s="40"/>
      <c r="E8" s="40"/>
      <c r="F8" s="40"/>
      <c r="G8" s="40"/>
      <c r="H8" s="35"/>
      <c r="I8" s="36"/>
      <c r="J8" s="36"/>
      <c r="K8" s="36"/>
      <c r="L8" s="36"/>
      <c r="M8" s="36"/>
      <c r="N8" s="36"/>
      <c r="O8" s="36"/>
    </row>
    <row r="9" spans="1:15" ht="21" customHeight="1" thickBot="1" x14ac:dyDescent="0.25">
      <c r="A9" s="83" t="s">
        <v>5</v>
      </c>
      <c r="B9" s="83" t="s">
        <v>1</v>
      </c>
      <c r="C9" s="116" t="s">
        <v>44</v>
      </c>
      <c r="D9" s="117"/>
      <c r="E9" s="118" t="s">
        <v>2</v>
      </c>
      <c r="F9" s="119"/>
      <c r="G9" s="120"/>
      <c r="H9" s="108" t="s">
        <v>3</v>
      </c>
      <c r="I9" s="72" t="s">
        <v>34</v>
      </c>
      <c r="J9" s="111" t="s">
        <v>35</v>
      </c>
      <c r="K9" s="114" t="s">
        <v>59</v>
      </c>
      <c r="L9" s="72" t="s">
        <v>56</v>
      </c>
      <c r="M9" s="74" t="s">
        <v>63</v>
      </c>
      <c r="N9" s="72" t="s">
        <v>61</v>
      </c>
    </row>
    <row r="10" spans="1:15" ht="21.75" customHeight="1" x14ac:dyDescent="0.2">
      <c r="A10" s="80"/>
      <c r="B10" s="80"/>
      <c r="C10" s="81" t="s">
        <v>29</v>
      </c>
      <c r="D10" s="82"/>
      <c r="E10" s="81" t="s">
        <v>31</v>
      </c>
      <c r="F10" s="73" t="s">
        <v>32</v>
      </c>
      <c r="G10" s="72" t="s">
        <v>33</v>
      </c>
      <c r="H10" s="109"/>
      <c r="I10" s="73"/>
      <c r="J10" s="112"/>
      <c r="K10" s="115"/>
      <c r="L10" s="73"/>
      <c r="M10" s="75"/>
      <c r="N10" s="80"/>
    </row>
    <row r="11" spans="1:15" ht="50.25" customHeight="1" thickBot="1" x14ac:dyDescent="0.25">
      <c r="A11" s="80"/>
      <c r="B11" s="80"/>
      <c r="C11" s="81"/>
      <c r="D11" s="82"/>
      <c r="E11" s="81"/>
      <c r="F11" s="73"/>
      <c r="G11" s="73"/>
      <c r="H11" s="110"/>
      <c r="I11" s="73"/>
      <c r="J11" s="113"/>
      <c r="K11" s="115"/>
      <c r="L11" s="73"/>
      <c r="M11" s="75"/>
      <c r="N11" s="80"/>
    </row>
    <row r="12" spans="1:15" x14ac:dyDescent="0.2">
      <c r="A12" s="54" t="s">
        <v>74</v>
      </c>
      <c r="B12" s="57" t="s">
        <v>75</v>
      </c>
      <c r="C12" s="102" t="s">
        <v>76</v>
      </c>
      <c r="D12" s="103"/>
      <c r="E12" s="17">
        <v>552</v>
      </c>
      <c r="F12" s="17"/>
      <c r="G12" s="49">
        <v>552</v>
      </c>
      <c r="H12" s="17" t="s">
        <v>77</v>
      </c>
      <c r="I12" s="17">
        <v>50</v>
      </c>
      <c r="J12" s="17">
        <v>0.3</v>
      </c>
      <c r="K12" s="50" t="s">
        <v>78</v>
      </c>
      <c r="L12" s="51">
        <v>34743.980000000003</v>
      </c>
      <c r="M12" s="43"/>
      <c r="N12" s="44">
        <f>SUM(M12*G12)</f>
        <v>0</v>
      </c>
      <c r="O12" s="22" t="str">
        <f t="shared" ref="O12:O14" si="0">IF( N12=0," ", IF(100-((L12/N12)*100)&gt;20,"viac ako 20%",0))</f>
        <v xml:space="preserve"> </v>
      </c>
    </row>
    <row r="13" spans="1:15" x14ac:dyDescent="0.2">
      <c r="A13" s="55" t="s">
        <v>79</v>
      </c>
      <c r="B13" s="45" t="s">
        <v>80</v>
      </c>
      <c r="C13" s="104" t="s">
        <v>65</v>
      </c>
      <c r="D13" s="105"/>
      <c r="E13" s="19">
        <v>135</v>
      </c>
      <c r="F13" s="19"/>
      <c r="G13" s="18">
        <v>135</v>
      </c>
      <c r="H13" s="41" t="s">
        <v>77</v>
      </c>
      <c r="I13" s="18">
        <v>40</v>
      </c>
      <c r="J13" s="18">
        <v>0.36</v>
      </c>
      <c r="K13" s="52" t="s">
        <v>81</v>
      </c>
      <c r="L13" s="53">
        <v>4414.8999999999996</v>
      </c>
      <c r="M13" s="42"/>
      <c r="N13" s="46">
        <f>SUM(M13*G13)</f>
        <v>0</v>
      </c>
      <c r="O13" s="22" t="str">
        <f t="shared" si="0"/>
        <v xml:space="preserve"> </v>
      </c>
    </row>
    <row r="14" spans="1:15" ht="15" thickBot="1" x14ac:dyDescent="0.25">
      <c r="A14" s="56" t="s">
        <v>82</v>
      </c>
      <c r="B14" s="58" t="s">
        <v>83</v>
      </c>
      <c r="C14" s="106" t="s">
        <v>65</v>
      </c>
      <c r="D14" s="107"/>
      <c r="E14" s="59">
        <v>90</v>
      </c>
      <c r="F14" s="59"/>
      <c r="G14" s="20">
        <v>90</v>
      </c>
      <c r="H14" s="60" t="s">
        <v>77</v>
      </c>
      <c r="I14" s="61">
        <v>50</v>
      </c>
      <c r="J14" s="61">
        <v>0.2</v>
      </c>
      <c r="K14" s="62" t="s">
        <v>84</v>
      </c>
      <c r="L14" s="63">
        <v>4537.17</v>
      </c>
      <c r="M14" s="47"/>
      <c r="N14" s="48">
        <f>SUM(M14*G14)</f>
        <v>0</v>
      </c>
      <c r="O14" s="22" t="str">
        <f t="shared" si="0"/>
        <v xml:space="preserve"> </v>
      </c>
    </row>
    <row r="15" spans="1:15" ht="15" thickBot="1" x14ac:dyDescent="0.25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22"/>
    </row>
    <row r="16" spans="1:15" ht="21" customHeight="1" thickBot="1" x14ac:dyDescent="0.25">
      <c r="A16" s="25"/>
      <c r="B16" s="26"/>
      <c r="C16" s="26"/>
      <c r="D16" s="26"/>
      <c r="E16" s="26"/>
      <c r="F16" s="26"/>
      <c r="G16" s="26"/>
      <c r="H16" s="26"/>
      <c r="I16" s="26"/>
      <c r="J16" s="76" t="s">
        <v>7</v>
      </c>
      <c r="K16" s="76"/>
      <c r="L16" s="27">
        <f>SUM(L12:L14)</f>
        <v>43696.05</v>
      </c>
      <c r="M16" s="65" t="s">
        <v>8</v>
      </c>
      <c r="N16" s="64">
        <f>SUM(N12:N14)</f>
        <v>0</v>
      </c>
      <c r="O16" s="22" t="str">
        <f>IF(N16&gt;L16,"prekročená cena","nižšia ako stanovená")</f>
        <v>nižšia ako stanovená</v>
      </c>
    </row>
    <row r="17" spans="1:14" ht="15" thickBot="1" x14ac:dyDescent="0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  <c r="M17" s="28" t="s">
        <v>9</v>
      </c>
      <c r="N17" s="29">
        <f>N18-N16</f>
        <v>0</v>
      </c>
    </row>
    <row r="18" spans="1:14" ht="15" thickBot="1" x14ac:dyDescent="0.2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  <c r="M18" s="28" t="s">
        <v>10</v>
      </c>
      <c r="N18" s="29">
        <f>IF("nie"=MID(H26,1,3),N16,(N16*1.2))</f>
        <v>0</v>
      </c>
    </row>
    <row r="19" spans="1:14" x14ac:dyDescent="0.2">
      <c r="A19" s="89"/>
      <c r="B19" s="89"/>
      <c r="C19" s="89"/>
      <c r="D19" s="10"/>
      <c r="E19" s="10"/>
      <c r="F19" s="10"/>
      <c r="G19" s="10"/>
      <c r="H19" s="10"/>
      <c r="I19" s="10" t="s">
        <v>40</v>
      </c>
      <c r="J19" s="10"/>
      <c r="K19" s="10"/>
      <c r="L19" s="10"/>
      <c r="M19" s="10"/>
      <c r="N19" s="10"/>
    </row>
    <row r="20" spans="1:14" ht="15" x14ac:dyDescent="0.2">
      <c r="A20" s="100" t="s">
        <v>58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ht="25.5" customHeight="1" x14ac:dyDescent="0.2">
      <c r="A21" s="31" t="s">
        <v>38</v>
      </c>
      <c r="B21" s="15"/>
      <c r="C21" s="15"/>
      <c r="D21" s="15"/>
      <c r="E21" s="15"/>
      <c r="F21" s="15"/>
      <c r="G21" s="14" t="s">
        <v>37</v>
      </c>
      <c r="H21" s="15"/>
      <c r="I21" s="15"/>
      <c r="J21" s="11"/>
      <c r="K21" s="11"/>
      <c r="L21" s="11"/>
      <c r="M21" s="11"/>
      <c r="N21" s="11"/>
    </row>
    <row r="22" spans="1:14" ht="15" customHeight="1" x14ac:dyDescent="0.2">
      <c r="A22" s="91" t="s">
        <v>60</v>
      </c>
      <c r="B22" s="92"/>
      <c r="C22" s="92"/>
      <c r="D22" s="92"/>
      <c r="E22" s="93"/>
      <c r="F22" s="90" t="s">
        <v>43</v>
      </c>
      <c r="G22" s="12" t="s">
        <v>11</v>
      </c>
      <c r="H22" s="84"/>
      <c r="I22" s="85"/>
      <c r="J22" s="85"/>
      <c r="K22" s="85"/>
      <c r="L22" s="85"/>
      <c r="M22" s="85"/>
      <c r="N22" s="86"/>
    </row>
    <row r="23" spans="1:14" x14ac:dyDescent="0.2">
      <c r="A23" s="94"/>
      <c r="B23" s="95"/>
      <c r="C23" s="95"/>
      <c r="D23" s="95"/>
      <c r="E23" s="96"/>
      <c r="F23" s="90"/>
      <c r="G23" s="12" t="s">
        <v>12</v>
      </c>
      <c r="H23" s="84"/>
      <c r="I23" s="85"/>
      <c r="J23" s="85"/>
      <c r="K23" s="85"/>
      <c r="L23" s="85"/>
      <c r="M23" s="85"/>
      <c r="N23" s="86"/>
    </row>
    <row r="24" spans="1:14" ht="18" customHeight="1" x14ac:dyDescent="0.2">
      <c r="A24" s="94"/>
      <c r="B24" s="95"/>
      <c r="C24" s="95"/>
      <c r="D24" s="95"/>
      <c r="E24" s="96"/>
      <c r="F24" s="90"/>
      <c r="G24" s="12" t="s">
        <v>13</v>
      </c>
      <c r="H24" s="84"/>
      <c r="I24" s="85"/>
      <c r="J24" s="85"/>
      <c r="K24" s="85"/>
      <c r="L24" s="85"/>
      <c r="M24" s="85"/>
      <c r="N24" s="86"/>
    </row>
    <row r="25" spans="1:14" x14ac:dyDescent="0.2">
      <c r="A25" s="94"/>
      <c r="B25" s="95"/>
      <c r="C25" s="95"/>
      <c r="D25" s="95"/>
      <c r="E25" s="96"/>
      <c r="F25" s="90"/>
      <c r="G25" s="12" t="s">
        <v>14</v>
      </c>
      <c r="H25" s="84"/>
      <c r="I25" s="85"/>
      <c r="J25" s="85"/>
      <c r="K25" s="85"/>
      <c r="L25" s="85"/>
      <c r="M25" s="85"/>
      <c r="N25" s="86"/>
    </row>
    <row r="26" spans="1:14" x14ac:dyDescent="0.2">
      <c r="A26" s="94"/>
      <c r="B26" s="95"/>
      <c r="C26" s="95"/>
      <c r="D26" s="95"/>
      <c r="E26" s="96"/>
      <c r="F26" s="90"/>
      <c r="G26" s="12" t="s">
        <v>15</v>
      </c>
      <c r="H26" s="84"/>
      <c r="I26" s="85"/>
      <c r="J26" s="85"/>
      <c r="K26" s="85"/>
      <c r="L26" s="85"/>
      <c r="M26" s="85"/>
      <c r="N26" s="86"/>
    </row>
    <row r="27" spans="1:14" x14ac:dyDescent="0.2">
      <c r="A27" s="94"/>
      <c r="B27" s="95"/>
      <c r="C27" s="95"/>
      <c r="D27" s="95"/>
      <c r="E27" s="96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2">
      <c r="A28" s="94"/>
      <c r="B28" s="95"/>
      <c r="C28" s="95"/>
      <c r="D28" s="95"/>
      <c r="E28" s="96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2">
      <c r="A29" s="97"/>
      <c r="B29" s="98"/>
      <c r="C29" s="98"/>
      <c r="D29" s="98"/>
      <c r="E29" s="99"/>
      <c r="F29" s="11"/>
      <c r="G29" s="24"/>
      <c r="H29" s="23"/>
      <c r="I29" s="24"/>
      <c r="J29" s="24" t="s">
        <v>39</v>
      </c>
      <c r="K29" s="24"/>
      <c r="L29" s="87"/>
      <c r="M29" s="88"/>
      <c r="N29" s="24"/>
    </row>
    <row r="30" spans="1:14" x14ac:dyDescent="0.2">
      <c r="A30" s="11"/>
      <c r="B30" s="11"/>
      <c r="C30" s="11"/>
      <c r="D30" s="11"/>
      <c r="E30" s="11"/>
      <c r="F30" s="11"/>
      <c r="G30" s="24"/>
      <c r="H30" s="24"/>
      <c r="I30" s="24"/>
      <c r="J30" s="24"/>
      <c r="K30" s="24"/>
      <c r="L30" s="24"/>
      <c r="M30" s="24"/>
      <c r="N30" s="24"/>
    </row>
    <row r="31" spans="1:14" x14ac:dyDescent="0.2">
      <c r="A31" s="30"/>
      <c r="B31" s="30"/>
      <c r="C31" s="30"/>
      <c r="D31" s="30"/>
      <c r="E31" s="30"/>
      <c r="F31" s="30"/>
      <c r="G31" s="24"/>
      <c r="H31" s="24"/>
      <c r="I31" s="24"/>
      <c r="J31" s="24"/>
      <c r="K31" s="24"/>
      <c r="L31" s="24"/>
      <c r="M31" s="24"/>
      <c r="N31" s="24"/>
    </row>
  </sheetData>
  <mergeCells count="40">
    <mergeCell ref="A5:B5"/>
    <mergeCell ref="B6:G6"/>
    <mergeCell ref="B7:G7"/>
    <mergeCell ref="A1:L1"/>
    <mergeCell ref="C12:D12"/>
    <mergeCell ref="C13:D13"/>
    <mergeCell ref="C14:D14"/>
    <mergeCell ref="H9:H11"/>
    <mergeCell ref="I9:I11"/>
    <mergeCell ref="J9:J11"/>
    <mergeCell ref="K9:K11"/>
    <mergeCell ref="B9:B11"/>
    <mergeCell ref="C9:D9"/>
    <mergeCell ref="E9:G9"/>
    <mergeCell ref="A3:B3"/>
    <mergeCell ref="A8:B8"/>
    <mergeCell ref="A4:B4"/>
    <mergeCell ref="C3:O3"/>
    <mergeCell ref="C4:O4"/>
    <mergeCell ref="H26:N26"/>
    <mergeCell ref="L29:M29"/>
    <mergeCell ref="A19:C19"/>
    <mergeCell ref="F22:F26"/>
    <mergeCell ref="H22:N22"/>
    <mergeCell ref="H23:N23"/>
    <mergeCell ref="H24:N24"/>
    <mergeCell ref="H25:N25"/>
    <mergeCell ref="A22:E29"/>
    <mergeCell ref="A20:N20"/>
    <mergeCell ref="A17:L18"/>
    <mergeCell ref="L9:L11"/>
    <mergeCell ref="M9:M11"/>
    <mergeCell ref="J16:K16"/>
    <mergeCell ref="A15:N15"/>
    <mergeCell ref="N9:N11"/>
    <mergeCell ref="C10:D11"/>
    <mergeCell ref="E10:E11"/>
    <mergeCell ref="F10:F11"/>
    <mergeCell ref="G10:G11"/>
    <mergeCell ref="A9:A11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30" t="s">
        <v>26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2" t="s">
        <v>17</v>
      </c>
      <c r="B2" s="129" t="s">
        <v>45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x14ac:dyDescent="0.25">
      <c r="A3" s="2" t="s">
        <v>5</v>
      </c>
      <c r="B3" s="129" t="s">
        <v>46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2" t="s">
        <v>1</v>
      </c>
      <c r="B4" s="129" t="s">
        <v>18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2" t="s">
        <v>6</v>
      </c>
      <c r="B5" s="129" t="s">
        <v>47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x14ac:dyDescent="0.25">
      <c r="A6" s="3" t="s">
        <v>49</v>
      </c>
      <c r="B6" s="129" t="s">
        <v>48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x14ac:dyDescent="0.25">
      <c r="A7" s="3" t="s">
        <v>50</v>
      </c>
      <c r="B7" s="129" t="s">
        <v>51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 x14ac:dyDescent="0.25">
      <c r="A8" s="4" t="s">
        <v>19</v>
      </c>
      <c r="B8" s="129" t="s">
        <v>52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x14ac:dyDescent="0.25">
      <c r="A9" s="5" t="s">
        <v>20</v>
      </c>
      <c r="B9" s="129" t="s">
        <v>53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x14ac:dyDescent="0.25">
      <c r="A10" s="4" t="s">
        <v>42</v>
      </c>
      <c r="B10" s="129" t="s">
        <v>64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ht="16.5" customHeight="1" x14ac:dyDescent="0.25">
      <c r="A11" s="4" t="s">
        <v>4</v>
      </c>
      <c r="B11" s="129" t="s">
        <v>27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x14ac:dyDescent="0.25">
      <c r="A12" s="4" t="s">
        <v>21</v>
      </c>
      <c r="B12" s="129" t="s">
        <v>22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16.5" customHeight="1" x14ac:dyDescent="0.25">
      <c r="A13" s="6" t="s">
        <v>62</v>
      </c>
      <c r="B13" s="129" t="s">
        <v>23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4" x14ac:dyDescent="0.25">
      <c r="A14" s="6" t="s">
        <v>24</v>
      </c>
      <c r="B14" s="129" t="s">
        <v>54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4" x14ac:dyDescent="0.25">
      <c r="A15" s="7" t="s">
        <v>25</v>
      </c>
      <c r="B15" s="129" t="s">
        <v>55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45" x14ac:dyDescent="0.25">
      <c r="A16" s="13" t="s">
        <v>28</v>
      </c>
      <c r="B16" s="131" t="s">
        <v>57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2023-07-31T06:13:36Z</cp:lastPrinted>
  <dcterms:created xsi:type="dcterms:W3CDTF">2012-08-13T12:29:09Z</dcterms:created>
  <dcterms:modified xsi:type="dcterms:W3CDTF">2023-10-11T04:30:50Z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