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nitro\e-aukce\2023\Úklid\"/>
    </mc:Choice>
  </mc:AlternateContent>
  <bookViews>
    <workbookView xWindow="120" yWindow="120" windowWidth="15480" windowHeight="9975" activeTab="3"/>
  </bookViews>
  <sheets>
    <sheet name="GÚ Okna" sheetId="2" r:id="rId1"/>
    <sheet name="GÚ Záclony, závěsy, žal." sheetId="3" r:id="rId2"/>
    <sheet name="GÚ Koberce" sheetId="4" r:id="rId3"/>
    <sheet name="GÚ Čalounění" sheetId="5" r:id="rId4"/>
    <sheet name="GÚ Světla" sheetId="7" r:id="rId5"/>
    <sheet name="CELKEM" sheetId="6" r:id="rId6"/>
  </sheets>
  <calcPr calcId="152511"/>
</workbook>
</file>

<file path=xl/calcChain.xml><?xml version="1.0" encoding="utf-8"?>
<calcChain xmlns="http://schemas.openxmlformats.org/spreadsheetml/2006/main">
  <c r="H18" i="3" l="1"/>
  <c r="H80" i="3"/>
  <c r="H165" i="3" l="1"/>
  <c r="G163" i="2" l="1"/>
  <c r="G172" i="5"/>
  <c r="G25" i="7"/>
  <c r="G174" i="4"/>
  <c r="G81" i="4" l="1"/>
  <c r="G66" i="5"/>
  <c r="G72" i="5"/>
  <c r="G75" i="5"/>
  <c r="G76" i="5"/>
  <c r="G77" i="5"/>
  <c r="G78" i="5"/>
  <c r="G79" i="5"/>
  <c r="G82" i="5"/>
  <c r="G83" i="5"/>
  <c r="G84" i="5"/>
  <c r="G85" i="5"/>
  <c r="G87" i="5"/>
  <c r="G89" i="5"/>
  <c r="G5" i="5"/>
  <c r="G6" i="5"/>
  <c r="G7" i="5"/>
  <c r="G12" i="5"/>
  <c r="G13" i="5"/>
  <c r="G21" i="5"/>
  <c r="G22" i="5"/>
  <c r="G23" i="5"/>
  <c r="G24" i="5"/>
  <c r="G27" i="5"/>
  <c r="G29" i="5"/>
  <c r="G30" i="5"/>
  <c r="G31" i="5"/>
  <c r="G32" i="5"/>
  <c r="G33" i="5"/>
  <c r="G26" i="5"/>
  <c r="G28" i="5"/>
  <c r="G34" i="5"/>
  <c r="G35" i="5"/>
  <c r="G36" i="5"/>
  <c r="G39" i="5"/>
  <c r="G40" i="5"/>
  <c r="G41" i="5"/>
  <c r="G42" i="5"/>
  <c r="G43" i="5"/>
  <c r="G17" i="5"/>
  <c r="G18" i="5"/>
  <c r="G49" i="5"/>
  <c r="G48" i="5"/>
  <c r="G50" i="5"/>
  <c r="G56" i="5"/>
  <c r="G57" i="5"/>
  <c r="G61" i="5"/>
  <c r="G102" i="5"/>
  <c r="G103" i="5"/>
  <c r="G104" i="5"/>
  <c r="G106" i="5"/>
  <c r="G107" i="5"/>
  <c r="G111" i="5"/>
  <c r="G112" i="5"/>
  <c r="G113" i="5"/>
  <c r="G114" i="5"/>
  <c r="G115" i="5"/>
  <c r="G119" i="5"/>
  <c r="G120" i="5"/>
  <c r="G124" i="5"/>
  <c r="G125" i="5"/>
  <c r="G126" i="5"/>
  <c r="G127" i="5"/>
  <c r="G128" i="5"/>
  <c r="G130" i="5"/>
  <c r="G134" i="5"/>
  <c r="G136" i="5"/>
  <c r="G146" i="5"/>
  <c r="G150" i="5"/>
  <c r="G159" i="5"/>
  <c r="G160" i="5"/>
  <c r="G161" i="5"/>
  <c r="G162" i="5"/>
  <c r="G163" i="5"/>
  <c r="G164" i="5"/>
  <c r="G165" i="5"/>
  <c r="G166" i="5"/>
  <c r="G169" i="5"/>
  <c r="G170" i="5" s="1"/>
  <c r="G173" i="5"/>
  <c r="G174" i="5"/>
  <c r="G5" i="7"/>
  <c r="G6" i="7"/>
  <c r="G9" i="7" s="1"/>
  <c r="G7" i="7"/>
  <c r="G8" i="7"/>
  <c r="D9" i="7"/>
  <c r="D30" i="7" s="1"/>
  <c r="G24" i="7"/>
  <c r="G26" i="7"/>
  <c r="G27" i="7"/>
  <c r="G29" i="7"/>
  <c r="G11" i="7"/>
  <c r="G12" i="7"/>
  <c r="G13" i="7"/>
  <c r="G16" i="7" s="1"/>
  <c r="G14" i="7"/>
  <c r="G15" i="7"/>
  <c r="G18" i="7"/>
  <c r="G19" i="7"/>
  <c r="G22" i="7" s="1"/>
  <c r="G20" i="7"/>
  <c r="G21" i="7"/>
  <c r="D16" i="7"/>
  <c r="D22" i="7"/>
  <c r="D29" i="7"/>
  <c r="G158" i="5"/>
  <c r="G160" i="4"/>
  <c r="E144" i="4"/>
  <c r="E133" i="4"/>
  <c r="E178" i="4" s="1"/>
  <c r="G149" i="2"/>
  <c r="H157" i="3"/>
  <c r="G82" i="2"/>
  <c r="G81" i="2"/>
  <c r="G9" i="5"/>
  <c r="G10" i="5"/>
  <c r="G11" i="5"/>
  <c r="G14" i="5"/>
  <c r="G15" i="5"/>
  <c r="G16" i="5"/>
  <c r="G19" i="5"/>
  <c r="G20" i="5"/>
  <c r="G25" i="5"/>
  <c r="G37" i="5"/>
  <c r="G38" i="5"/>
  <c r="G46" i="5"/>
  <c r="G47" i="5"/>
  <c r="G51" i="5"/>
  <c r="G52" i="5"/>
  <c r="G53" i="5"/>
  <c r="G54" i="5"/>
  <c r="G55" i="5"/>
  <c r="G58" i="5"/>
  <c r="G59" i="5"/>
  <c r="G60" i="5"/>
  <c r="G64" i="5"/>
  <c r="G65" i="5"/>
  <c r="G67" i="5"/>
  <c r="G68" i="5"/>
  <c r="G69" i="5"/>
  <c r="G70" i="5"/>
  <c r="G71" i="5"/>
  <c r="G73" i="5"/>
  <c r="G74" i="5"/>
  <c r="G86" i="5"/>
  <c r="G88" i="5"/>
  <c r="G90" i="5"/>
  <c r="G91" i="5"/>
  <c r="G92" i="5"/>
  <c r="G93" i="5"/>
  <c r="G97" i="5"/>
  <c r="G98" i="5"/>
  <c r="G99" i="5"/>
  <c r="G100" i="5"/>
  <c r="G101" i="5"/>
  <c r="G105" i="5"/>
  <c r="G108" i="5"/>
  <c r="G109" i="5"/>
  <c r="G110" i="5"/>
  <c r="G118" i="5"/>
  <c r="G121" i="5"/>
  <c r="G122" i="5"/>
  <c r="G123" i="5"/>
  <c r="G129" i="5"/>
  <c r="G133" i="5"/>
  <c r="G135" i="5"/>
  <c r="G137" i="5"/>
  <c r="G138" i="5"/>
  <c r="G139" i="5"/>
  <c r="G140" i="5"/>
  <c r="G141" i="5"/>
  <c r="G144" i="5"/>
  <c r="G145" i="5"/>
  <c r="G147" i="5"/>
  <c r="G148" i="5"/>
  <c r="G149" i="5"/>
  <c r="G151" i="5"/>
  <c r="G152" i="5"/>
  <c r="G153" i="5"/>
  <c r="G154" i="5"/>
  <c r="G155" i="5"/>
  <c r="G156" i="5"/>
  <c r="G157" i="5"/>
  <c r="G6" i="4"/>
  <c r="G7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5" i="4"/>
  <c r="G136" i="4"/>
  <c r="G137" i="4"/>
  <c r="G138" i="4"/>
  <c r="G139" i="4"/>
  <c r="G140" i="4"/>
  <c r="G141" i="4"/>
  <c r="G142" i="4"/>
  <c r="G143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1" i="4"/>
  <c r="G162" i="4"/>
  <c r="G163" i="4"/>
  <c r="G164" i="4"/>
  <c r="G165" i="4"/>
  <c r="G166" i="4"/>
  <c r="G167" i="4"/>
  <c r="G168" i="4"/>
  <c r="G171" i="4"/>
  <c r="G172" i="4" s="1"/>
  <c r="G175" i="4"/>
  <c r="G177" i="4" s="1"/>
  <c r="G176" i="4"/>
  <c r="G5" i="4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4" i="3"/>
  <c r="H65" i="3"/>
  <c r="H66" i="3"/>
  <c r="H71" i="3"/>
  <c r="H72" i="3"/>
  <c r="H73" i="3"/>
  <c r="H74" i="3"/>
  <c r="H75" i="3"/>
  <c r="H76" i="3"/>
  <c r="H77" i="3"/>
  <c r="H78" i="3"/>
  <c r="H79" i="3"/>
  <c r="H81" i="3"/>
  <c r="H82" i="3"/>
  <c r="H83" i="3"/>
  <c r="H86" i="3"/>
  <c r="H87" i="3"/>
  <c r="H88" i="3"/>
  <c r="H91" i="3"/>
  <c r="H92" i="3"/>
  <c r="H67" i="3"/>
  <c r="H68" i="3"/>
  <c r="H69" i="3"/>
  <c r="H70" i="3"/>
  <c r="H84" i="3"/>
  <c r="H85" i="3"/>
  <c r="H89" i="3"/>
  <c r="H90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7" i="3"/>
  <c r="H118" i="3"/>
  <c r="H119" i="3"/>
  <c r="H120" i="3"/>
  <c r="H121" i="3"/>
  <c r="H122" i="3"/>
  <c r="H123" i="3"/>
  <c r="H129" i="3"/>
  <c r="H124" i="3"/>
  <c r="H125" i="3"/>
  <c r="H126" i="3"/>
  <c r="H127" i="3"/>
  <c r="H128" i="3"/>
  <c r="H132" i="3"/>
  <c r="H133" i="3"/>
  <c r="H134" i="3"/>
  <c r="H135" i="3"/>
  <c r="H136" i="3"/>
  <c r="H137" i="3"/>
  <c r="H138" i="3"/>
  <c r="H139" i="3"/>
  <c r="H140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8" i="3"/>
  <c r="H159" i="3"/>
  <c r="H160" i="3"/>
  <c r="H161" i="3"/>
  <c r="H162" i="3"/>
  <c r="H163" i="3"/>
  <c r="H164" i="3"/>
  <c r="H166" i="3"/>
  <c r="H169" i="3"/>
  <c r="H170" i="3" s="1"/>
  <c r="H172" i="3"/>
  <c r="H173" i="3"/>
  <c r="H17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6" i="3"/>
  <c r="H7" i="3"/>
  <c r="H9" i="3"/>
  <c r="H10" i="3"/>
  <c r="H11" i="3"/>
  <c r="H12" i="3"/>
  <c r="H13" i="3"/>
  <c r="H14" i="3"/>
  <c r="H15" i="3"/>
  <c r="H16" i="3"/>
  <c r="H17" i="3"/>
  <c r="H19" i="3"/>
  <c r="H20" i="3"/>
  <c r="H21" i="3"/>
  <c r="H22" i="3"/>
  <c r="H23" i="3"/>
  <c r="H24" i="3"/>
  <c r="H5" i="3"/>
  <c r="G164" i="2"/>
  <c r="G165" i="2"/>
  <c r="G160" i="2"/>
  <c r="G161" i="2" s="1"/>
  <c r="G140" i="2"/>
  <c r="G141" i="2"/>
  <c r="G142" i="2"/>
  <c r="G143" i="2"/>
  <c r="G144" i="2"/>
  <c r="G145" i="2"/>
  <c r="G146" i="2"/>
  <c r="G147" i="2"/>
  <c r="G148" i="2"/>
  <c r="G150" i="2"/>
  <c r="G151" i="2"/>
  <c r="G152" i="2"/>
  <c r="G153" i="2"/>
  <c r="G154" i="2"/>
  <c r="G155" i="2"/>
  <c r="G156" i="2"/>
  <c r="G157" i="2"/>
  <c r="G139" i="2"/>
  <c r="G129" i="2"/>
  <c r="G130" i="2"/>
  <c r="G131" i="2"/>
  <c r="G132" i="2"/>
  <c r="G133" i="2"/>
  <c r="G134" i="2"/>
  <c r="G135" i="2"/>
  <c r="G136" i="2"/>
  <c r="G128" i="2"/>
  <c r="G115" i="2"/>
  <c r="G116" i="2"/>
  <c r="G117" i="2"/>
  <c r="G118" i="2"/>
  <c r="G119" i="2"/>
  <c r="G120" i="2"/>
  <c r="G121" i="2"/>
  <c r="G122" i="2"/>
  <c r="G123" i="2"/>
  <c r="G124" i="2"/>
  <c r="G125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98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94" i="2"/>
  <c r="G79" i="2"/>
  <c r="G80" i="2"/>
  <c r="G83" i="2"/>
  <c r="G84" i="2"/>
  <c r="G86" i="2"/>
  <c r="G88" i="2"/>
  <c r="G89" i="2"/>
  <c r="G90" i="2"/>
  <c r="G92" i="2"/>
  <c r="G93" i="2"/>
  <c r="G85" i="2"/>
  <c r="G87" i="2"/>
  <c r="G91" i="2"/>
  <c r="G65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47" i="2"/>
  <c r="G36" i="2"/>
  <c r="G37" i="2"/>
  <c r="G38" i="2"/>
  <c r="G39" i="2"/>
  <c r="G40" i="2"/>
  <c r="G41" i="2"/>
  <c r="G42" i="2"/>
  <c r="G43" i="2"/>
  <c r="G44" i="2"/>
  <c r="G6" i="2"/>
  <c r="G7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5" i="2"/>
  <c r="D45" i="2"/>
  <c r="D94" i="5"/>
  <c r="D96" i="4"/>
  <c r="E93" i="3"/>
  <c r="D93" i="3"/>
  <c r="D175" i="5"/>
  <c r="D170" i="5"/>
  <c r="D167" i="5"/>
  <c r="D142" i="5"/>
  <c r="D131" i="5"/>
  <c r="D116" i="5"/>
  <c r="D62" i="5"/>
  <c r="D44" i="5"/>
  <c r="D177" i="4"/>
  <c r="D172" i="4"/>
  <c r="D169" i="4"/>
  <c r="D144" i="4"/>
  <c r="D133" i="4"/>
  <c r="D118" i="4"/>
  <c r="D63" i="4"/>
  <c r="D45" i="4"/>
  <c r="D178" i="4" s="1"/>
  <c r="E175" i="3"/>
  <c r="D175" i="3"/>
  <c r="E170" i="3"/>
  <c r="D170" i="3"/>
  <c r="E167" i="3"/>
  <c r="D167" i="3"/>
  <c r="E141" i="3"/>
  <c r="D141" i="3"/>
  <c r="E130" i="3"/>
  <c r="D130" i="3"/>
  <c r="E115" i="3"/>
  <c r="D115" i="3"/>
  <c r="E62" i="3"/>
  <c r="D62" i="3"/>
  <c r="E44" i="3"/>
  <c r="D44" i="3"/>
  <c r="D166" i="2"/>
  <c r="D161" i="2"/>
  <c r="D158" i="2"/>
  <c r="D137" i="2"/>
  <c r="D126" i="2"/>
  <c r="D112" i="2"/>
  <c r="D95" i="2"/>
  <c r="D63" i="2"/>
  <c r="G126" i="2" l="1"/>
  <c r="D176" i="5"/>
  <c r="G175" i="5"/>
  <c r="H141" i="3"/>
  <c r="D176" i="3"/>
  <c r="E176" i="3"/>
  <c r="G118" i="4"/>
  <c r="G144" i="4"/>
  <c r="G63" i="4"/>
  <c r="H44" i="3"/>
  <c r="G133" i="4"/>
  <c r="G96" i="4"/>
  <c r="G30" i="7"/>
  <c r="B8" i="6" s="1"/>
  <c r="G45" i="2"/>
  <c r="H175" i="3"/>
  <c r="G45" i="4"/>
  <c r="G178" i="4" s="1"/>
  <c r="B6" i="6" s="1"/>
  <c r="G169" i="4"/>
  <c r="H130" i="3"/>
  <c r="H115" i="3"/>
  <c r="H93" i="3"/>
  <c r="H62" i="3"/>
  <c r="H167" i="3"/>
  <c r="D167" i="2"/>
  <c r="G63" i="2"/>
  <c r="G95" i="2"/>
  <c r="G112" i="2"/>
  <c r="G166" i="2"/>
  <c r="G167" i="5"/>
  <c r="G131" i="5"/>
  <c r="G94" i="5"/>
  <c r="G62" i="5"/>
  <c r="G142" i="5"/>
  <c r="G116" i="5"/>
  <c r="G44" i="5"/>
  <c r="G137" i="2"/>
  <c r="G158" i="2"/>
  <c r="H176" i="3" l="1"/>
  <c r="B5" i="6" s="1"/>
  <c r="G167" i="2"/>
  <c r="B4" i="6" s="1"/>
  <c r="G176" i="5"/>
  <c r="B7" i="6" s="1"/>
  <c r="B9" i="6" l="1"/>
</calcChain>
</file>

<file path=xl/sharedStrings.xml><?xml version="1.0" encoding="utf-8"?>
<sst xmlns="http://schemas.openxmlformats.org/spreadsheetml/2006/main" count="1560" uniqueCount="210">
  <si>
    <t>OP Pasy - kancelář</t>
  </si>
  <si>
    <t>př</t>
  </si>
  <si>
    <t>OP Pasy - chodba</t>
  </si>
  <si>
    <t>Schody do 1.patra</t>
  </si>
  <si>
    <t>WC</t>
  </si>
  <si>
    <t>Vytah</t>
  </si>
  <si>
    <t>Evidence obyvatel</t>
  </si>
  <si>
    <t>Matrika</t>
  </si>
  <si>
    <t>Hala před obřadní síní</t>
  </si>
  <si>
    <t>WC muži</t>
  </si>
  <si>
    <t>WC ženy</t>
  </si>
  <si>
    <t>Obradní síň</t>
  </si>
  <si>
    <t>Zasedací místnost</t>
  </si>
  <si>
    <t>Chodba 1.patro</t>
  </si>
  <si>
    <t>1.p.</t>
  </si>
  <si>
    <t>Pokladna</t>
  </si>
  <si>
    <t>Odbor finanční</t>
  </si>
  <si>
    <t>Kuchyně</t>
  </si>
  <si>
    <t>Malá zased.místnost</t>
  </si>
  <si>
    <t>Podatelna</t>
  </si>
  <si>
    <t>Tajemník</t>
  </si>
  <si>
    <t>Zástupce starosty</t>
  </si>
  <si>
    <t>Sekretariát</t>
  </si>
  <si>
    <t>Starosta</t>
  </si>
  <si>
    <t>Chodba 2.patro</t>
  </si>
  <si>
    <t>2.p</t>
  </si>
  <si>
    <t>Schodiště z 1 do 2.p.</t>
  </si>
  <si>
    <t>Auditor</t>
  </si>
  <si>
    <t>2.p.</t>
  </si>
  <si>
    <t>Celkem</t>
  </si>
  <si>
    <t>Venkovní prostory</t>
  </si>
  <si>
    <t>Vstup</t>
  </si>
  <si>
    <t>Čekárna</t>
  </si>
  <si>
    <t>Archív</t>
  </si>
  <si>
    <t>Schodiště do 1.p.</t>
  </si>
  <si>
    <t>1.p</t>
  </si>
  <si>
    <t>Chodbička</t>
  </si>
  <si>
    <t>Umývarna</t>
  </si>
  <si>
    <t>Objekt 6.května 1071</t>
  </si>
  <si>
    <t>vstup</t>
  </si>
  <si>
    <t>schodiště</t>
  </si>
  <si>
    <t>čekárna</t>
  </si>
  <si>
    <t>chodba</t>
  </si>
  <si>
    <t>WC inv.</t>
  </si>
  <si>
    <t>kuchyň</t>
  </si>
  <si>
    <t>archiv</t>
  </si>
  <si>
    <t>lodžie</t>
  </si>
  <si>
    <t>ústředna</t>
  </si>
  <si>
    <t>předsíň WC m</t>
  </si>
  <si>
    <t>č.m.</t>
  </si>
  <si>
    <t>kde</t>
  </si>
  <si>
    <t>Ž7</t>
  </si>
  <si>
    <t>Spodní spojovací schodiště</t>
  </si>
  <si>
    <t>příz.</t>
  </si>
  <si>
    <t>Ž8</t>
  </si>
  <si>
    <t>Spodní chodba</t>
  </si>
  <si>
    <t>Ž9</t>
  </si>
  <si>
    <t xml:space="preserve">Soc.zař. </t>
  </si>
  <si>
    <t>Ž10</t>
  </si>
  <si>
    <t>Archiv OŽP</t>
  </si>
  <si>
    <t>Ž11</t>
  </si>
  <si>
    <t>Předsíňka</t>
  </si>
  <si>
    <t>Kancelář</t>
  </si>
  <si>
    <t>Ž1</t>
  </si>
  <si>
    <t>Horní chodba</t>
  </si>
  <si>
    <t>Ž2</t>
  </si>
  <si>
    <t>Chodba v mezipatře vč.hor.schod.</t>
  </si>
  <si>
    <t>mezip.</t>
  </si>
  <si>
    <t>Ž3</t>
  </si>
  <si>
    <t>Chodba k zasedačce</t>
  </si>
  <si>
    <t>Ž4</t>
  </si>
  <si>
    <t>Kuchyňka</t>
  </si>
  <si>
    <t>Ž5</t>
  </si>
  <si>
    <t>Hlavní schodiště vč.podesty</t>
  </si>
  <si>
    <t>Ž6</t>
  </si>
  <si>
    <t>S6</t>
  </si>
  <si>
    <t xml:space="preserve">Spodní chodba </t>
  </si>
  <si>
    <t>S1</t>
  </si>
  <si>
    <t>S2</t>
  </si>
  <si>
    <t>S3</t>
  </si>
  <si>
    <t>WC ženy vč. předsíně</t>
  </si>
  <si>
    <t>S4</t>
  </si>
  <si>
    <t>WC muži vč. předsíně</t>
  </si>
  <si>
    <t>S5</t>
  </si>
  <si>
    <t>Předsíň u kanceláří</t>
  </si>
  <si>
    <t>Kuchyňka + kopírka</t>
  </si>
  <si>
    <t>Archív SÚ</t>
  </si>
  <si>
    <t>Městská policie</t>
  </si>
  <si>
    <t>M1</t>
  </si>
  <si>
    <t>Vstupní hala</t>
  </si>
  <si>
    <t>M2</t>
  </si>
  <si>
    <t>služebna</t>
  </si>
  <si>
    <t>M3</t>
  </si>
  <si>
    <t>M4</t>
  </si>
  <si>
    <t>Kancelář ved.</t>
  </si>
  <si>
    <t>M5</t>
  </si>
  <si>
    <t>M7</t>
  </si>
  <si>
    <t>Kuchyňka + chodba</t>
  </si>
  <si>
    <t>M8</t>
  </si>
  <si>
    <t>šatna</t>
  </si>
  <si>
    <t>M9</t>
  </si>
  <si>
    <t>WC vč. předsíně</t>
  </si>
  <si>
    <t>M10</t>
  </si>
  <si>
    <t>Umývárna vč. předsíně</t>
  </si>
  <si>
    <t>R7</t>
  </si>
  <si>
    <t>Zádveří, chodbička</t>
  </si>
  <si>
    <t>R8</t>
  </si>
  <si>
    <t>Umývárna + plyn.koupelna</t>
  </si>
  <si>
    <t>R9</t>
  </si>
  <si>
    <t>Šatna - údržba</t>
  </si>
  <si>
    <t>R10</t>
  </si>
  <si>
    <t>R11</t>
  </si>
  <si>
    <t>WC - údržba</t>
  </si>
  <si>
    <t>R12</t>
  </si>
  <si>
    <t>Sklad pod schodištěm</t>
  </si>
  <si>
    <t>Kancelář - údržba</t>
  </si>
  <si>
    <t>Sklad - údržba</t>
  </si>
  <si>
    <t>R1</t>
  </si>
  <si>
    <t>Hlavní schodiště vč.obou podest</t>
  </si>
  <si>
    <t>R2</t>
  </si>
  <si>
    <t>Chodba - územní plán</t>
  </si>
  <si>
    <t>R3</t>
  </si>
  <si>
    <t>R4</t>
  </si>
  <si>
    <t>Kuchyňka v zasedačce</t>
  </si>
  <si>
    <t>R5</t>
  </si>
  <si>
    <t>Spojovací chodba</t>
  </si>
  <si>
    <t>R6</t>
  </si>
  <si>
    <t>WC muži - ve věži</t>
  </si>
  <si>
    <t>Informační centrum</t>
  </si>
  <si>
    <t>Dopravní komisař</t>
  </si>
  <si>
    <t>Chodba</t>
  </si>
  <si>
    <t>Poznámka</t>
  </si>
  <si>
    <t>Název</t>
  </si>
  <si>
    <t>př.</t>
  </si>
  <si>
    <t>Setření prachu obraz</t>
  </si>
  <si>
    <t>Poznámky</t>
  </si>
  <si>
    <r>
      <t>zácl., závěsy/m</t>
    </r>
    <r>
      <rPr>
        <b/>
        <vertAlign val="superscript"/>
        <sz val="11"/>
        <color indexed="8"/>
        <rFont val="Calibri"/>
        <family val="2"/>
        <charset val="238"/>
      </rPr>
      <t>2</t>
    </r>
  </si>
  <si>
    <r>
      <t>okna/m</t>
    </r>
    <r>
      <rPr>
        <b/>
        <vertAlign val="superscript"/>
        <sz val="11"/>
        <color indexed="8"/>
        <rFont val="Calibri"/>
        <family val="2"/>
        <charset val="238"/>
      </rPr>
      <t>2</t>
    </r>
  </si>
  <si>
    <r>
      <t>koberce/m</t>
    </r>
    <r>
      <rPr>
        <b/>
        <vertAlign val="superscript"/>
        <sz val="11"/>
        <color indexed="8"/>
        <rFont val="Calibri"/>
        <family val="2"/>
        <charset val="238"/>
      </rPr>
      <t>2</t>
    </r>
  </si>
  <si>
    <t>Odbor občanských záležitostí</t>
  </si>
  <si>
    <t>Informatika</t>
  </si>
  <si>
    <t>Odbor finanční - mzdy</t>
  </si>
  <si>
    <t>Odbor finanční - účtárna</t>
  </si>
  <si>
    <t>Odbor finanční - vedoucí</t>
  </si>
  <si>
    <t>Odbor dopravy - komisař</t>
  </si>
  <si>
    <r>
      <t>čalounění/m</t>
    </r>
    <r>
      <rPr>
        <b/>
        <vertAlign val="superscript"/>
        <sz val="11"/>
        <color indexed="8"/>
        <rFont val="Calibri"/>
        <family val="2"/>
        <charset val="238"/>
      </rPr>
      <t>2</t>
    </r>
  </si>
  <si>
    <t>CELKOVÁ PLOCHA</t>
  </si>
  <si>
    <t>včetně skl. přepážky</t>
  </si>
  <si>
    <t>včetně dveří</t>
  </si>
  <si>
    <t>Obřadní síň</t>
  </si>
  <si>
    <t>Odbor dopravně správní č.p.138</t>
  </si>
  <si>
    <t>Předzámčí č.p.2</t>
  </si>
  <si>
    <t>Hlavní budova č.p.137</t>
  </si>
  <si>
    <t>Umývárna + plyn.kotelna</t>
  </si>
  <si>
    <t>Dopravní komisař+kultura</t>
  </si>
  <si>
    <t>Úřední desky města před č.p.137</t>
  </si>
  <si>
    <t>Masarykovo nám.-skl.výplň</t>
  </si>
  <si>
    <t>žaluzie m2</t>
  </si>
  <si>
    <t>Registr vozidel</t>
  </si>
  <si>
    <t xml:space="preserve">předsíň WC </t>
  </si>
  <si>
    <t>Hlavní schodiště</t>
  </si>
  <si>
    <t>Zbrojní sklad</t>
  </si>
  <si>
    <r>
      <t>cena/m</t>
    </r>
    <r>
      <rPr>
        <b/>
        <vertAlign val="superscript"/>
        <sz val="11"/>
        <color indexed="8"/>
        <rFont val="Calibri"/>
        <family val="2"/>
        <charset val="238"/>
      </rPr>
      <t>2</t>
    </r>
  </si>
  <si>
    <t>cena/úkon</t>
  </si>
  <si>
    <t>x</t>
  </si>
  <si>
    <t>Matrika (vlastní záclona)</t>
  </si>
  <si>
    <t>CENA CELKEM</t>
  </si>
  <si>
    <t>Generální úklid - okna</t>
  </si>
  <si>
    <t>Generální úklid - záclony, závěsy, žaluzie</t>
  </si>
  <si>
    <t>Generální úklid - koberce</t>
  </si>
  <si>
    <t>Generální úklid - čalounění</t>
  </si>
  <si>
    <t>Položka</t>
  </si>
  <si>
    <t>cena/položka</t>
  </si>
  <si>
    <t>GÚ koberce</t>
  </si>
  <si>
    <t>GÚ čalounění</t>
  </si>
  <si>
    <t>Generální úklid - CELKEM</t>
  </si>
  <si>
    <t>Celkem 1 kompletní GÚ</t>
  </si>
  <si>
    <t>R6/1</t>
  </si>
  <si>
    <r>
      <t>dlažba/m</t>
    </r>
    <r>
      <rPr>
        <b/>
        <vertAlign val="superscript"/>
        <sz val="11"/>
        <color indexed="8"/>
        <rFont val="Calibri"/>
        <family val="2"/>
        <charset val="238"/>
      </rPr>
      <t>2</t>
    </r>
  </si>
  <si>
    <t>Generální úklid - světla</t>
  </si>
  <si>
    <t>světla/ks</t>
  </si>
  <si>
    <t>Stropní zářivka</t>
  </si>
  <si>
    <t>Závěsná zářivka</t>
  </si>
  <si>
    <t>Stropní světlo</t>
  </si>
  <si>
    <t>Nástěnné světlo</t>
  </si>
  <si>
    <t>Nouzové světlo</t>
  </si>
  <si>
    <t>GÚ svítidel</t>
  </si>
  <si>
    <t>GÚ okna včetně rámů</t>
  </si>
  <si>
    <t>cena/ks</t>
  </si>
  <si>
    <t xml:space="preserve">Silnič.hospodářství </t>
  </si>
  <si>
    <t xml:space="preserve">Registr </t>
  </si>
  <si>
    <t>Hlavní budova čp. 137</t>
  </si>
  <si>
    <t>chodba - soc. odbor</t>
  </si>
  <si>
    <t>chodba - ŽÚ</t>
  </si>
  <si>
    <t>Služebna</t>
  </si>
  <si>
    <t>Hlavní vchod, matrika chodba</t>
  </si>
  <si>
    <t>GÚ záclony, žaluzie , závěsy</t>
  </si>
  <si>
    <t>Právní oddělení</t>
  </si>
  <si>
    <t>Volná kancelář</t>
  </si>
  <si>
    <t>Vedoucí ODS</t>
  </si>
  <si>
    <t xml:space="preserve">Vedoucí odboru </t>
  </si>
  <si>
    <t xml:space="preserve">Kancelář </t>
  </si>
  <si>
    <t xml:space="preserve">kancelář </t>
  </si>
  <si>
    <t>kancelář</t>
  </si>
  <si>
    <t>Levá část předzámčí</t>
  </si>
  <si>
    <t>Pravá část předzámčí</t>
  </si>
  <si>
    <t>Prostřední část předzámčí</t>
  </si>
  <si>
    <t xml:space="preserve">Chodba </t>
  </si>
  <si>
    <t>Pravá část předezámčí</t>
  </si>
  <si>
    <t xml:space="preserve">Kancelář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</si>
</sst>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vertAlign val="superscript"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sz val="8"/>
      <name val="Calibri"/>
      <family val="2"/>
      <charset val="238"/>
    </font>
    <font>
      <b/>
      <sz val="12"/>
      <name val="Arial CE"/>
      <family val="2"/>
      <charset val="238"/>
    </font>
    <font>
      <b/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1" fillId="0" borderId="1" xfId="1" applyBorder="1"/>
    <xf numFmtId="0" fontId="1" fillId="0" borderId="1" xfId="1" applyFont="1" applyBorder="1" applyAlignment="1">
      <alignment horizontal="left"/>
    </xf>
    <xf numFmtId="0" fontId="1" fillId="0" borderId="1" xfId="1" applyBorder="1" applyAlignment="1">
      <alignment horizontal="center"/>
    </xf>
    <xf numFmtId="0" fontId="0" fillId="0" borderId="1" xfId="0" applyBorder="1"/>
    <xf numFmtId="49" fontId="1" fillId="0" borderId="1" xfId="1" applyNumberFormat="1" applyBorder="1"/>
    <xf numFmtId="0" fontId="1" fillId="0" borderId="1" xfId="1" applyBorder="1" applyAlignment="1">
      <alignment horizontal="left"/>
    </xf>
    <xf numFmtId="0" fontId="1" fillId="0" borderId="1" xfId="1" applyFill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2" fillId="0" borderId="1" xfId="1" applyFont="1" applyFill="1" applyBorder="1"/>
    <xf numFmtId="0" fontId="3" fillId="0" borderId="1" xfId="1" applyFont="1" applyFill="1" applyBorder="1"/>
    <xf numFmtId="0" fontId="1" fillId="0" borderId="1" xfId="1" applyFont="1" applyFill="1" applyBorder="1"/>
    <xf numFmtId="0" fontId="1" fillId="3" borderId="1" xfId="1" applyFill="1" applyBorder="1"/>
    <xf numFmtId="0" fontId="1" fillId="3" borderId="1" xfId="1" applyFill="1" applyBorder="1" applyAlignment="1">
      <alignment horizontal="center"/>
    </xf>
    <xf numFmtId="0" fontId="4" fillId="0" borderId="1" xfId="1" applyFont="1" applyFill="1" applyBorder="1"/>
    <xf numFmtId="0" fontId="1" fillId="2" borderId="1" xfId="1" applyFill="1" applyBorder="1"/>
    <xf numFmtId="0" fontId="1" fillId="3" borderId="0" xfId="1" applyFill="1" applyBorder="1"/>
    <xf numFmtId="0" fontId="2" fillId="3" borderId="0" xfId="1" applyFont="1" applyFill="1" applyBorder="1"/>
    <xf numFmtId="0" fontId="7" fillId="0" borderId="1" xfId="0" applyFont="1" applyBorder="1"/>
    <xf numFmtId="0" fontId="0" fillId="2" borderId="1" xfId="0" applyFill="1" applyBorder="1"/>
    <xf numFmtId="0" fontId="0" fillId="4" borderId="1" xfId="0" applyFill="1" applyBorder="1"/>
    <xf numFmtId="0" fontId="1" fillId="0" borderId="1" xfId="1" applyFont="1" applyBorder="1"/>
    <xf numFmtId="0" fontId="1" fillId="0" borderId="1" xfId="1" applyFont="1" applyBorder="1" applyAlignment="1">
      <alignment horizontal="center"/>
    </xf>
    <xf numFmtId="0" fontId="0" fillId="4" borderId="0" xfId="0" applyFill="1"/>
    <xf numFmtId="0" fontId="2" fillId="4" borderId="2" xfId="1" applyFont="1" applyFill="1" applyBorder="1"/>
    <xf numFmtId="0" fontId="2" fillId="4" borderId="0" xfId="1" applyFont="1" applyFill="1" applyBorder="1"/>
    <xf numFmtId="0" fontId="2" fillId="4" borderId="0" xfId="1" applyFont="1" applyFill="1" applyBorder="1" applyAlignment="1">
      <alignment horizontal="center"/>
    </xf>
    <xf numFmtId="0" fontId="2" fillId="4" borderId="1" xfId="1" applyFont="1" applyFill="1" applyBorder="1"/>
    <xf numFmtId="0" fontId="4" fillId="4" borderId="1" xfId="1" applyFont="1" applyFill="1" applyBorder="1"/>
    <xf numFmtId="0" fontId="7" fillId="0" borderId="0" xfId="0" applyFont="1"/>
    <xf numFmtId="0" fontId="8" fillId="0" borderId="0" xfId="0" applyFont="1"/>
    <xf numFmtId="0" fontId="2" fillId="4" borderId="3" xfId="1" applyFont="1" applyFill="1" applyBorder="1"/>
    <xf numFmtId="0" fontId="0" fillId="0" borderId="0" xfId="0" applyFill="1"/>
    <xf numFmtId="0" fontId="1" fillId="3" borderId="1" xfId="1" applyFont="1" applyFill="1" applyBorder="1"/>
    <xf numFmtId="0" fontId="1" fillId="2" borderId="1" xfId="1" applyFont="1" applyFill="1" applyBorder="1"/>
    <xf numFmtId="0" fontId="2" fillId="0" borderId="4" xfId="1" applyFont="1" applyFill="1" applyBorder="1"/>
    <xf numFmtId="0" fontId="2" fillId="0" borderId="5" xfId="1" applyFont="1" applyFill="1" applyBorder="1"/>
    <xf numFmtId="0" fontId="2" fillId="0" borderId="5" xfId="1" applyFont="1" applyFill="1" applyBorder="1" applyAlignment="1">
      <alignment horizontal="center"/>
    </xf>
    <xf numFmtId="0" fontId="6" fillId="0" borderId="5" xfId="0" applyFont="1" applyFill="1" applyBorder="1"/>
    <xf numFmtId="0" fontId="6" fillId="0" borderId="6" xfId="0" applyFont="1" applyFill="1" applyBorder="1"/>
    <xf numFmtId="0" fontId="0" fillId="2" borderId="1" xfId="0" applyFill="1" applyBorder="1" applyAlignment="1">
      <alignment horizontal="center"/>
    </xf>
    <xf numFmtId="0" fontId="6" fillId="0" borderId="7" xfId="0" applyFont="1" applyBorder="1"/>
    <xf numFmtId="0" fontId="2" fillId="4" borderId="8" xfId="1" applyFont="1" applyFill="1" applyBorder="1" applyAlignment="1"/>
    <xf numFmtId="0" fontId="2" fillId="4" borderId="9" xfId="1" applyFont="1" applyFill="1" applyBorder="1" applyAlignment="1"/>
    <xf numFmtId="0" fontId="2" fillId="4" borderId="10" xfId="1" applyFont="1" applyFill="1" applyBorder="1" applyAlignment="1"/>
    <xf numFmtId="0" fontId="0" fillId="0" borderId="0" xfId="0" applyAlignment="1">
      <alignment horizontal="center"/>
    </xf>
    <xf numFmtId="0" fontId="10" fillId="0" borderId="4" xfId="1" applyFont="1" applyFill="1" applyBorder="1"/>
    <xf numFmtId="0" fontId="10" fillId="0" borderId="6" xfId="1" applyFont="1" applyFill="1" applyBorder="1" applyAlignment="1">
      <alignment horizontal="center"/>
    </xf>
    <xf numFmtId="0" fontId="12" fillId="0" borderId="3" xfId="0" applyFont="1" applyBorder="1"/>
    <xf numFmtId="0" fontId="12" fillId="0" borderId="1" xfId="0" applyFont="1" applyBorder="1"/>
    <xf numFmtId="2" fontId="0" fillId="0" borderId="1" xfId="0" applyNumberFormat="1" applyBorder="1"/>
    <xf numFmtId="3" fontId="12" fillId="4" borderId="6" xfId="0" applyNumberFormat="1" applyFont="1" applyFill="1" applyBorder="1"/>
    <xf numFmtId="3" fontId="12" fillId="0" borderId="3" xfId="0" applyNumberFormat="1" applyFont="1" applyFill="1" applyBorder="1"/>
    <xf numFmtId="3" fontId="12" fillId="0" borderId="1" xfId="0" applyNumberFormat="1" applyFont="1" applyBorder="1"/>
    <xf numFmtId="4" fontId="0" fillId="2" borderId="1" xfId="0" applyNumberFormat="1" applyFill="1" applyBorder="1"/>
    <xf numFmtId="3" fontId="11" fillId="4" borderId="1" xfId="0" applyNumberFormat="1" applyFont="1" applyFill="1" applyBorder="1"/>
    <xf numFmtId="0" fontId="2" fillId="3" borderId="5" xfId="1" applyFont="1" applyFill="1" applyBorder="1"/>
    <xf numFmtId="0" fontId="2" fillId="3" borderId="5" xfId="1" applyFont="1" applyFill="1" applyBorder="1" applyAlignment="1">
      <alignment horizontal="center"/>
    </xf>
    <xf numFmtId="0" fontId="6" fillId="3" borderId="7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1" fillId="3" borderId="1" xfId="1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4" borderId="1" xfId="1" applyFont="1" applyFill="1" applyBorder="1" applyAlignment="1"/>
    <xf numFmtId="0" fontId="1" fillId="0" borderId="1" xfId="1" applyFont="1" applyFill="1" applyBorder="1" applyAlignment="1">
      <alignment horizontal="left"/>
    </xf>
    <xf numFmtId="0" fontId="1" fillId="0" borderId="8" xfId="1" applyFont="1" applyBorder="1" applyAlignment="1">
      <alignment horizontal="center"/>
    </xf>
    <xf numFmtId="0" fontId="14" fillId="0" borderId="1" xfId="0" applyFont="1" applyBorder="1"/>
    <xf numFmtId="2" fontId="14" fillId="0" borderId="1" xfId="0" applyNumberFormat="1" applyFont="1" applyBorder="1"/>
    <xf numFmtId="0" fontId="15" fillId="0" borderId="1" xfId="0" applyFont="1" applyBorder="1"/>
    <xf numFmtId="49" fontId="1" fillId="0" borderId="1" xfId="1" applyNumberFormat="1" applyFont="1" applyBorder="1"/>
    <xf numFmtId="0" fontId="2" fillId="2" borderId="8" xfId="1" applyFont="1" applyFill="1" applyBorder="1" applyAlignment="1">
      <alignment horizontal="center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4" fontId="14" fillId="2" borderId="1" xfId="0" applyNumberFormat="1" applyFont="1" applyFill="1" applyBorder="1"/>
    <xf numFmtId="0" fontId="1" fillId="0" borderId="8" xfId="1" applyFont="1" applyFill="1" applyBorder="1" applyAlignment="1">
      <alignment horizontal="center"/>
    </xf>
    <xf numFmtId="0" fontId="1" fillId="3" borderId="8" xfId="1" applyFont="1" applyFill="1" applyBorder="1"/>
    <xf numFmtId="0" fontId="1" fillId="3" borderId="8" xfId="1" applyFont="1" applyFill="1" applyBorder="1" applyAlignment="1">
      <alignment horizontal="center"/>
    </xf>
    <xf numFmtId="3" fontId="16" fillId="4" borderId="1" xfId="0" applyNumberFormat="1" applyFont="1" applyFill="1" applyBorder="1"/>
    <xf numFmtId="0" fontId="1" fillId="3" borderId="0" xfId="1" applyFont="1" applyFill="1" applyBorder="1"/>
    <xf numFmtId="0" fontId="14" fillId="0" borderId="0" xfId="0" applyFont="1"/>
    <xf numFmtId="0" fontId="2" fillId="3" borderId="0" xfId="1" applyFont="1" applyFill="1" applyBorder="1" applyAlignment="1"/>
    <xf numFmtId="0" fontId="12" fillId="0" borderId="11" xfId="0" applyFont="1" applyBorder="1"/>
    <xf numFmtId="0" fontId="13" fillId="4" borderId="12" xfId="0" applyFont="1" applyFill="1" applyBorder="1"/>
    <xf numFmtId="164" fontId="14" fillId="0" borderId="1" xfId="0" applyNumberFormat="1" applyFont="1" applyBorder="1"/>
    <xf numFmtId="164" fontId="15" fillId="0" borderId="1" xfId="0" applyNumberFormat="1" applyFont="1" applyBorder="1"/>
    <xf numFmtId="164" fontId="14" fillId="2" borderId="1" xfId="0" applyNumberFormat="1" applyFont="1" applyFill="1" applyBorder="1"/>
    <xf numFmtId="164" fontId="14" fillId="4" borderId="1" xfId="0" applyNumberFormat="1" applyFont="1" applyFill="1" applyBorder="1"/>
    <xf numFmtId="164" fontId="0" fillId="0" borderId="1" xfId="0" applyNumberFormat="1" applyBorder="1"/>
    <xf numFmtId="164" fontId="7" fillId="0" borderId="1" xfId="0" applyNumberFormat="1" applyFont="1" applyBorder="1"/>
    <xf numFmtId="164" fontId="0" fillId="2" borderId="1" xfId="0" applyNumberFormat="1" applyFill="1" applyBorder="1"/>
    <xf numFmtId="164" fontId="0" fillId="4" borderId="1" xfId="0" applyNumberFormat="1" applyFill="1" applyBorder="1"/>
    <xf numFmtId="0" fontId="2" fillId="6" borderId="8" xfId="1" applyFont="1" applyFill="1" applyBorder="1" applyAlignment="1">
      <alignment horizontal="left"/>
    </xf>
    <xf numFmtId="0" fontId="2" fillId="6" borderId="9" xfId="1" applyFont="1" applyFill="1" applyBorder="1" applyAlignment="1">
      <alignment horizontal="left"/>
    </xf>
    <xf numFmtId="0" fontId="2" fillId="6" borderId="10" xfId="1" applyFont="1" applyFill="1" applyBorder="1" applyAlignment="1">
      <alignment horizontal="left"/>
    </xf>
    <xf numFmtId="0" fontId="2" fillId="5" borderId="13" xfId="1" applyFont="1" applyFill="1" applyBorder="1" applyAlignment="1">
      <alignment horizontal="left"/>
    </xf>
    <xf numFmtId="0" fontId="2" fillId="5" borderId="14" xfId="1" applyFont="1" applyFill="1" applyBorder="1" applyAlignment="1">
      <alignment horizontal="left"/>
    </xf>
    <xf numFmtId="0" fontId="2" fillId="0" borderId="8" xfId="1" applyFont="1" applyFill="1" applyBorder="1" applyAlignment="1">
      <alignment horizontal="left"/>
    </xf>
    <xf numFmtId="0" fontId="2" fillId="0" borderId="9" xfId="1" applyFont="1" applyFill="1" applyBorder="1" applyAlignment="1">
      <alignment horizontal="left"/>
    </xf>
    <xf numFmtId="0" fontId="2" fillId="0" borderId="10" xfId="1" applyFont="1" applyFill="1" applyBorder="1" applyAlignment="1">
      <alignment horizontal="left"/>
    </xf>
    <xf numFmtId="0" fontId="2" fillId="5" borderId="8" xfId="1" applyFont="1" applyFill="1" applyBorder="1" applyAlignment="1">
      <alignment horizontal="left"/>
    </xf>
    <xf numFmtId="0" fontId="2" fillId="5" borderId="9" xfId="1" applyFont="1" applyFill="1" applyBorder="1" applyAlignment="1">
      <alignment horizontal="left"/>
    </xf>
    <xf numFmtId="0" fontId="2" fillId="5" borderId="10" xfId="1" applyFont="1" applyFill="1" applyBorder="1" applyAlignment="1">
      <alignment horizontal="left"/>
    </xf>
    <xf numFmtId="0" fontId="2" fillId="4" borderId="8" xfId="1" applyFont="1" applyFill="1" applyBorder="1" applyAlignment="1">
      <alignment horizontal="left"/>
    </xf>
    <xf numFmtId="0" fontId="2" fillId="4" borderId="10" xfId="1" applyFont="1" applyFill="1" applyBorder="1" applyAlignment="1">
      <alignment horizontal="left"/>
    </xf>
    <xf numFmtId="0" fontId="2" fillId="4" borderId="9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4" borderId="15" xfId="1" applyFont="1" applyFill="1" applyBorder="1" applyAlignment="1">
      <alignment horizontal="left"/>
    </xf>
    <xf numFmtId="0" fontId="2" fillId="4" borderId="13" xfId="1" applyFont="1" applyFill="1" applyBorder="1" applyAlignment="1">
      <alignment horizontal="left"/>
    </xf>
    <xf numFmtId="0" fontId="2" fillId="4" borderId="14" xfId="1" applyFont="1" applyFill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view="pageBreakPreview" zoomScaleNormal="100" zoomScaleSheetLayoutView="100" workbookViewId="0">
      <pane ySplit="3" topLeftCell="A60" activePane="bottomLeft" state="frozen"/>
      <selection pane="bottomLeft" activeCell="B80" sqref="B80"/>
    </sheetView>
  </sheetViews>
  <sheetFormatPr defaultRowHeight="15" x14ac:dyDescent="0.25"/>
  <cols>
    <col min="1" max="1" width="5.5703125" customWidth="1"/>
    <col min="2" max="2" width="31.7109375" customWidth="1"/>
    <col min="3" max="3" width="5.7109375" customWidth="1"/>
    <col min="5" max="5" width="25.5703125" customWidth="1"/>
    <col min="7" max="7" width="10.42578125" bestFit="1" customWidth="1"/>
  </cols>
  <sheetData>
    <row r="1" spans="1:7" ht="18.75" x14ac:dyDescent="0.3">
      <c r="A1" s="32" t="s">
        <v>167</v>
      </c>
    </row>
    <row r="2" spans="1:7" ht="15.75" thickBot="1" x14ac:dyDescent="0.3"/>
    <row r="3" spans="1:7" ht="18" thickBot="1" x14ac:dyDescent="0.3">
      <c r="A3" s="37" t="s">
        <v>49</v>
      </c>
      <c r="B3" s="58" t="s">
        <v>132</v>
      </c>
      <c r="C3" s="59" t="s">
        <v>50</v>
      </c>
      <c r="D3" s="60" t="s">
        <v>137</v>
      </c>
      <c r="E3" s="61" t="s">
        <v>135</v>
      </c>
      <c r="F3" s="61" t="s">
        <v>162</v>
      </c>
      <c r="G3" s="62" t="s">
        <v>163</v>
      </c>
    </row>
    <row r="4" spans="1:7" ht="15" customHeight="1" x14ac:dyDescent="0.25">
      <c r="A4" s="26">
        <v>1</v>
      </c>
      <c r="B4" s="96" t="s">
        <v>152</v>
      </c>
      <c r="C4" s="96"/>
      <c r="D4" s="96"/>
      <c r="E4" s="96"/>
      <c r="F4" s="96"/>
      <c r="G4" s="97"/>
    </row>
    <row r="5" spans="1:7" ht="15" customHeight="1" x14ac:dyDescent="0.25">
      <c r="A5" s="23">
        <v>1</v>
      </c>
      <c r="B5" s="66" t="s">
        <v>0</v>
      </c>
      <c r="C5" s="67" t="s">
        <v>1</v>
      </c>
      <c r="D5" s="85">
        <v>12</v>
      </c>
      <c r="E5" s="68" t="s">
        <v>147</v>
      </c>
      <c r="F5" s="68"/>
      <c r="G5" s="69">
        <f>D5*F5</f>
        <v>0</v>
      </c>
    </row>
    <row r="6" spans="1:7" ht="15" customHeight="1" x14ac:dyDescent="0.25">
      <c r="A6" s="23"/>
      <c r="B6" s="66" t="s">
        <v>2</v>
      </c>
      <c r="C6" s="67" t="s">
        <v>1</v>
      </c>
      <c r="D6" s="85">
        <v>0</v>
      </c>
      <c r="E6" s="68"/>
      <c r="F6" s="68"/>
      <c r="G6" s="69">
        <f t="shared" ref="G6:G44" si="0">D6*F6</f>
        <v>0</v>
      </c>
    </row>
    <row r="7" spans="1:7" ht="15" customHeight="1" x14ac:dyDescent="0.25">
      <c r="A7" s="23"/>
      <c r="B7" s="23" t="s">
        <v>195</v>
      </c>
      <c r="C7" s="67" t="s">
        <v>1</v>
      </c>
      <c r="D7" s="85">
        <v>41</v>
      </c>
      <c r="E7" s="68" t="s">
        <v>148</v>
      </c>
      <c r="F7" s="68"/>
      <c r="G7" s="69">
        <f t="shared" si="0"/>
        <v>0</v>
      </c>
    </row>
    <row r="8" spans="1:7" ht="15" customHeight="1" x14ac:dyDescent="0.25">
      <c r="A8" s="23"/>
      <c r="B8" s="23" t="s">
        <v>19</v>
      </c>
      <c r="C8" s="67" t="s">
        <v>1</v>
      </c>
      <c r="D8" s="85">
        <v>29.8</v>
      </c>
      <c r="E8" s="68" t="s">
        <v>147</v>
      </c>
      <c r="F8" s="68"/>
      <c r="G8" s="69">
        <v>0</v>
      </c>
    </row>
    <row r="9" spans="1:7" ht="15" customHeight="1" x14ac:dyDescent="0.25">
      <c r="A9" s="23"/>
      <c r="B9" s="23" t="s">
        <v>3</v>
      </c>
      <c r="C9" s="67" t="s">
        <v>1</v>
      </c>
      <c r="D9" s="85">
        <v>0</v>
      </c>
      <c r="E9" s="68"/>
      <c r="F9" s="68"/>
      <c r="G9" s="69">
        <f t="shared" si="0"/>
        <v>0</v>
      </c>
    </row>
    <row r="10" spans="1:7" ht="15" customHeight="1" x14ac:dyDescent="0.25">
      <c r="A10" s="23"/>
      <c r="B10" s="23" t="s">
        <v>4</v>
      </c>
      <c r="C10" s="67" t="s">
        <v>1</v>
      </c>
      <c r="D10" s="85">
        <v>0</v>
      </c>
      <c r="E10" s="68"/>
      <c r="F10" s="68"/>
      <c r="G10" s="69">
        <f t="shared" si="0"/>
        <v>0</v>
      </c>
    </row>
    <row r="11" spans="1:7" ht="15" customHeight="1" x14ac:dyDescent="0.25">
      <c r="A11" s="23"/>
      <c r="B11" s="23" t="s">
        <v>5</v>
      </c>
      <c r="C11" s="67" t="s">
        <v>1</v>
      </c>
      <c r="D11" s="85">
        <v>0</v>
      </c>
      <c r="E11" s="68"/>
      <c r="F11" s="68"/>
      <c r="G11" s="69">
        <f t="shared" si="0"/>
        <v>0</v>
      </c>
    </row>
    <row r="12" spans="1:7" ht="15" customHeight="1" x14ac:dyDescent="0.25">
      <c r="A12" s="23">
        <v>7</v>
      </c>
      <c r="B12" s="23" t="s">
        <v>6</v>
      </c>
      <c r="C12" s="67" t="s">
        <v>1</v>
      </c>
      <c r="D12" s="85">
        <v>3.5</v>
      </c>
      <c r="E12" s="68"/>
      <c r="F12" s="68"/>
      <c r="G12" s="69">
        <f t="shared" si="0"/>
        <v>0</v>
      </c>
    </row>
    <row r="13" spans="1:7" ht="15" customHeight="1" x14ac:dyDescent="0.25">
      <c r="A13" s="23">
        <v>8</v>
      </c>
      <c r="B13" s="23" t="s">
        <v>7</v>
      </c>
      <c r="C13" s="67" t="s">
        <v>1</v>
      </c>
      <c r="D13" s="85">
        <v>7</v>
      </c>
      <c r="E13" s="68"/>
      <c r="F13" s="68"/>
      <c r="G13" s="69">
        <f t="shared" si="0"/>
        <v>0</v>
      </c>
    </row>
    <row r="14" spans="1:7" ht="15" customHeight="1" x14ac:dyDescent="0.25">
      <c r="A14" s="23"/>
      <c r="B14" s="23" t="s">
        <v>8</v>
      </c>
      <c r="C14" s="67" t="s">
        <v>1</v>
      </c>
      <c r="D14" s="85">
        <v>0</v>
      </c>
      <c r="E14" s="68"/>
      <c r="F14" s="68"/>
      <c r="G14" s="69">
        <f t="shared" si="0"/>
        <v>0</v>
      </c>
    </row>
    <row r="15" spans="1:7" ht="15" customHeight="1" x14ac:dyDescent="0.25">
      <c r="A15" s="23"/>
      <c r="B15" s="23" t="s">
        <v>9</v>
      </c>
      <c r="C15" s="67" t="s">
        <v>1</v>
      </c>
      <c r="D15" s="85">
        <v>2</v>
      </c>
      <c r="E15" s="68"/>
      <c r="F15" s="68"/>
      <c r="G15" s="69">
        <f t="shared" si="0"/>
        <v>0</v>
      </c>
    </row>
    <row r="16" spans="1:7" ht="15" customHeight="1" x14ac:dyDescent="0.25">
      <c r="A16" s="23"/>
      <c r="B16" s="23" t="s">
        <v>10</v>
      </c>
      <c r="C16" s="67" t="s">
        <v>1</v>
      </c>
      <c r="D16" s="85">
        <v>2</v>
      </c>
      <c r="E16" s="68"/>
      <c r="F16" s="68"/>
      <c r="G16" s="69">
        <f t="shared" si="0"/>
        <v>0</v>
      </c>
    </row>
    <row r="17" spans="1:7" ht="15" customHeight="1" x14ac:dyDescent="0.25">
      <c r="A17" s="23"/>
      <c r="B17" s="23" t="s">
        <v>11</v>
      </c>
      <c r="C17" s="67" t="s">
        <v>1</v>
      </c>
      <c r="D17" s="85">
        <v>25.5</v>
      </c>
      <c r="E17" s="68"/>
      <c r="F17" s="68"/>
      <c r="G17" s="69">
        <f t="shared" si="0"/>
        <v>0</v>
      </c>
    </row>
    <row r="18" spans="1:7" ht="15" customHeight="1" x14ac:dyDescent="0.25">
      <c r="A18" s="23"/>
      <c r="B18" s="23" t="s">
        <v>12</v>
      </c>
      <c r="C18" s="67" t="s">
        <v>1</v>
      </c>
      <c r="D18" s="85">
        <v>25.5</v>
      </c>
      <c r="E18" s="68"/>
      <c r="F18" s="68"/>
      <c r="G18" s="69">
        <f t="shared" si="0"/>
        <v>0</v>
      </c>
    </row>
    <row r="19" spans="1:7" ht="15" customHeight="1" x14ac:dyDescent="0.25">
      <c r="A19" s="23"/>
      <c r="B19" s="23" t="s">
        <v>13</v>
      </c>
      <c r="C19" s="67" t="s">
        <v>14</v>
      </c>
      <c r="D19" s="85">
        <v>22</v>
      </c>
      <c r="E19" s="68"/>
      <c r="F19" s="68"/>
      <c r="G19" s="69">
        <f t="shared" si="0"/>
        <v>0</v>
      </c>
    </row>
    <row r="20" spans="1:7" ht="15" customHeight="1" x14ac:dyDescent="0.25">
      <c r="A20" s="23"/>
      <c r="B20" s="23" t="s">
        <v>4</v>
      </c>
      <c r="C20" s="67" t="s">
        <v>14</v>
      </c>
      <c r="D20" s="85">
        <v>0</v>
      </c>
      <c r="E20" s="68"/>
      <c r="F20" s="68"/>
      <c r="G20" s="69">
        <f t="shared" si="0"/>
        <v>0</v>
      </c>
    </row>
    <row r="21" spans="1:7" ht="15" customHeight="1" x14ac:dyDescent="0.25">
      <c r="A21" s="23">
        <v>11</v>
      </c>
      <c r="B21" s="23" t="s">
        <v>15</v>
      </c>
      <c r="C21" s="67" t="s">
        <v>14</v>
      </c>
      <c r="D21" s="85">
        <v>3.5</v>
      </c>
      <c r="E21" s="68"/>
      <c r="F21" s="68"/>
      <c r="G21" s="69">
        <f t="shared" si="0"/>
        <v>0</v>
      </c>
    </row>
    <row r="22" spans="1:7" ht="15" customHeight="1" x14ac:dyDescent="0.25">
      <c r="A22" s="23">
        <v>12</v>
      </c>
      <c r="B22" s="23" t="s">
        <v>16</v>
      </c>
      <c r="C22" s="67" t="s">
        <v>14</v>
      </c>
      <c r="D22" s="85">
        <v>3.5</v>
      </c>
      <c r="E22" s="68"/>
      <c r="F22" s="68"/>
      <c r="G22" s="69">
        <f t="shared" si="0"/>
        <v>0</v>
      </c>
    </row>
    <row r="23" spans="1:7" ht="15" customHeight="1" x14ac:dyDescent="0.25">
      <c r="A23" s="23">
        <v>13</v>
      </c>
      <c r="B23" s="13" t="s">
        <v>62</v>
      </c>
      <c r="C23" s="67" t="s">
        <v>14</v>
      </c>
      <c r="D23" s="85">
        <v>3.5</v>
      </c>
      <c r="E23" s="68"/>
      <c r="F23" s="68"/>
      <c r="G23" s="69">
        <f t="shared" si="0"/>
        <v>0</v>
      </c>
    </row>
    <row r="24" spans="1:7" ht="15" customHeight="1" x14ac:dyDescent="0.25">
      <c r="A24" s="23">
        <v>14</v>
      </c>
      <c r="B24" s="13" t="s">
        <v>139</v>
      </c>
      <c r="C24" s="67" t="s">
        <v>14</v>
      </c>
      <c r="D24" s="85">
        <v>3.5</v>
      </c>
      <c r="E24" s="68"/>
      <c r="F24" s="68"/>
      <c r="G24" s="69">
        <f t="shared" si="0"/>
        <v>0</v>
      </c>
    </row>
    <row r="25" spans="1:7" ht="15" customHeight="1" x14ac:dyDescent="0.25">
      <c r="A25" s="23">
        <v>15</v>
      </c>
      <c r="B25" s="23" t="s">
        <v>17</v>
      </c>
      <c r="C25" s="67" t="s">
        <v>14</v>
      </c>
      <c r="D25" s="85">
        <v>0</v>
      </c>
      <c r="E25" s="68"/>
      <c r="F25" s="68"/>
      <c r="G25" s="69">
        <f t="shared" si="0"/>
        <v>0</v>
      </c>
    </row>
    <row r="26" spans="1:7" ht="15" customHeight="1" x14ac:dyDescent="0.25">
      <c r="A26" s="23">
        <v>16</v>
      </c>
      <c r="B26" s="71" t="s">
        <v>18</v>
      </c>
      <c r="C26" s="67" t="s">
        <v>14</v>
      </c>
      <c r="D26" s="85">
        <v>10.8</v>
      </c>
      <c r="E26" s="68"/>
      <c r="F26" s="68"/>
      <c r="G26" s="69">
        <f t="shared" si="0"/>
        <v>0</v>
      </c>
    </row>
    <row r="27" spans="1:7" ht="15" customHeight="1" x14ac:dyDescent="0.25">
      <c r="A27" s="23">
        <v>17</v>
      </c>
      <c r="B27" s="13" t="s">
        <v>62</v>
      </c>
      <c r="C27" s="67" t="s">
        <v>14</v>
      </c>
      <c r="D27" s="85">
        <v>7.92</v>
      </c>
      <c r="E27" s="68"/>
      <c r="F27" s="68"/>
      <c r="G27" s="69">
        <f t="shared" si="0"/>
        <v>0</v>
      </c>
    </row>
    <row r="28" spans="1:7" ht="15" customHeight="1" x14ac:dyDescent="0.25">
      <c r="A28" s="23">
        <v>18</v>
      </c>
      <c r="B28" s="23" t="s">
        <v>20</v>
      </c>
      <c r="C28" s="67" t="s">
        <v>14</v>
      </c>
      <c r="D28" s="85">
        <v>10.9</v>
      </c>
      <c r="E28" s="68"/>
      <c r="F28" s="68"/>
      <c r="G28" s="69">
        <f t="shared" si="0"/>
        <v>0</v>
      </c>
    </row>
    <row r="29" spans="1:7" ht="15" customHeight="1" x14ac:dyDescent="0.25">
      <c r="A29" s="23">
        <v>19</v>
      </c>
      <c r="B29" s="23" t="s">
        <v>21</v>
      </c>
      <c r="C29" s="67" t="s">
        <v>14</v>
      </c>
      <c r="D29" s="85">
        <v>10.9</v>
      </c>
      <c r="E29" s="68"/>
      <c r="F29" s="68"/>
      <c r="G29" s="69">
        <f t="shared" si="0"/>
        <v>0</v>
      </c>
    </row>
    <row r="30" spans="1:7" ht="15" customHeight="1" x14ac:dyDescent="0.25">
      <c r="A30" s="23">
        <v>20</v>
      </c>
      <c r="B30" s="23" t="s">
        <v>22</v>
      </c>
      <c r="C30" s="67" t="s">
        <v>14</v>
      </c>
      <c r="D30" s="85">
        <v>5.5</v>
      </c>
      <c r="E30" s="68"/>
      <c r="F30" s="68"/>
      <c r="G30" s="69">
        <f t="shared" si="0"/>
        <v>0</v>
      </c>
    </row>
    <row r="31" spans="1:7" ht="15" customHeight="1" x14ac:dyDescent="0.25">
      <c r="A31" s="23">
        <v>21</v>
      </c>
      <c r="B31" s="23" t="s">
        <v>23</v>
      </c>
      <c r="C31" s="67" t="s">
        <v>14</v>
      </c>
      <c r="D31" s="85">
        <v>10.44</v>
      </c>
      <c r="E31" s="68"/>
      <c r="F31" s="68"/>
      <c r="G31" s="69">
        <f t="shared" si="0"/>
        <v>0</v>
      </c>
    </row>
    <row r="32" spans="1:7" ht="15" customHeight="1" x14ac:dyDescent="0.25">
      <c r="A32" s="23">
        <v>22</v>
      </c>
      <c r="B32" s="13" t="s">
        <v>62</v>
      </c>
      <c r="C32" s="67" t="s">
        <v>14</v>
      </c>
      <c r="D32" s="85">
        <v>5.36</v>
      </c>
      <c r="E32" s="68"/>
      <c r="F32" s="68"/>
      <c r="G32" s="69">
        <f t="shared" si="0"/>
        <v>0</v>
      </c>
    </row>
    <row r="33" spans="1:7" ht="15" customHeight="1" x14ac:dyDescent="0.25">
      <c r="A33" s="23">
        <v>23</v>
      </c>
      <c r="B33" s="13" t="s">
        <v>140</v>
      </c>
      <c r="C33" s="67" t="s">
        <v>14</v>
      </c>
      <c r="D33" s="85">
        <v>5.36</v>
      </c>
      <c r="E33" s="68"/>
      <c r="F33" s="68"/>
      <c r="G33" s="69">
        <f t="shared" si="0"/>
        <v>0</v>
      </c>
    </row>
    <row r="34" spans="1:7" ht="15" customHeight="1" x14ac:dyDescent="0.25">
      <c r="A34" s="23">
        <v>24</v>
      </c>
      <c r="B34" s="13" t="s">
        <v>62</v>
      </c>
      <c r="C34" s="67" t="s">
        <v>14</v>
      </c>
      <c r="D34" s="85">
        <v>5.36</v>
      </c>
      <c r="E34" s="68"/>
      <c r="F34" s="68"/>
      <c r="G34" s="69">
        <f t="shared" si="0"/>
        <v>0</v>
      </c>
    </row>
    <row r="35" spans="1:7" ht="15" customHeight="1" x14ac:dyDescent="0.25">
      <c r="A35" s="23">
        <v>25</v>
      </c>
      <c r="B35" s="13" t="s">
        <v>62</v>
      </c>
      <c r="C35" s="67" t="s">
        <v>14</v>
      </c>
      <c r="D35" s="85">
        <v>5.36</v>
      </c>
      <c r="E35" s="68"/>
      <c r="F35" s="68"/>
      <c r="G35" s="69">
        <f t="shared" si="0"/>
        <v>0</v>
      </c>
    </row>
    <row r="36" spans="1:7" ht="15" customHeight="1" x14ac:dyDescent="0.25">
      <c r="A36" s="23">
        <v>26</v>
      </c>
      <c r="B36" s="23" t="s">
        <v>197</v>
      </c>
      <c r="C36" s="67" t="s">
        <v>14</v>
      </c>
      <c r="D36" s="85">
        <v>5.36</v>
      </c>
      <c r="E36" s="68"/>
      <c r="F36" s="68"/>
      <c r="G36" s="69">
        <f t="shared" si="0"/>
        <v>0</v>
      </c>
    </row>
    <row r="37" spans="1:7" ht="15" customHeight="1" x14ac:dyDescent="0.25">
      <c r="A37" s="23"/>
      <c r="B37" s="23" t="s">
        <v>24</v>
      </c>
      <c r="C37" s="67" t="s">
        <v>25</v>
      </c>
      <c r="D37" s="85">
        <v>0</v>
      </c>
      <c r="E37" s="68"/>
      <c r="F37" s="68"/>
      <c r="G37" s="69">
        <f t="shared" si="0"/>
        <v>0</v>
      </c>
    </row>
    <row r="38" spans="1:7" ht="15" customHeight="1" x14ac:dyDescent="0.25">
      <c r="A38" s="23"/>
      <c r="B38" s="23" t="s">
        <v>26</v>
      </c>
      <c r="C38" s="67" t="s">
        <v>25</v>
      </c>
      <c r="D38" s="85">
        <v>6</v>
      </c>
      <c r="E38" s="68"/>
      <c r="F38" s="68"/>
      <c r="G38" s="69">
        <f t="shared" si="0"/>
        <v>0</v>
      </c>
    </row>
    <row r="39" spans="1:7" s="31" customFormat="1" ht="15" customHeight="1" x14ac:dyDescent="0.25">
      <c r="A39" s="23">
        <v>28</v>
      </c>
      <c r="B39" s="13" t="s">
        <v>141</v>
      </c>
      <c r="C39" s="67" t="s">
        <v>25</v>
      </c>
      <c r="D39" s="86">
        <v>4</v>
      </c>
      <c r="E39" s="70"/>
      <c r="F39" s="70"/>
      <c r="G39" s="69">
        <f t="shared" si="0"/>
        <v>0</v>
      </c>
    </row>
    <row r="40" spans="1:7" s="31" customFormat="1" ht="15" customHeight="1" x14ac:dyDescent="0.25">
      <c r="A40" s="23">
        <v>29</v>
      </c>
      <c r="B40" s="13" t="s">
        <v>142</v>
      </c>
      <c r="C40" s="67" t="s">
        <v>25</v>
      </c>
      <c r="D40" s="86">
        <v>6</v>
      </c>
      <c r="E40" s="70"/>
      <c r="F40" s="70"/>
      <c r="G40" s="69">
        <f t="shared" si="0"/>
        <v>0</v>
      </c>
    </row>
    <row r="41" spans="1:7" s="31" customFormat="1" ht="15" customHeight="1" x14ac:dyDescent="0.25">
      <c r="A41" s="23">
        <v>30</v>
      </c>
      <c r="B41" s="13" t="s">
        <v>16</v>
      </c>
      <c r="C41" s="67" t="s">
        <v>25</v>
      </c>
      <c r="D41" s="86">
        <v>7.7</v>
      </c>
      <c r="E41" s="70"/>
      <c r="F41" s="70"/>
      <c r="G41" s="69">
        <f t="shared" si="0"/>
        <v>0</v>
      </c>
    </row>
    <row r="42" spans="1:7" s="31" customFormat="1" ht="15" customHeight="1" x14ac:dyDescent="0.25">
      <c r="A42" s="23">
        <v>31</v>
      </c>
      <c r="B42" s="13" t="s">
        <v>143</v>
      </c>
      <c r="C42" s="67" t="s">
        <v>25</v>
      </c>
      <c r="D42" s="86">
        <v>3.08</v>
      </c>
      <c r="E42" s="70"/>
      <c r="F42" s="70"/>
      <c r="G42" s="69">
        <f t="shared" si="0"/>
        <v>0</v>
      </c>
    </row>
    <row r="43" spans="1:7" ht="15" customHeight="1" x14ac:dyDescent="0.25">
      <c r="A43" s="23">
        <v>32</v>
      </c>
      <c r="B43" s="13" t="s">
        <v>27</v>
      </c>
      <c r="C43" s="67" t="s">
        <v>28</v>
      </c>
      <c r="D43" s="85">
        <v>4</v>
      </c>
      <c r="E43" s="68"/>
      <c r="F43" s="68"/>
      <c r="G43" s="69">
        <f t="shared" si="0"/>
        <v>0</v>
      </c>
    </row>
    <row r="44" spans="1:7" ht="15" customHeight="1" x14ac:dyDescent="0.25">
      <c r="A44" s="23"/>
      <c r="B44" s="13" t="s">
        <v>155</v>
      </c>
      <c r="C44" s="67"/>
      <c r="D44" s="85">
        <v>18</v>
      </c>
      <c r="E44" s="68" t="s">
        <v>156</v>
      </c>
      <c r="F44" s="68"/>
      <c r="G44" s="69">
        <f t="shared" si="0"/>
        <v>0</v>
      </c>
    </row>
    <row r="45" spans="1:7" ht="15" customHeight="1" x14ac:dyDescent="0.25">
      <c r="A45" s="8"/>
      <c r="B45" s="8" t="s">
        <v>29</v>
      </c>
      <c r="C45" s="72"/>
      <c r="D45" s="87">
        <f>SUM(D5:D44)</f>
        <v>316.34000000000003</v>
      </c>
      <c r="E45" s="73"/>
      <c r="F45" s="74" t="s">
        <v>164</v>
      </c>
      <c r="G45" s="75">
        <f>SUM(G5:G44)</f>
        <v>0</v>
      </c>
    </row>
    <row r="46" spans="1:7" ht="15" customHeight="1" x14ac:dyDescent="0.25">
      <c r="A46" s="29">
        <v>2</v>
      </c>
      <c r="B46" s="101" t="s">
        <v>150</v>
      </c>
      <c r="C46" s="102"/>
      <c r="D46" s="102"/>
      <c r="E46" s="102"/>
      <c r="F46" s="102"/>
      <c r="G46" s="103"/>
    </row>
    <row r="47" spans="1:7" ht="15" customHeight="1" x14ac:dyDescent="0.25">
      <c r="A47" s="23">
        <v>1</v>
      </c>
      <c r="B47" s="13" t="s">
        <v>30</v>
      </c>
      <c r="C47" s="76" t="s">
        <v>1</v>
      </c>
      <c r="D47" s="85">
        <v>0</v>
      </c>
      <c r="E47" s="68"/>
      <c r="F47" s="68"/>
      <c r="G47" s="69">
        <f>D47*F47</f>
        <v>0</v>
      </c>
    </row>
    <row r="48" spans="1:7" ht="15" customHeight="1" x14ac:dyDescent="0.25">
      <c r="A48" s="23">
        <v>2</v>
      </c>
      <c r="B48" s="23" t="s">
        <v>31</v>
      </c>
      <c r="C48" s="67" t="s">
        <v>1</v>
      </c>
      <c r="D48" s="85">
        <v>3.6</v>
      </c>
      <c r="E48" s="68"/>
      <c r="F48" s="68"/>
      <c r="G48" s="69">
        <f t="shared" ref="G48:G62" si="1">D48*F48</f>
        <v>0</v>
      </c>
    </row>
    <row r="49" spans="1:7" ht="15" customHeight="1" x14ac:dyDescent="0.25">
      <c r="A49" s="23">
        <v>3</v>
      </c>
      <c r="B49" s="23" t="s">
        <v>199</v>
      </c>
      <c r="C49" s="67" t="s">
        <v>1</v>
      </c>
      <c r="D49" s="85">
        <v>8.6</v>
      </c>
      <c r="E49" s="68"/>
      <c r="F49" s="68"/>
      <c r="G49" s="69">
        <f t="shared" si="1"/>
        <v>0</v>
      </c>
    </row>
    <row r="50" spans="1:7" ht="15" customHeight="1" x14ac:dyDescent="0.25">
      <c r="A50" s="23">
        <v>4</v>
      </c>
      <c r="B50" s="23" t="s">
        <v>158</v>
      </c>
      <c r="C50" s="67" t="s">
        <v>1</v>
      </c>
      <c r="D50" s="85">
        <v>4.2</v>
      </c>
      <c r="E50" s="68"/>
      <c r="F50" s="68"/>
      <c r="G50" s="69">
        <f t="shared" si="1"/>
        <v>0</v>
      </c>
    </row>
    <row r="51" spans="1:7" ht="15" customHeight="1" x14ac:dyDescent="0.25">
      <c r="A51" s="23">
        <v>5</v>
      </c>
      <c r="B51" s="23" t="s">
        <v>32</v>
      </c>
      <c r="C51" s="67" t="s">
        <v>1</v>
      </c>
      <c r="D51" s="85">
        <v>3.8</v>
      </c>
      <c r="E51" s="68"/>
      <c r="F51" s="68"/>
      <c r="G51" s="69">
        <f t="shared" si="1"/>
        <v>0</v>
      </c>
    </row>
    <row r="52" spans="1:7" ht="15" customHeight="1" x14ac:dyDescent="0.25">
      <c r="A52" s="23">
        <v>6</v>
      </c>
      <c r="B52" s="23" t="s">
        <v>17</v>
      </c>
      <c r="C52" s="67" t="s">
        <v>1</v>
      </c>
      <c r="D52" s="85">
        <v>0</v>
      </c>
      <c r="E52" s="68"/>
      <c r="F52" s="68"/>
      <c r="G52" s="69">
        <f t="shared" si="1"/>
        <v>0</v>
      </c>
    </row>
    <row r="53" spans="1:7" ht="15" customHeight="1" x14ac:dyDescent="0.25">
      <c r="A53" s="23">
        <v>7</v>
      </c>
      <c r="B53" s="23" t="s">
        <v>4</v>
      </c>
      <c r="C53" s="67" t="s">
        <v>1</v>
      </c>
      <c r="D53" s="85">
        <v>0</v>
      </c>
      <c r="E53" s="68"/>
      <c r="F53" s="68"/>
      <c r="G53" s="69">
        <f t="shared" si="1"/>
        <v>0</v>
      </c>
    </row>
    <row r="54" spans="1:7" ht="15" customHeight="1" x14ac:dyDescent="0.25">
      <c r="A54" s="23">
        <v>9</v>
      </c>
      <c r="B54" s="23" t="s">
        <v>33</v>
      </c>
      <c r="C54" s="67" t="s">
        <v>1</v>
      </c>
      <c r="D54" s="85">
        <v>0</v>
      </c>
      <c r="E54" s="68"/>
      <c r="F54" s="68"/>
      <c r="G54" s="69">
        <f t="shared" si="1"/>
        <v>0</v>
      </c>
    </row>
    <row r="55" spans="1:7" ht="15" customHeight="1" x14ac:dyDescent="0.25">
      <c r="A55" s="23">
        <v>1</v>
      </c>
      <c r="B55" s="23" t="s">
        <v>34</v>
      </c>
      <c r="C55" s="67" t="s">
        <v>35</v>
      </c>
      <c r="D55" s="85">
        <v>0.7</v>
      </c>
      <c r="E55" s="68"/>
      <c r="F55" s="68"/>
      <c r="G55" s="69">
        <f t="shared" si="1"/>
        <v>0</v>
      </c>
    </row>
    <row r="56" spans="1:7" ht="15" customHeight="1" x14ac:dyDescent="0.25">
      <c r="A56" s="23">
        <v>2</v>
      </c>
      <c r="B56" s="23" t="s">
        <v>36</v>
      </c>
      <c r="C56" s="67" t="s">
        <v>35</v>
      </c>
      <c r="D56" s="85">
        <v>0</v>
      </c>
      <c r="E56" s="68"/>
      <c r="F56" s="68"/>
      <c r="G56" s="69">
        <f t="shared" si="1"/>
        <v>0</v>
      </c>
    </row>
    <row r="57" spans="1:7" ht="15" customHeight="1" x14ac:dyDescent="0.25">
      <c r="A57" s="23">
        <v>8</v>
      </c>
      <c r="B57" s="23" t="s">
        <v>62</v>
      </c>
      <c r="C57" s="67" t="s">
        <v>35</v>
      </c>
      <c r="D57" s="85">
        <v>8.5</v>
      </c>
      <c r="E57" s="68"/>
      <c r="F57" s="68"/>
      <c r="G57" s="69">
        <f t="shared" si="1"/>
        <v>0</v>
      </c>
    </row>
    <row r="58" spans="1:7" ht="15" customHeight="1" x14ac:dyDescent="0.25">
      <c r="A58" s="23">
        <v>9</v>
      </c>
      <c r="B58" s="23" t="s">
        <v>62</v>
      </c>
      <c r="C58" s="67" t="s">
        <v>35</v>
      </c>
      <c r="D58" s="85">
        <v>8.5</v>
      </c>
      <c r="E58" s="68"/>
      <c r="F58" s="68"/>
      <c r="G58" s="69">
        <f t="shared" si="1"/>
        <v>0</v>
      </c>
    </row>
    <row r="59" spans="1:7" ht="15" customHeight="1" x14ac:dyDescent="0.25">
      <c r="A59" s="23">
        <v>5</v>
      </c>
      <c r="B59" s="23" t="s">
        <v>4</v>
      </c>
      <c r="C59" s="67" t="s">
        <v>35</v>
      </c>
      <c r="D59" s="85">
        <v>0</v>
      </c>
      <c r="E59" s="68"/>
      <c r="F59" s="68"/>
      <c r="G59" s="69">
        <f t="shared" si="1"/>
        <v>0</v>
      </c>
    </row>
    <row r="60" spans="1:7" ht="15" customHeight="1" x14ac:dyDescent="0.25">
      <c r="A60" s="23">
        <v>6</v>
      </c>
      <c r="B60" s="23" t="s">
        <v>37</v>
      </c>
      <c r="C60" s="67" t="s">
        <v>35</v>
      </c>
      <c r="D60" s="85">
        <v>0.7</v>
      </c>
      <c r="E60" s="68"/>
      <c r="F60" s="68"/>
      <c r="G60" s="69">
        <f t="shared" si="1"/>
        <v>0</v>
      </c>
    </row>
    <row r="61" spans="1:7" ht="15" customHeight="1" x14ac:dyDescent="0.25">
      <c r="A61" s="23">
        <v>7</v>
      </c>
      <c r="B61" s="23" t="s">
        <v>32</v>
      </c>
      <c r="C61" s="67" t="s">
        <v>35</v>
      </c>
      <c r="D61" s="85">
        <v>4.3</v>
      </c>
      <c r="E61" s="68"/>
      <c r="F61" s="68"/>
      <c r="G61" s="69">
        <f t="shared" si="1"/>
        <v>0</v>
      </c>
    </row>
    <row r="62" spans="1:7" ht="15" customHeight="1" x14ac:dyDescent="0.25">
      <c r="A62" s="23">
        <v>10</v>
      </c>
      <c r="B62" s="23" t="s">
        <v>62</v>
      </c>
      <c r="C62" s="67" t="s">
        <v>14</v>
      </c>
      <c r="D62" s="85">
        <v>6.8</v>
      </c>
      <c r="E62" s="68"/>
      <c r="F62" s="68"/>
      <c r="G62" s="69">
        <f t="shared" si="1"/>
        <v>0</v>
      </c>
    </row>
    <row r="63" spans="1:7" ht="15" customHeight="1" x14ac:dyDescent="0.25">
      <c r="A63" s="8"/>
      <c r="B63" s="8" t="s">
        <v>29</v>
      </c>
      <c r="C63" s="72"/>
      <c r="D63" s="87">
        <f>SUM(D47:D62)</f>
        <v>49.699999999999996</v>
      </c>
      <c r="E63" s="73"/>
      <c r="F63" s="74" t="s">
        <v>164</v>
      </c>
      <c r="G63" s="75">
        <f>SUM(G47:G62)</f>
        <v>0</v>
      </c>
    </row>
    <row r="64" spans="1:7" ht="15" customHeight="1" x14ac:dyDescent="0.25">
      <c r="A64" s="29">
        <v>3</v>
      </c>
      <c r="B64" s="101" t="s">
        <v>38</v>
      </c>
      <c r="C64" s="102"/>
      <c r="D64" s="102"/>
      <c r="E64" s="102"/>
      <c r="F64" s="102"/>
      <c r="G64" s="103"/>
    </row>
    <row r="65" spans="1:7" ht="15" customHeight="1" x14ac:dyDescent="0.25">
      <c r="A65" s="11"/>
      <c r="B65" s="12" t="s">
        <v>39</v>
      </c>
      <c r="C65" s="67" t="s">
        <v>1</v>
      </c>
      <c r="D65" s="85">
        <v>1</v>
      </c>
      <c r="E65" s="68"/>
      <c r="F65" s="68"/>
      <c r="G65" s="69">
        <f>F65*D65</f>
        <v>0</v>
      </c>
    </row>
    <row r="66" spans="1:7" ht="15" customHeight="1" x14ac:dyDescent="0.25">
      <c r="A66" s="13"/>
      <c r="B66" s="13" t="s">
        <v>40</v>
      </c>
      <c r="C66" s="67" t="s">
        <v>1</v>
      </c>
      <c r="D66" s="85">
        <v>14.4</v>
      </c>
      <c r="E66" s="68"/>
      <c r="F66" s="68"/>
      <c r="G66" s="69">
        <f t="shared" ref="G66:G94" si="2">F66*D66</f>
        <v>0</v>
      </c>
    </row>
    <row r="67" spans="1:7" ht="15" customHeight="1" x14ac:dyDescent="0.25">
      <c r="A67" s="13"/>
      <c r="B67" s="13" t="s">
        <v>41</v>
      </c>
      <c r="C67" s="67" t="s">
        <v>35</v>
      </c>
      <c r="D67" s="85">
        <v>10.48</v>
      </c>
      <c r="E67" s="68"/>
      <c r="F67" s="68"/>
      <c r="G67" s="69">
        <f t="shared" si="2"/>
        <v>0</v>
      </c>
    </row>
    <row r="68" spans="1:7" ht="15" customHeight="1" x14ac:dyDescent="0.25">
      <c r="A68" s="13"/>
      <c r="B68" s="13" t="s">
        <v>192</v>
      </c>
      <c r="C68" s="67" t="s">
        <v>35</v>
      </c>
      <c r="D68" s="85">
        <v>0</v>
      </c>
      <c r="E68" s="68"/>
      <c r="F68" s="68"/>
      <c r="G68" s="69">
        <f t="shared" si="2"/>
        <v>0</v>
      </c>
    </row>
    <row r="69" spans="1:7" ht="15" customHeight="1" x14ac:dyDescent="0.25">
      <c r="A69" s="13"/>
      <c r="B69" s="13" t="s">
        <v>193</v>
      </c>
      <c r="C69" s="67" t="s">
        <v>35</v>
      </c>
      <c r="D69" s="85">
        <v>0</v>
      </c>
      <c r="E69" s="68"/>
      <c r="F69" s="68"/>
      <c r="G69" s="69">
        <f t="shared" si="2"/>
        <v>0</v>
      </c>
    </row>
    <row r="70" spans="1:7" ht="15" customHeight="1" x14ac:dyDescent="0.25">
      <c r="A70" s="13"/>
      <c r="B70" s="13" t="s">
        <v>159</v>
      </c>
      <c r="C70" s="67" t="s">
        <v>35</v>
      </c>
      <c r="D70" s="85">
        <v>0</v>
      </c>
      <c r="E70" s="68"/>
      <c r="F70" s="68"/>
      <c r="G70" s="69">
        <f t="shared" si="2"/>
        <v>0</v>
      </c>
    </row>
    <row r="71" spans="1:7" ht="15" customHeight="1" x14ac:dyDescent="0.25">
      <c r="A71" s="13"/>
      <c r="B71" s="13" t="s">
        <v>10</v>
      </c>
      <c r="C71" s="67" t="s">
        <v>35</v>
      </c>
      <c r="D71" s="85">
        <v>4.46</v>
      </c>
      <c r="E71" s="68"/>
      <c r="F71" s="68"/>
      <c r="G71" s="69">
        <f t="shared" si="2"/>
        <v>0</v>
      </c>
    </row>
    <row r="72" spans="1:7" ht="15" customHeight="1" x14ac:dyDescent="0.25">
      <c r="A72" s="13"/>
      <c r="B72" s="13" t="s">
        <v>10</v>
      </c>
      <c r="C72" s="67" t="s">
        <v>35</v>
      </c>
      <c r="D72" s="85">
        <v>0</v>
      </c>
      <c r="E72" s="68"/>
      <c r="F72" s="68"/>
      <c r="G72" s="69">
        <f t="shared" si="2"/>
        <v>0</v>
      </c>
    </row>
    <row r="73" spans="1:7" ht="15" customHeight="1" x14ac:dyDescent="0.25">
      <c r="A73" s="13"/>
      <c r="B73" s="13" t="s">
        <v>43</v>
      </c>
      <c r="C73" s="67" t="s">
        <v>35</v>
      </c>
      <c r="D73" s="85">
        <v>4.46</v>
      </c>
      <c r="E73" s="68"/>
      <c r="F73" s="68"/>
      <c r="G73" s="69">
        <f t="shared" si="2"/>
        <v>0</v>
      </c>
    </row>
    <row r="74" spans="1:7" ht="15" customHeight="1" x14ac:dyDescent="0.25">
      <c r="A74" s="13"/>
      <c r="B74" s="13" t="s">
        <v>44</v>
      </c>
      <c r="C74" s="67" t="s">
        <v>35</v>
      </c>
      <c r="D74" s="85">
        <v>4.46</v>
      </c>
      <c r="E74" s="68"/>
      <c r="F74" s="68"/>
      <c r="G74" s="69">
        <f t="shared" si="2"/>
        <v>0</v>
      </c>
    </row>
    <row r="75" spans="1:7" ht="15" customHeight="1" x14ac:dyDescent="0.25">
      <c r="A75" s="13"/>
      <c r="B75" s="13" t="s">
        <v>45</v>
      </c>
      <c r="C75" s="67" t="s">
        <v>35</v>
      </c>
      <c r="D75" s="85">
        <v>4.46</v>
      </c>
      <c r="E75" s="68"/>
      <c r="F75" s="68"/>
      <c r="G75" s="69">
        <f t="shared" si="2"/>
        <v>0</v>
      </c>
    </row>
    <row r="76" spans="1:7" ht="15" customHeight="1" x14ac:dyDescent="0.25">
      <c r="A76" s="13">
        <v>7</v>
      </c>
      <c r="B76" s="13" t="s">
        <v>62</v>
      </c>
      <c r="C76" s="67" t="s">
        <v>35</v>
      </c>
      <c r="D76" s="85">
        <v>8.24</v>
      </c>
      <c r="E76" s="68"/>
      <c r="F76" s="68"/>
      <c r="G76" s="69">
        <f t="shared" si="2"/>
        <v>0</v>
      </c>
    </row>
    <row r="77" spans="1:7" ht="15" customHeight="1" x14ac:dyDescent="0.25">
      <c r="A77" s="13">
        <v>6</v>
      </c>
      <c r="B77" s="13" t="s">
        <v>62</v>
      </c>
      <c r="C77" s="67" t="s">
        <v>35</v>
      </c>
      <c r="D77" s="85">
        <v>12.36</v>
      </c>
      <c r="E77" s="68"/>
      <c r="F77" s="68"/>
      <c r="G77" s="69">
        <f t="shared" si="2"/>
        <v>0</v>
      </c>
    </row>
    <row r="78" spans="1:7" ht="15" customHeight="1" x14ac:dyDescent="0.25">
      <c r="A78" s="13">
        <v>5</v>
      </c>
      <c r="B78" s="13" t="s">
        <v>12</v>
      </c>
      <c r="C78" s="67" t="s">
        <v>35</v>
      </c>
      <c r="D78" s="85">
        <v>14.94</v>
      </c>
      <c r="E78" s="68"/>
      <c r="F78" s="68"/>
      <c r="G78" s="69">
        <f t="shared" si="2"/>
        <v>0</v>
      </c>
    </row>
    <row r="79" spans="1:7" ht="15" customHeight="1" x14ac:dyDescent="0.25">
      <c r="A79" s="13">
        <v>4</v>
      </c>
      <c r="B79" s="13" t="s">
        <v>62</v>
      </c>
      <c r="C79" s="67" t="s">
        <v>35</v>
      </c>
      <c r="D79" s="85">
        <v>9.8000000000000007</v>
      </c>
      <c r="E79" s="68"/>
      <c r="F79" s="68"/>
      <c r="G79" s="69">
        <f t="shared" si="2"/>
        <v>0</v>
      </c>
    </row>
    <row r="80" spans="1:7" ht="15" customHeight="1" x14ac:dyDescent="0.25">
      <c r="A80" s="13">
        <v>3</v>
      </c>
      <c r="B80" s="13" t="s">
        <v>62</v>
      </c>
      <c r="C80" s="67" t="s">
        <v>35</v>
      </c>
      <c r="D80" s="85">
        <v>9.8000000000000007</v>
      </c>
      <c r="E80" s="68"/>
      <c r="F80" s="68"/>
      <c r="G80" s="69">
        <f t="shared" si="2"/>
        <v>0</v>
      </c>
    </row>
    <row r="81" spans="1:7" ht="15" customHeight="1" x14ac:dyDescent="0.25">
      <c r="A81" s="13">
        <v>2</v>
      </c>
      <c r="B81" s="13" t="s">
        <v>62</v>
      </c>
      <c r="C81" s="67" t="s">
        <v>35</v>
      </c>
      <c r="D81" s="85">
        <v>8</v>
      </c>
      <c r="E81" s="68"/>
      <c r="F81" s="68"/>
      <c r="G81" s="69">
        <f t="shared" si="2"/>
        <v>0</v>
      </c>
    </row>
    <row r="82" spans="1:7" ht="15" customHeight="1" x14ac:dyDescent="0.25">
      <c r="A82" s="13">
        <v>1</v>
      </c>
      <c r="B82" s="13" t="s">
        <v>62</v>
      </c>
      <c r="C82" s="67" t="s">
        <v>35</v>
      </c>
      <c r="D82" s="85">
        <v>8</v>
      </c>
      <c r="E82" s="68"/>
      <c r="F82" s="68"/>
      <c r="G82" s="69">
        <f t="shared" si="2"/>
        <v>0</v>
      </c>
    </row>
    <row r="83" spans="1:7" ht="15" customHeight="1" x14ac:dyDescent="0.25">
      <c r="A83" s="13">
        <v>8</v>
      </c>
      <c r="B83" s="13" t="s">
        <v>62</v>
      </c>
      <c r="C83" s="67" t="s">
        <v>35</v>
      </c>
      <c r="D83" s="85">
        <v>10.56</v>
      </c>
      <c r="E83" s="68"/>
      <c r="F83" s="68"/>
      <c r="G83" s="69">
        <f t="shared" si="2"/>
        <v>0</v>
      </c>
    </row>
    <row r="84" spans="1:7" ht="15" customHeight="1" x14ac:dyDescent="0.25">
      <c r="A84" s="13">
        <v>9</v>
      </c>
      <c r="B84" s="13" t="s">
        <v>62</v>
      </c>
      <c r="C84" s="67" t="s">
        <v>35</v>
      </c>
      <c r="D84" s="85">
        <v>10.56</v>
      </c>
      <c r="E84" s="68"/>
      <c r="F84" s="68"/>
      <c r="G84" s="69">
        <f t="shared" si="2"/>
        <v>0</v>
      </c>
    </row>
    <row r="85" spans="1:7" ht="15" customHeight="1" x14ac:dyDescent="0.25">
      <c r="A85" s="13">
        <v>10</v>
      </c>
      <c r="B85" s="13" t="s">
        <v>198</v>
      </c>
      <c r="C85" s="67" t="s">
        <v>35</v>
      </c>
      <c r="D85" s="85">
        <v>10</v>
      </c>
      <c r="E85" s="68"/>
      <c r="F85" s="68"/>
      <c r="G85" s="69">
        <f t="shared" si="2"/>
        <v>0</v>
      </c>
    </row>
    <row r="86" spans="1:7" ht="15" customHeight="1" x14ac:dyDescent="0.25">
      <c r="A86" s="13">
        <v>11</v>
      </c>
      <c r="B86" s="13" t="s">
        <v>200</v>
      </c>
      <c r="C86" s="67" t="s">
        <v>35</v>
      </c>
      <c r="D86" s="85">
        <v>15</v>
      </c>
      <c r="E86" s="68"/>
      <c r="F86" s="68"/>
      <c r="G86" s="69">
        <f t="shared" si="2"/>
        <v>0</v>
      </c>
    </row>
    <row r="87" spans="1:7" ht="15" customHeight="1" x14ac:dyDescent="0.25">
      <c r="A87" s="13"/>
      <c r="B87" s="13" t="s">
        <v>46</v>
      </c>
      <c r="C87" s="67" t="s">
        <v>35</v>
      </c>
      <c r="D87" s="85">
        <v>0</v>
      </c>
      <c r="E87" s="68"/>
      <c r="F87" s="68"/>
      <c r="G87" s="69">
        <f t="shared" si="2"/>
        <v>0</v>
      </c>
    </row>
    <row r="88" spans="1:7" ht="15" customHeight="1" x14ac:dyDescent="0.25">
      <c r="A88" s="13">
        <v>13</v>
      </c>
      <c r="B88" s="13" t="s">
        <v>62</v>
      </c>
      <c r="C88" s="67" t="s">
        <v>35</v>
      </c>
      <c r="D88" s="85">
        <v>8.2799999999999994</v>
      </c>
      <c r="E88" s="68"/>
      <c r="F88" s="68"/>
      <c r="G88" s="69">
        <f t="shared" si="2"/>
        <v>0</v>
      </c>
    </row>
    <row r="89" spans="1:7" ht="15" customHeight="1" x14ac:dyDescent="0.25">
      <c r="A89" s="13"/>
      <c r="B89" s="13" t="s">
        <v>45</v>
      </c>
      <c r="C89" s="67" t="s">
        <v>35</v>
      </c>
      <c r="D89" s="85">
        <v>4.46</v>
      </c>
      <c r="E89" s="68"/>
      <c r="F89" s="68"/>
      <c r="G89" s="69">
        <f t="shared" si="2"/>
        <v>0</v>
      </c>
    </row>
    <row r="90" spans="1:7" ht="15" customHeight="1" x14ac:dyDescent="0.25">
      <c r="A90" s="13"/>
      <c r="B90" s="13" t="s">
        <v>44</v>
      </c>
      <c r="C90" s="67" t="s">
        <v>35</v>
      </c>
      <c r="D90" s="85">
        <v>4.46</v>
      </c>
      <c r="E90" s="68"/>
      <c r="F90" s="68"/>
      <c r="G90" s="69">
        <f t="shared" si="2"/>
        <v>0</v>
      </c>
    </row>
    <row r="91" spans="1:7" ht="15" customHeight="1" x14ac:dyDescent="0.25">
      <c r="A91" s="13"/>
      <c r="B91" s="13" t="s">
        <v>159</v>
      </c>
      <c r="C91" s="67" t="s">
        <v>35</v>
      </c>
      <c r="D91" s="85">
        <v>0</v>
      </c>
      <c r="E91" s="68"/>
      <c r="F91" s="68"/>
      <c r="G91" s="69">
        <f t="shared" si="2"/>
        <v>0</v>
      </c>
    </row>
    <row r="92" spans="1:7" ht="15" customHeight="1" x14ac:dyDescent="0.25">
      <c r="A92" s="13"/>
      <c r="B92" s="13" t="s">
        <v>9</v>
      </c>
      <c r="C92" s="67" t="s">
        <v>35</v>
      </c>
      <c r="D92" s="85">
        <v>4.46</v>
      </c>
      <c r="E92" s="68"/>
      <c r="F92" s="68"/>
      <c r="G92" s="69">
        <f t="shared" si="2"/>
        <v>0</v>
      </c>
    </row>
    <row r="93" spans="1:7" ht="15" customHeight="1" x14ac:dyDescent="0.25">
      <c r="A93" s="13"/>
      <c r="B93" s="13" t="s">
        <v>9</v>
      </c>
      <c r="C93" s="67" t="s">
        <v>35</v>
      </c>
      <c r="D93" s="85">
        <v>0</v>
      </c>
      <c r="E93" s="68"/>
      <c r="F93" s="68"/>
      <c r="G93" s="69">
        <f t="shared" si="2"/>
        <v>0</v>
      </c>
    </row>
    <row r="94" spans="1:7" ht="15" customHeight="1" x14ac:dyDescent="0.25">
      <c r="A94" s="13"/>
      <c r="B94" s="13" t="s">
        <v>43</v>
      </c>
      <c r="C94" s="67" t="s">
        <v>35</v>
      </c>
      <c r="D94" s="85">
        <v>4.46</v>
      </c>
      <c r="E94" s="68"/>
      <c r="F94" s="68"/>
      <c r="G94" s="69">
        <f t="shared" si="2"/>
        <v>0</v>
      </c>
    </row>
    <row r="95" spans="1:7" ht="15" customHeight="1" x14ac:dyDescent="0.25">
      <c r="A95" s="8"/>
      <c r="B95" s="8" t="s">
        <v>29</v>
      </c>
      <c r="C95" s="72"/>
      <c r="D95" s="87">
        <f>SUM(D65:D94)</f>
        <v>187.10000000000002</v>
      </c>
      <c r="E95" s="73"/>
      <c r="F95" s="74" t="s">
        <v>164</v>
      </c>
      <c r="G95" s="75">
        <f>SUM(G65:G94)</f>
        <v>0</v>
      </c>
    </row>
    <row r="96" spans="1:7" ht="15" customHeight="1" x14ac:dyDescent="0.25">
      <c r="A96" s="30">
        <v>4</v>
      </c>
      <c r="B96" s="101" t="s">
        <v>151</v>
      </c>
      <c r="C96" s="102"/>
      <c r="D96" s="102"/>
      <c r="E96" s="102"/>
      <c r="F96" s="102"/>
      <c r="G96" s="103"/>
    </row>
    <row r="97" spans="1:7" ht="15" customHeight="1" x14ac:dyDescent="0.25">
      <c r="A97" s="16"/>
      <c r="B97" s="98" t="s">
        <v>204</v>
      </c>
      <c r="C97" s="99"/>
      <c r="D97" s="99"/>
      <c r="E97" s="99"/>
      <c r="F97" s="99"/>
      <c r="G97" s="100"/>
    </row>
    <row r="98" spans="1:7" ht="15" customHeight="1" x14ac:dyDescent="0.25">
      <c r="A98" s="63" t="s">
        <v>54</v>
      </c>
      <c r="B98" s="35" t="s">
        <v>55</v>
      </c>
      <c r="C98" s="77" t="s">
        <v>53</v>
      </c>
      <c r="D98" s="85">
        <v>20.16</v>
      </c>
      <c r="E98" s="68"/>
      <c r="F98" s="68"/>
      <c r="G98" s="69">
        <f>D98*F98</f>
        <v>0</v>
      </c>
    </row>
    <row r="99" spans="1:7" ht="15" customHeight="1" x14ac:dyDescent="0.25">
      <c r="A99" s="63" t="s">
        <v>56</v>
      </c>
      <c r="B99" s="35" t="s">
        <v>57</v>
      </c>
      <c r="C99" s="77" t="s">
        <v>53</v>
      </c>
      <c r="D99" s="85">
        <v>6.92</v>
      </c>
      <c r="E99" s="68"/>
      <c r="F99" s="68"/>
      <c r="G99" s="69">
        <f t="shared" ref="G99:G111" si="3">D99*F99</f>
        <v>0</v>
      </c>
    </row>
    <row r="100" spans="1:7" ht="15" customHeight="1" x14ac:dyDescent="0.25">
      <c r="A100" s="63">
        <v>10</v>
      </c>
      <c r="B100" s="35" t="s">
        <v>62</v>
      </c>
      <c r="C100" s="77" t="s">
        <v>53</v>
      </c>
      <c r="D100" s="85">
        <v>6.92</v>
      </c>
      <c r="E100" s="68"/>
      <c r="F100" s="68"/>
      <c r="G100" s="69">
        <f t="shared" si="3"/>
        <v>0</v>
      </c>
    </row>
    <row r="101" spans="1:7" ht="15" customHeight="1" x14ac:dyDescent="0.25">
      <c r="A101" s="63">
        <v>11</v>
      </c>
      <c r="B101" s="35" t="s">
        <v>201</v>
      </c>
      <c r="C101" s="77" t="s">
        <v>53</v>
      </c>
      <c r="D101" s="85">
        <v>13.84</v>
      </c>
      <c r="E101" s="68"/>
      <c r="F101" s="68"/>
      <c r="G101" s="69">
        <f t="shared" si="3"/>
        <v>0</v>
      </c>
    </row>
    <row r="102" spans="1:7" ht="15" customHeight="1" x14ac:dyDescent="0.25">
      <c r="A102" s="63">
        <v>12</v>
      </c>
      <c r="B102" s="35" t="s">
        <v>201</v>
      </c>
      <c r="C102" s="77" t="s">
        <v>53</v>
      </c>
      <c r="D102" s="85">
        <v>6.92</v>
      </c>
      <c r="E102" s="68"/>
      <c r="F102" s="68"/>
      <c r="G102" s="69">
        <f t="shared" si="3"/>
        <v>0</v>
      </c>
    </row>
    <row r="103" spans="1:7" ht="15" customHeight="1" x14ac:dyDescent="0.25">
      <c r="A103" s="63" t="s">
        <v>63</v>
      </c>
      <c r="B103" s="35" t="s">
        <v>64</v>
      </c>
      <c r="C103" s="77" t="s">
        <v>14</v>
      </c>
      <c r="D103" s="85">
        <v>11.36</v>
      </c>
      <c r="E103" s="68"/>
      <c r="F103" s="68"/>
      <c r="G103" s="69">
        <f t="shared" si="3"/>
        <v>0</v>
      </c>
    </row>
    <row r="104" spans="1:7" ht="15" customHeight="1" x14ac:dyDescent="0.25">
      <c r="A104" s="63" t="s">
        <v>65</v>
      </c>
      <c r="B104" s="35" t="s">
        <v>66</v>
      </c>
      <c r="C104" s="77" t="s">
        <v>67</v>
      </c>
      <c r="D104" s="85">
        <v>6</v>
      </c>
      <c r="E104" s="68"/>
      <c r="F104" s="68"/>
      <c r="G104" s="69">
        <f t="shared" si="3"/>
        <v>0</v>
      </c>
    </row>
    <row r="105" spans="1:7" ht="15" customHeight="1" x14ac:dyDescent="0.25">
      <c r="A105" s="63" t="s">
        <v>70</v>
      </c>
      <c r="B105" s="35" t="s">
        <v>71</v>
      </c>
      <c r="C105" s="78" t="s">
        <v>67</v>
      </c>
      <c r="D105" s="85">
        <v>3</v>
      </c>
      <c r="E105" s="68"/>
      <c r="F105" s="68"/>
      <c r="G105" s="69">
        <f t="shared" si="3"/>
        <v>0</v>
      </c>
    </row>
    <row r="106" spans="1:7" ht="15" customHeight="1" x14ac:dyDescent="0.25">
      <c r="A106" s="63" t="s">
        <v>74</v>
      </c>
      <c r="B106" s="35" t="s">
        <v>10</v>
      </c>
      <c r="C106" s="78" t="s">
        <v>67</v>
      </c>
      <c r="D106" s="85">
        <v>2.36</v>
      </c>
      <c r="E106" s="68"/>
      <c r="F106" s="68"/>
      <c r="G106" s="69">
        <f t="shared" si="3"/>
        <v>0</v>
      </c>
    </row>
    <row r="107" spans="1:7" ht="15" customHeight="1" x14ac:dyDescent="0.25">
      <c r="A107" s="63">
        <v>13</v>
      </c>
      <c r="B107" s="35" t="s">
        <v>12</v>
      </c>
      <c r="C107" s="78" t="s">
        <v>67</v>
      </c>
      <c r="D107" s="85">
        <v>13.84</v>
      </c>
      <c r="E107" s="68"/>
      <c r="F107" s="68"/>
      <c r="G107" s="69">
        <f t="shared" si="3"/>
        <v>0</v>
      </c>
    </row>
    <row r="108" spans="1:7" ht="15" customHeight="1" x14ac:dyDescent="0.25">
      <c r="A108" s="63">
        <v>14</v>
      </c>
      <c r="B108" s="35" t="s">
        <v>62</v>
      </c>
      <c r="C108" s="78" t="s">
        <v>67</v>
      </c>
      <c r="D108" s="85">
        <v>13.84</v>
      </c>
      <c r="E108" s="68"/>
      <c r="F108" s="68"/>
      <c r="G108" s="69">
        <f t="shared" si="3"/>
        <v>0</v>
      </c>
    </row>
    <row r="109" spans="1:7" ht="15" customHeight="1" x14ac:dyDescent="0.25">
      <c r="A109" s="63">
        <v>15</v>
      </c>
      <c r="B109" s="35" t="s">
        <v>62</v>
      </c>
      <c r="C109" s="78" t="s">
        <v>14</v>
      </c>
      <c r="D109" s="85">
        <v>6.92</v>
      </c>
      <c r="E109" s="68"/>
      <c r="F109" s="68"/>
      <c r="G109" s="69">
        <f t="shared" si="3"/>
        <v>0</v>
      </c>
    </row>
    <row r="110" spans="1:7" ht="15" customHeight="1" x14ac:dyDescent="0.25">
      <c r="A110" s="63">
        <v>16</v>
      </c>
      <c r="B110" s="35" t="s">
        <v>203</v>
      </c>
      <c r="C110" s="78" t="s">
        <v>14</v>
      </c>
      <c r="D110" s="85">
        <v>6.92</v>
      </c>
      <c r="E110" s="68"/>
      <c r="F110" s="68"/>
      <c r="G110" s="69">
        <f t="shared" si="3"/>
        <v>0</v>
      </c>
    </row>
    <row r="111" spans="1:7" ht="15" customHeight="1" x14ac:dyDescent="0.25">
      <c r="A111" s="63">
        <v>17</v>
      </c>
      <c r="B111" s="35" t="s">
        <v>202</v>
      </c>
      <c r="C111" s="78" t="s">
        <v>14</v>
      </c>
      <c r="D111" s="85">
        <v>6.92</v>
      </c>
      <c r="E111" s="68"/>
      <c r="F111" s="68"/>
      <c r="G111" s="69">
        <f t="shared" si="3"/>
        <v>0</v>
      </c>
    </row>
    <row r="112" spans="1:7" ht="15" customHeight="1" x14ac:dyDescent="0.25">
      <c r="A112" s="36"/>
      <c r="B112" s="8" t="s">
        <v>29</v>
      </c>
      <c r="C112" s="72"/>
      <c r="D112" s="87">
        <f>SUM(D98:D111)</f>
        <v>125.92000000000002</v>
      </c>
      <c r="E112" s="73"/>
      <c r="F112" s="74" t="s">
        <v>164</v>
      </c>
      <c r="G112" s="75">
        <f>SUM(G98:G111)</f>
        <v>0</v>
      </c>
    </row>
    <row r="113" spans="1:7" ht="15" customHeight="1" x14ac:dyDescent="0.25">
      <c r="A113" s="13"/>
      <c r="B113" s="93" t="s">
        <v>205</v>
      </c>
      <c r="C113" s="94"/>
      <c r="D113" s="94"/>
      <c r="E113" s="94"/>
      <c r="F113" s="94"/>
      <c r="G113" s="95"/>
    </row>
    <row r="114" spans="1:7" ht="15" customHeight="1" x14ac:dyDescent="0.25">
      <c r="A114" s="63" t="s">
        <v>75</v>
      </c>
      <c r="B114" s="35" t="s">
        <v>76</v>
      </c>
      <c r="C114" s="78" t="s">
        <v>53</v>
      </c>
      <c r="D114" s="85">
        <v>6.2</v>
      </c>
      <c r="E114" s="68"/>
      <c r="F114" s="68"/>
      <c r="G114" s="69">
        <v>0</v>
      </c>
    </row>
    <row r="115" spans="1:7" ht="15" customHeight="1" x14ac:dyDescent="0.25">
      <c r="A115" s="63" t="s">
        <v>77</v>
      </c>
      <c r="B115" s="35" t="s">
        <v>64</v>
      </c>
      <c r="C115" s="78" t="s">
        <v>14</v>
      </c>
      <c r="D115" s="85">
        <v>16.5</v>
      </c>
      <c r="E115" s="68"/>
      <c r="F115" s="68"/>
      <c r="G115" s="69">
        <f t="shared" ref="G115:G125" si="4">D115*F115</f>
        <v>0</v>
      </c>
    </row>
    <row r="116" spans="1:7" ht="15" customHeight="1" x14ac:dyDescent="0.25">
      <c r="A116" s="63" t="s">
        <v>78</v>
      </c>
      <c r="B116" s="35" t="s">
        <v>130</v>
      </c>
      <c r="C116" s="78" t="s">
        <v>14</v>
      </c>
      <c r="D116" s="85">
        <v>5.5</v>
      </c>
      <c r="E116" s="68"/>
      <c r="F116" s="68"/>
      <c r="G116" s="69">
        <f t="shared" si="4"/>
        <v>0</v>
      </c>
    </row>
    <row r="117" spans="1:7" ht="15" customHeight="1" x14ac:dyDescent="0.25">
      <c r="A117" s="63" t="s">
        <v>79</v>
      </c>
      <c r="B117" s="35" t="s">
        <v>80</v>
      </c>
      <c r="C117" s="78" t="s">
        <v>14</v>
      </c>
      <c r="D117" s="85">
        <v>2.2400000000000002</v>
      </c>
      <c r="E117" s="68"/>
      <c r="F117" s="68"/>
      <c r="G117" s="69">
        <f t="shared" si="4"/>
        <v>0</v>
      </c>
    </row>
    <row r="118" spans="1:7" ht="15" customHeight="1" x14ac:dyDescent="0.25">
      <c r="A118" s="63" t="s">
        <v>81</v>
      </c>
      <c r="B118" s="35" t="s">
        <v>82</v>
      </c>
      <c r="C118" s="78" t="s">
        <v>14</v>
      </c>
      <c r="D118" s="85">
        <v>2.2400000000000002</v>
      </c>
      <c r="E118" s="68"/>
      <c r="F118" s="68"/>
      <c r="G118" s="69">
        <f t="shared" si="4"/>
        <v>0</v>
      </c>
    </row>
    <row r="119" spans="1:7" ht="15" customHeight="1" x14ac:dyDescent="0.25">
      <c r="A119" s="35">
        <v>26</v>
      </c>
      <c r="B119" s="35" t="s">
        <v>62</v>
      </c>
      <c r="C119" s="78" t="s">
        <v>14</v>
      </c>
      <c r="D119" s="85">
        <v>15.84</v>
      </c>
      <c r="E119" s="68"/>
      <c r="F119" s="68"/>
      <c r="G119" s="69">
        <f t="shared" si="4"/>
        <v>0</v>
      </c>
    </row>
    <row r="120" spans="1:7" ht="15" customHeight="1" x14ac:dyDescent="0.25">
      <c r="A120" s="35">
        <v>27</v>
      </c>
      <c r="B120" s="35" t="s">
        <v>201</v>
      </c>
      <c r="C120" s="78" t="s">
        <v>35</v>
      </c>
      <c r="D120" s="85">
        <v>15.84</v>
      </c>
      <c r="E120" s="68"/>
      <c r="F120" s="68"/>
      <c r="G120" s="69">
        <f t="shared" si="4"/>
        <v>0</v>
      </c>
    </row>
    <row r="121" spans="1:7" ht="15" customHeight="1" x14ac:dyDescent="0.25">
      <c r="A121" s="35">
        <v>28</v>
      </c>
      <c r="B121" s="35" t="s">
        <v>62</v>
      </c>
      <c r="C121" s="78" t="s">
        <v>35</v>
      </c>
      <c r="D121" s="85">
        <v>15.84</v>
      </c>
      <c r="E121" s="68"/>
      <c r="F121" s="68"/>
      <c r="G121" s="69">
        <f t="shared" si="4"/>
        <v>0</v>
      </c>
    </row>
    <row r="122" spans="1:7" ht="15" customHeight="1" x14ac:dyDescent="0.25">
      <c r="A122" s="35">
        <v>29</v>
      </c>
      <c r="B122" s="35" t="s">
        <v>62</v>
      </c>
      <c r="C122" s="78" t="s">
        <v>35</v>
      </c>
      <c r="D122" s="85">
        <v>15.84</v>
      </c>
      <c r="E122" s="68"/>
      <c r="F122" s="68"/>
      <c r="G122" s="69">
        <f t="shared" si="4"/>
        <v>0</v>
      </c>
    </row>
    <row r="123" spans="1:7" ht="15" customHeight="1" x14ac:dyDescent="0.25">
      <c r="A123" s="35">
        <v>30</v>
      </c>
      <c r="B123" s="35" t="s">
        <v>202</v>
      </c>
      <c r="C123" s="78" t="s">
        <v>35</v>
      </c>
      <c r="D123" s="85">
        <v>7.92</v>
      </c>
      <c r="E123" s="68"/>
      <c r="F123" s="68"/>
      <c r="G123" s="69">
        <f t="shared" si="4"/>
        <v>0</v>
      </c>
    </row>
    <row r="124" spans="1:7" ht="15" customHeight="1" x14ac:dyDescent="0.25">
      <c r="A124" s="35">
        <v>31</v>
      </c>
      <c r="B124" s="35" t="s">
        <v>85</v>
      </c>
      <c r="C124" s="78" t="s">
        <v>35</v>
      </c>
      <c r="D124" s="85">
        <v>5.68</v>
      </c>
      <c r="E124" s="68"/>
      <c r="F124" s="68"/>
      <c r="G124" s="69">
        <f t="shared" si="4"/>
        <v>0</v>
      </c>
    </row>
    <row r="125" spans="1:7" ht="15" customHeight="1" x14ac:dyDescent="0.25">
      <c r="A125" s="35">
        <v>32</v>
      </c>
      <c r="B125" s="35" t="s">
        <v>86</v>
      </c>
      <c r="C125" s="78" t="s">
        <v>35</v>
      </c>
      <c r="D125" s="85">
        <v>16.8</v>
      </c>
      <c r="E125" s="68"/>
      <c r="F125" s="68"/>
      <c r="G125" s="69">
        <f t="shared" si="4"/>
        <v>0</v>
      </c>
    </row>
    <row r="126" spans="1:7" ht="15" customHeight="1" x14ac:dyDescent="0.25">
      <c r="A126" s="36"/>
      <c r="B126" s="8" t="s">
        <v>29</v>
      </c>
      <c r="C126" s="72"/>
      <c r="D126" s="87">
        <f>SUM(D114:D125)</f>
        <v>126.44000000000001</v>
      </c>
      <c r="E126" s="73"/>
      <c r="F126" s="74" t="s">
        <v>164</v>
      </c>
      <c r="G126" s="75">
        <f>SUM(G114:G125)</f>
        <v>0</v>
      </c>
    </row>
    <row r="127" spans="1:7" ht="15" customHeight="1" x14ac:dyDescent="0.25">
      <c r="A127" s="13"/>
      <c r="B127" s="93" t="s">
        <v>87</v>
      </c>
      <c r="C127" s="94"/>
      <c r="D127" s="94"/>
      <c r="E127" s="94"/>
      <c r="F127" s="94"/>
      <c r="G127" s="95"/>
    </row>
    <row r="128" spans="1:7" ht="15" customHeight="1" x14ac:dyDescent="0.25">
      <c r="A128" s="63" t="s">
        <v>88</v>
      </c>
      <c r="B128" s="35" t="s">
        <v>89</v>
      </c>
      <c r="C128" s="78" t="s">
        <v>53</v>
      </c>
      <c r="D128" s="85">
        <v>7.2</v>
      </c>
      <c r="E128" s="68" t="s">
        <v>147</v>
      </c>
      <c r="F128" s="68"/>
      <c r="G128" s="69">
        <f>D128*F128</f>
        <v>0</v>
      </c>
    </row>
    <row r="129" spans="1:7" ht="15" customHeight="1" x14ac:dyDescent="0.25">
      <c r="A129" s="63" t="s">
        <v>90</v>
      </c>
      <c r="B129" s="35" t="s">
        <v>194</v>
      </c>
      <c r="C129" s="78" t="s">
        <v>53</v>
      </c>
      <c r="D129" s="85">
        <v>6</v>
      </c>
      <c r="E129" s="68"/>
      <c r="F129" s="68"/>
      <c r="G129" s="69">
        <f t="shared" ref="G129:G136" si="5">D129*F129</f>
        <v>0</v>
      </c>
    </row>
    <row r="130" spans="1:7" ht="15" customHeight="1" x14ac:dyDescent="0.25">
      <c r="A130" s="63" t="s">
        <v>92</v>
      </c>
      <c r="B130" s="35" t="s">
        <v>62</v>
      </c>
      <c r="C130" s="78" t="s">
        <v>53</v>
      </c>
      <c r="D130" s="85">
        <v>6</v>
      </c>
      <c r="E130" s="68"/>
      <c r="F130" s="68"/>
      <c r="G130" s="69">
        <f t="shared" si="5"/>
        <v>0</v>
      </c>
    </row>
    <row r="131" spans="1:7" ht="15" customHeight="1" x14ac:dyDescent="0.25">
      <c r="A131" s="63" t="s">
        <v>93</v>
      </c>
      <c r="B131" s="35" t="s">
        <v>94</v>
      </c>
      <c r="C131" s="78" t="s">
        <v>53</v>
      </c>
      <c r="D131" s="85">
        <v>12</v>
      </c>
      <c r="E131" s="68"/>
      <c r="F131" s="68"/>
      <c r="G131" s="69">
        <f t="shared" si="5"/>
        <v>0</v>
      </c>
    </row>
    <row r="132" spans="1:7" ht="15" customHeight="1" x14ac:dyDescent="0.25">
      <c r="A132" s="63" t="s">
        <v>96</v>
      </c>
      <c r="B132" s="35" t="s">
        <v>97</v>
      </c>
      <c r="C132" s="78" t="s">
        <v>53</v>
      </c>
      <c r="D132" s="85">
        <v>4</v>
      </c>
      <c r="E132" s="68"/>
      <c r="F132" s="68"/>
      <c r="G132" s="69">
        <f t="shared" si="5"/>
        <v>0</v>
      </c>
    </row>
    <row r="133" spans="1:7" ht="15" customHeight="1" x14ac:dyDescent="0.25">
      <c r="A133" s="63"/>
      <c r="B133" s="35" t="s">
        <v>161</v>
      </c>
      <c r="C133" s="78" t="s">
        <v>53</v>
      </c>
      <c r="D133" s="85">
        <v>4</v>
      </c>
      <c r="E133" s="68"/>
      <c r="F133" s="68"/>
      <c r="G133" s="69">
        <f t="shared" si="5"/>
        <v>0</v>
      </c>
    </row>
    <row r="134" spans="1:7" ht="15" customHeight="1" x14ac:dyDescent="0.25">
      <c r="A134" s="63" t="s">
        <v>98</v>
      </c>
      <c r="B134" s="35" t="s">
        <v>99</v>
      </c>
      <c r="C134" s="78" t="s">
        <v>53</v>
      </c>
      <c r="D134" s="85">
        <v>12</v>
      </c>
      <c r="E134" s="68"/>
      <c r="F134" s="68"/>
      <c r="G134" s="69">
        <f t="shared" si="5"/>
        <v>0</v>
      </c>
    </row>
    <row r="135" spans="1:7" ht="15" customHeight="1" x14ac:dyDescent="0.25">
      <c r="A135" s="63" t="s">
        <v>100</v>
      </c>
      <c r="B135" s="35" t="s">
        <v>101</v>
      </c>
      <c r="C135" s="78" t="s">
        <v>53</v>
      </c>
      <c r="D135" s="85">
        <v>2.2000000000000002</v>
      </c>
      <c r="E135" s="68"/>
      <c r="F135" s="68"/>
      <c r="G135" s="69">
        <f t="shared" si="5"/>
        <v>0</v>
      </c>
    </row>
    <row r="136" spans="1:7" ht="15" customHeight="1" x14ac:dyDescent="0.25">
      <c r="A136" s="63" t="s">
        <v>102</v>
      </c>
      <c r="B136" s="35" t="s">
        <v>103</v>
      </c>
      <c r="C136" s="78" t="s">
        <v>53</v>
      </c>
      <c r="D136" s="85">
        <v>2.2000000000000002</v>
      </c>
      <c r="E136" s="68"/>
      <c r="F136" s="68"/>
      <c r="G136" s="69">
        <f t="shared" si="5"/>
        <v>0</v>
      </c>
    </row>
    <row r="137" spans="1:7" ht="15" customHeight="1" x14ac:dyDescent="0.25">
      <c r="A137" s="36"/>
      <c r="B137" s="8" t="s">
        <v>29</v>
      </c>
      <c r="C137" s="72"/>
      <c r="D137" s="87">
        <f>SUM(D128:D136)</f>
        <v>55.600000000000009</v>
      </c>
      <c r="E137" s="73"/>
      <c r="F137" s="74" t="s">
        <v>164</v>
      </c>
      <c r="G137" s="75">
        <f>SUM(G128:G136)</f>
        <v>0</v>
      </c>
    </row>
    <row r="138" spans="1:7" ht="15" customHeight="1" x14ac:dyDescent="0.25">
      <c r="A138" s="35"/>
      <c r="B138" s="93" t="s">
        <v>206</v>
      </c>
      <c r="C138" s="94"/>
      <c r="D138" s="94"/>
      <c r="E138" s="94"/>
      <c r="F138" s="94"/>
      <c r="G138" s="95"/>
    </row>
    <row r="139" spans="1:7" ht="15" customHeight="1" x14ac:dyDescent="0.25">
      <c r="A139" s="63" t="s">
        <v>106</v>
      </c>
      <c r="B139" s="35" t="s">
        <v>153</v>
      </c>
      <c r="C139" s="78" t="s">
        <v>53</v>
      </c>
      <c r="D139" s="85">
        <v>6.92</v>
      </c>
      <c r="E139" s="68"/>
      <c r="F139" s="68"/>
      <c r="G139" s="69">
        <f>D139*F139</f>
        <v>0</v>
      </c>
    </row>
    <row r="140" spans="1:7" ht="15" customHeight="1" x14ac:dyDescent="0.25">
      <c r="A140" s="63" t="s">
        <v>108</v>
      </c>
      <c r="B140" s="35" t="s">
        <v>109</v>
      </c>
      <c r="C140" s="78" t="s">
        <v>53</v>
      </c>
      <c r="D140" s="85">
        <v>6.92</v>
      </c>
      <c r="E140" s="68"/>
      <c r="F140" s="68"/>
      <c r="G140" s="69">
        <f t="shared" ref="G140:G156" si="6">D140*F140</f>
        <v>0</v>
      </c>
    </row>
    <row r="141" spans="1:7" ht="15" customHeight="1" x14ac:dyDescent="0.25">
      <c r="A141" s="63" t="s">
        <v>111</v>
      </c>
      <c r="B141" s="35" t="s">
        <v>112</v>
      </c>
      <c r="C141" s="78" t="s">
        <v>53</v>
      </c>
      <c r="D141" s="85">
        <v>2.16</v>
      </c>
      <c r="E141" s="68"/>
      <c r="F141" s="68"/>
      <c r="G141" s="69">
        <f t="shared" si="6"/>
        <v>0</v>
      </c>
    </row>
    <row r="142" spans="1:7" ht="15" customHeight="1" x14ac:dyDescent="0.25">
      <c r="A142" s="63" t="s">
        <v>113</v>
      </c>
      <c r="B142" s="35" t="s">
        <v>114</v>
      </c>
      <c r="C142" s="78" t="s">
        <v>53</v>
      </c>
      <c r="D142" s="85">
        <v>2.16</v>
      </c>
      <c r="E142" s="68"/>
      <c r="F142" s="68"/>
      <c r="G142" s="69">
        <f t="shared" si="6"/>
        <v>0</v>
      </c>
    </row>
    <row r="143" spans="1:7" ht="15" customHeight="1" x14ac:dyDescent="0.25">
      <c r="A143" s="35">
        <v>8</v>
      </c>
      <c r="B143" s="35" t="s">
        <v>115</v>
      </c>
      <c r="C143" s="78" t="s">
        <v>53</v>
      </c>
      <c r="D143" s="85">
        <v>6.92</v>
      </c>
      <c r="E143" s="68"/>
      <c r="F143" s="68"/>
      <c r="G143" s="69">
        <f t="shared" si="6"/>
        <v>0</v>
      </c>
    </row>
    <row r="144" spans="1:7" ht="15" customHeight="1" x14ac:dyDescent="0.25">
      <c r="A144" s="35">
        <v>9</v>
      </c>
      <c r="B144" s="35" t="s">
        <v>116</v>
      </c>
      <c r="C144" s="78" t="s">
        <v>53</v>
      </c>
      <c r="D144" s="85">
        <v>6.92</v>
      </c>
      <c r="E144" s="68"/>
      <c r="F144" s="68"/>
      <c r="G144" s="69">
        <f t="shared" si="6"/>
        <v>0</v>
      </c>
    </row>
    <row r="145" spans="1:7" ht="15" customHeight="1" x14ac:dyDescent="0.25">
      <c r="A145" s="63" t="s">
        <v>117</v>
      </c>
      <c r="B145" s="35" t="s">
        <v>118</v>
      </c>
      <c r="C145" s="78" t="s">
        <v>14</v>
      </c>
      <c r="D145" s="85">
        <v>6.92</v>
      </c>
      <c r="E145" s="68"/>
      <c r="F145" s="68"/>
      <c r="G145" s="69">
        <f t="shared" si="6"/>
        <v>0</v>
      </c>
    </row>
    <row r="146" spans="1:7" ht="15" customHeight="1" x14ac:dyDescent="0.25">
      <c r="A146" s="63" t="s">
        <v>119</v>
      </c>
      <c r="B146" s="35" t="s">
        <v>120</v>
      </c>
      <c r="C146" s="78" t="s">
        <v>14</v>
      </c>
      <c r="D146" s="85">
        <v>17.04</v>
      </c>
      <c r="E146" s="68"/>
      <c r="F146" s="68"/>
      <c r="G146" s="69">
        <f t="shared" si="6"/>
        <v>0</v>
      </c>
    </row>
    <row r="147" spans="1:7" ht="15" customHeight="1" x14ac:dyDescent="0.25">
      <c r="A147" s="63" t="s">
        <v>121</v>
      </c>
      <c r="B147" s="35" t="s">
        <v>69</v>
      </c>
      <c r="C147" s="78" t="s">
        <v>14</v>
      </c>
      <c r="D147" s="85">
        <v>17.04</v>
      </c>
      <c r="E147" s="68"/>
      <c r="F147" s="68"/>
      <c r="G147" s="69">
        <f t="shared" si="6"/>
        <v>0</v>
      </c>
    </row>
    <row r="148" spans="1:7" ht="15" customHeight="1" x14ac:dyDescent="0.25">
      <c r="A148" s="63" t="s">
        <v>126</v>
      </c>
      <c r="B148" s="35" t="s">
        <v>127</v>
      </c>
      <c r="C148" s="78" t="s">
        <v>14</v>
      </c>
      <c r="D148" s="85">
        <v>2.2799999999999998</v>
      </c>
      <c r="E148" s="68"/>
      <c r="F148" s="68"/>
      <c r="G148" s="69">
        <f t="shared" si="6"/>
        <v>0</v>
      </c>
    </row>
    <row r="149" spans="1:7" ht="15" customHeight="1" x14ac:dyDescent="0.25">
      <c r="A149" s="63" t="s">
        <v>177</v>
      </c>
      <c r="B149" s="35" t="s">
        <v>10</v>
      </c>
      <c r="C149" s="78" t="s">
        <v>35</v>
      </c>
      <c r="D149" s="85">
        <v>2.2799999999999998</v>
      </c>
      <c r="E149" s="68"/>
      <c r="F149" s="68"/>
      <c r="G149" s="69">
        <f t="shared" si="6"/>
        <v>0</v>
      </c>
    </row>
    <row r="150" spans="1:7" ht="15" customHeight="1" x14ac:dyDescent="0.25">
      <c r="A150" s="35">
        <v>18</v>
      </c>
      <c r="B150" s="35" t="s">
        <v>201</v>
      </c>
      <c r="C150" s="78" t="s">
        <v>14</v>
      </c>
      <c r="D150" s="85">
        <v>13.84</v>
      </c>
      <c r="E150" s="68"/>
      <c r="F150" s="68"/>
      <c r="G150" s="69">
        <f t="shared" si="6"/>
        <v>0</v>
      </c>
    </row>
    <row r="151" spans="1:7" ht="15" customHeight="1" x14ac:dyDescent="0.25">
      <c r="A151" s="35">
        <v>19</v>
      </c>
      <c r="B151" s="35" t="s">
        <v>62</v>
      </c>
      <c r="C151" s="78" t="s">
        <v>14</v>
      </c>
      <c r="D151" s="85">
        <v>6.92</v>
      </c>
      <c r="E151" s="68"/>
      <c r="F151" s="68"/>
      <c r="G151" s="69">
        <f t="shared" si="6"/>
        <v>0</v>
      </c>
    </row>
    <row r="152" spans="1:7" ht="15" customHeight="1" x14ac:dyDescent="0.25">
      <c r="A152" s="35">
        <v>20</v>
      </c>
      <c r="B152" s="35" t="s">
        <v>62</v>
      </c>
      <c r="C152" s="78" t="s">
        <v>14</v>
      </c>
      <c r="D152" s="85">
        <v>13.84</v>
      </c>
      <c r="E152" s="68"/>
      <c r="F152" s="68"/>
      <c r="G152" s="69">
        <f t="shared" si="6"/>
        <v>0</v>
      </c>
    </row>
    <row r="153" spans="1:7" ht="15" customHeight="1" x14ac:dyDescent="0.25">
      <c r="A153" s="35">
        <v>21</v>
      </c>
      <c r="B153" s="35" t="s">
        <v>62</v>
      </c>
      <c r="C153" s="78" t="s">
        <v>14</v>
      </c>
      <c r="D153" s="85">
        <v>6.92</v>
      </c>
      <c r="E153" s="68"/>
      <c r="F153" s="68"/>
      <c r="G153" s="69">
        <f t="shared" si="6"/>
        <v>0</v>
      </c>
    </row>
    <row r="154" spans="1:7" ht="15" customHeight="1" x14ac:dyDescent="0.25">
      <c r="A154" s="35">
        <v>22</v>
      </c>
      <c r="B154" s="35" t="s">
        <v>12</v>
      </c>
      <c r="C154" s="78" t="s">
        <v>14</v>
      </c>
      <c r="D154" s="85">
        <v>22.7</v>
      </c>
      <c r="E154" s="68"/>
      <c r="F154" s="68"/>
      <c r="G154" s="69">
        <f t="shared" si="6"/>
        <v>0</v>
      </c>
    </row>
    <row r="155" spans="1:7" ht="15" customHeight="1" x14ac:dyDescent="0.25">
      <c r="A155" s="35">
        <v>23</v>
      </c>
      <c r="B155" s="35" t="s">
        <v>62</v>
      </c>
      <c r="C155" s="78" t="s">
        <v>14</v>
      </c>
      <c r="D155" s="85">
        <v>4</v>
      </c>
      <c r="E155" s="68"/>
      <c r="F155" s="68"/>
      <c r="G155" s="69">
        <f t="shared" si="6"/>
        <v>0</v>
      </c>
    </row>
    <row r="156" spans="1:7" ht="15" customHeight="1" x14ac:dyDescent="0.25">
      <c r="A156" s="35">
        <v>24</v>
      </c>
      <c r="B156" s="35" t="s">
        <v>62</v>
      </c>
      <c r="C156" s="78" t="s">
        <v>14</v>
      </c>
      <c r="D156" s="85">
        <v>17</v>
      </c>
      <c r="E156" s="68"/>
      <c r="F156" s="68"/>
      <c r="G156" s="69">
        <f t="shared" si="6"/>
        <v>0</v>
      </c>
    </row>
    <row r="157" spans="1:7" ht="15" customHeight="1" x14ac:dyDescent="0.25">
      <c r="A157" s="35">
        <v>25</v>
      </c>
      <c r="B157" s="35" t="s">
        <v>201</v>
      </c>
      <c r="C157" s="78" t="s">
        <v>14</v>
      </c>
      <c r="D157" s="85">
        <v>7.92</v>
      </c>
      <c r="E157" s="68"/>
      <c r="F157" s="68"/>
      <c r="G157" s="69">
        <f>D157*F157</f>
        <v>0</v>
      </c>
    </row>
    <row r="158" spans="1:7" ht="15" customHeight="1" x14ac:dyDescent="0.25">
      <c r="A158" s="8"/>
      <c r="B158" s="8" t="s">
        <v>29</v>
      </c>
      <c r="C158" s="72"/>
      <c r="D158" s="87">
        <f>SUM(D139:D157)</f>
        <v>170.7</v>
      </c>
      <c r="E158" s="73"/>
      <c r="F158" s="74" t="s">
        <v>164</v>
      </c>
      <c r="G158" s="75">
        <f>SUM(G139:G157)</f>
        <v>0</v>
      </c>
    </row>
    <row r="159" spans="1:7" ht="15" customHeight="1" x14ac:dyDescent="0.25">
      <c r="A159" s="13"/>
      <c r="B159" s="93" t="s">
        <v>128</v>
      </c>
      <c r="C159" s="94"/>
      <c r="D159" s="94"/>
      <c r="E159" s="94"/>
      <c r="F159" s="94"/>
      <c r="G159" s="95"/>
    </row>
    <row r="160" spans="1:7" ht="15" customHeight="1" x14ac:dyDescent="0.25">
      <c r="A160" s="35">
        <v>1</v>
      </c>
      <c r="B160" s="35" t="s">
        <v>128</v>
      </c>
      <c r="C160" s="78" t="s">
        <v>53</v>
      </c>
      <c r="D160" s="85">
        <v>18</v>
      </c>
      <c r="E160" s="68"/>
      <c r="F160" s="68"/>
      <c r="G160" s="69">
        <f>D160*F160</f>
        <v>0</v>
      </c>
    </row>
    <row r="161" spans="1:7" ht="15" customHeight="1" x14ac:dyDescent="0.25">
      <c r="A161" s="8"/>
      <c r="B161" s="8" t="s">
        <v>29</v>
      </c>
      <c r="C161" s="72"/>
      <c r="D161" s="87">
        <f>SUM(D160)</f>
        <v>18</v>
      </c>
      <c r="E161" s="73"/>
      <c r="F161" s="74" t="s">
        <v>164</v>
      </c>
      <c r="G161" s="75">
        <f>SUM(G160)</f>
        <v>0</v>
      </c>
    </row>
    <row r="162" spans="1:7" ht="15" customHeight="1" x14ac:dyDescent="0.25">
      <c r="A162" s="13"/>
      <c r="B162" s="93" t="s">
        <v>154</v>
      </c>
      <c r="C162" s="94"/>
      <c r="D162" s="94"/>
      <c r="E162" s="94"/>
      <c r="F162" s="94"/>
      <c r="G162" s="95"/>
    </row>
    <row r="163" spans="1:7" ht="15" customHeight="1" x14ac:dyDescent="0.25">
      <c r="A163" s="35">
        <v>1</v>
      </c>
      <c r="B163" s="35" t="s">
        <v>130</v>
      </c>
      <c r="C163" s="78" t="s">
        <v>53</v>
      </c>
      <c r="D163" s="85">
        <v>6</v>
      </c>
      <c r="E163" s="68"/>
      <c r="F163" s="68"/>
      <c r="G163" s="69">
        <f>D163*F163</f>
        <v>0</v>
      </c>
    </row>
    <row r="164" spans="1:7" ht="15" customHeight="1" x14ac:dyDescent="0.25">
      <c r="A164" s="35">
        <v>2</v>
      </c>
      <c r="B164" s="35" t="s">
        <v>62</v>
      </c>
      <c r="C164" s="78" t="s">
        <v>53</v>
      </c>
      <c r="D164" s="85">
        <v>6</v>
      </c>
      <c r="E164" s="68"/>
      <c r="F164" s="68"/>
      <c r="G164" s="69">
        <f>D164*F164</f>
        <v>0</v>
      </c>
    </row>
    <row r="165" spans="1:7" ht="15" customHeight="1" x14ac:dyDescent="0.25">
      <c r="A165" s="35">
        <v>3</v>
      </c>
      <c r="B165" s="35" t="s">
        <v>144</v>
      </c>
      <c r="C165" s="78" t="s">
        <v>53</v>
      </c>
      <c r="D165" s="85">
        <v>12</v>
      </c>
      <c r="E165" s="68"/>
      <c r="F165" s="68"/>
      <c r="G165" s="69">
        <f>D165*F165</f>
        <v>0</v>
      </c>
    </row>
    <row r="166" spans="1:7" ht="15" customHeight="1" x14ac:dyDescent="0.25">
      <c r="A166" s="8"/>
      <c r="B166" s="8" t="s">
        <v>29</v>
      </c>
      <c r="C166" s="72"/>
      <c r="D166" s="87">
        <f>SUM(D163:D165)</f>
        <v>24</v>
      </c>
      <c r="E166" s="73"/>
      <c r="F166" s="74" t="s">
        <v>164</v>
      </c>
      <c r="G166" s="75">
        <f>SUM(G163:G165)</f>
        <v>0</v>
      </c>
    </row>
    <row r="167" spans="1:7" ht="15" customHeight="1" x14ac:dyDescent="0.25">
      <c r="A167" s="30"/>
      <c r="B167" s="104" t="s">
        <v>146</v>
      </c>
      <c r="C167" s="105"/>
      <c r="D167" s="88">
        <f>SUM(D45,D63,D95,D112,D126,D137,D158,D161,D166)</f>
        <v>1073.8000000000002</v>
      </c>
      <c r="E167" s="104" t="s">
        <v>166</v>
      </c>
      <c r="F167" s="105"/>
      <c r="G167" s="79">
        <f>G45+G63+G95+G112+G126+G137+G158+G161+G166</f>
        <v>0</v>
      </c>
    </row>
    <row r="168" spans="1:7" ht="15" customHeight="1" x14ac:dyDescent="0.25">
      <c r="A168" s="80"/>
      <c r="B168" s="80"/>
      <c r="C168" s="19"/>
      <c r="D168" s="81"/>
      <c r="E168" s="81"/>
      <c r="F168" s="81"/>
      <c r="G168" s="81"/>
    </row>
  </sheetData>
  <mergeCells count="12">
    <mergeCell ref="B127:G127"/>
    <mergeCell ref="B138:G138"/>
    <mergeCell ref="E167:F167"/>
    <mergeCell ref="B167:C167"/>
    <mergeCell ref="B162:G162"/>
    <mergeCell ref="B159:G159"/>
    <mergeCell ref="B113:G113"/>
    <mergeCell ref="B4:G4"/>
    <mergeCell ref="B97:G97"/>
    <mergeCell ref="B96:G96"/>
    <mergeCell ref="B64:G64"/>
    <mergeCell ref="B46:G46"/>
  </mergeCells>
  <phoneticPr fontId="9" type="noConversion"/>
  <pageMargins left="0.70866141732283472" right="0.51181102362204722" top="0.39370078740157483" bottom="0.39370078740157483" header="0.31496062992125984" footer="0.31496062992125984"/>
  <pageSetup paperSize="9" scale="77" orientation="portrait" r:id="rId1"/>
  <rowBreaks count="2" manualBreakCount="2">
    <brk id="63" max="16383" man="1"/>
    <brk id="1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7"/>
  <sheetViews>
    <sheetView zoomScaleNormal="100" workbookViewId="0">
      <pane ySplit="3" topLeftCell="A58" activePane="bottomLeft" state="frozen"/>
      <selection pane="bottomLeft" activeCell="B79" sqref="B79"/>
    </sheetView>
  </sheetViews>
  <sheetFormatPr defaultRowHeight="15" x14ac:dyDescent="0.25"/>
  <cols>
    <col min="1" max="1" width="7.85546875" customWidth="1"/>
    <col min="2" max="2" width="32.5703125" bestFit="1" customWidth="1"/>
    <col min="3" max="3" width="6.5703125" bestFit="1" customWidth="1"/>
    <col min="4" max="4" width="15" customWidth="1"/>
    <col min="5" max="5" width="10" customWidth="1"/>
    <col min="6" max="6" width="19.28515625" bestFit="1" customWidth="1"/>
    <col min="8" max="8" width="11.85546875" bestFit="1" customWidth="1"/>
  </cols>
  <sheetData>
    <row r="1" spans="1:8" ht="18.75" x14ac:dyDescent="0.3">
      <c r="A1" s="32" t="s">
        <v>168</v>
      </c>
    </row>
    <row r="2" spans="1:8" ht="15.75" thickBot="1" x14ac:dyDescent="0.3"/>
    <row r="3" spans="1:8" ht="18" thickBot="1" x14ac:dyDescent="0.3">
      <c r="A3" s="37" t="s">
        <v>49</v>
      </c>
      <c r="B3" s="38" t="s">
        <v>132</v>
      </c>
      <c r="C3" s="39" t="s">
        <v>50</v>
      </c>
      <c r="D3" s="40" t="s">
        <v>136</v>
      </c>
      <c r="E3" s="40" t="s">
        <v>157</v>
      </c>
      <c r="F3" s="43" t="s">
        <v>131</v>
      </c>
      <c r="G3" s="40" t="s">
        <v>162</v>
      </c>
      <c r="H3" s="41" t="s">
        <v>163</v>
      </c>
    </row>
    <row r="4" spans="1:8" x14ac:dyDescent="0.25">
      <c r="A4" s="26">
        <v>1</v>
      </c>
      <c r="B4" s="27" t="s">
        <v>152</v>
      </c>
      <c r="C4" s="28"/>
      <c r="D4" s="25"/>
      <c r="E4" s="25"/>
      <c r="F4" s="25"/>
      <c r="G4" s="25"/>
      <c r="H4" s="25"/>
    </row>
    <row r="5" spans="1:8" x14ac:dyDescent="0.25">
      <c r="A5" s="1">
        <v>1</v>
      </c>
      <c r="B5" s="2" t="s">
        <v>0</v>
      </c>
      <c r="C5" s="3" t="s">
        <v>1</v>
      </c>
      <c r="D5" s="4">
        <v>0</v>
      </c>
      <c r="E5" s="89">
        <v>8.3000000000000007</v>
      </c>
      <c r="F5" s="4"/>
      <c r="G5" s="4"/>
      <c r="H5" s="52">
        <f>(D5+E5)*G5</f>
        <v>0</v>
      </c>
    </row>
    <row r="6" spans="1:8" x14ac:dyDescent="0.25">
      <c r="A6" s="1"/>
      <c r="B6" s="2" t="s">
        <v>2</v>
      </c>
      <c r="C6" s="3" t="s">
        <v>1</v>
      </c>
      <c r="D6" s="4">
        <v>0</v>
      </c>
      <c r="E6" s="89">
        <v>0</v>
      </c>
      <c r="F6" s="4"/>
      <c r="G6" s="4"/>
      <c r="H6" s="52">
        <f t="shared" ref="H6:H70" si="0">(D6+E6)*G6</f>
        <v>0</v>
      </c>
    </row>
    <row r="7" spans="1:8" x14ac:dyDescent="0.25">
      <c r="A7" s="1"/>
      <c r="B7" s="1" t="s">
        <v>195</v>
      </c>
      <c r="C7" s="3" t="s">
        <v>1</v>
      </c>
      <c r="D7" s="4">
        <v>0</v>
      </c>
      <c r="E7" s="89">
        <v>0</v>
      </c>
      <c r="F7" s="4"/>
      <c r="G7" s="4"/>
      <c r="H7" s="52">
        <f t="shared" si="0"/>
        <v>0</v>
      </c>
    </row>
    <row r="8" spans="1:8" x14ac:dyDescent="0.25">
      <c r="A8" s="1"/>
      <c r="B8" s="1" t="s">
        <v>19</v>
      </c>
      <c r="C8" s="3" t="s">
        <v>1</v>
      </c>
      <c r="D8" s="4">
        <v>0</v>
      </c>
      <c r="E8" s="89">
        <v>7</v>
      </c>
      <c r="F8" s="4"/>
      <c r="G8" s="4"/>
      <c r="H8" s="52">
        <v>0</v>
      </c>
    </row>
    <row r="9" spans="1:8" x14ac:dyDescent="0.25">
      <c r="A9" s="1"/>
      <c r="B9" s="1" t="s">
        <v>3</v>
      </c>
      <c r="C9" s="3" t="s">
        <v>1</v>
      </c>
      <c r="D9" s="4">
        <v>0</v>
      </c>
      <c r="E9" s="89">
        <v>0</v>
      </c>
      <c r="F9" s="4" t="s">
        <v>134</v>
      </c>
      <c r="G9" s="4"/>
      <c r="H9" s="52">
        <f t="shared" si="0"/>
        <v>0</v>
      </c>
    </row>
    <row r="10" spans="1:8" x14ac:dyDescent="0.25">
      <c r="A10" s="1"/>
      <c r="B10" s="1" t="s">
        <v>4</v>
      </c>
      <c r="C10" s="3" t="s">
        <v>1</v>
      </c>
      <c r="D10" s="4">
        <v>0</v>
      </c>
      <c r="E10" s="89">
        <v>0</v>
      </c>
      <c r="F10" s="4"/>
      <c r="G10" s="4"/>
      <c r="H10" s="52">
        <f t="shared" si="0"/>
        <v>0</v>
      </c>
    </row>
    <row r="11" spans="1:8" x14ac:dyDescent="0.25">
      <c r="A11" s="1"/>
      <c r="B11" s="1" t="s">
        <v>5</v>
      </c>
      <c r="C11" s="3" t="s">
        <v>1</v>
      </c>
      <c r="D11" s="4">
        <v>0</v>
      </c>
      <c r="E11" s="89">
        <v>0</v>
      </c>
      <c r="F11" s="4"/>
      <c r="G11" s="4"/>
      <c r="H11" s="52">
        <f t="shared" si="0"/>
        <v>0</v>
      </c>
    </row>
    <row r="12" spans="1:8" x14ac:dyDescent="0.25">
      <c r="A12" s="1">
        <v>7</v>
      </c>
      <c r="B12" s="1" t="s">
        <v>6</v>
      </c>
      <c r="C12" s="3" t="s">
        <v>1</v>
      </c>
      <c r="D12" s="4">
        <v>0</v>
      </c>
      <c r="E12" s="89">
        <v>2.2000000000000002</v>
      </c>
      <c r="F12" s="4"/>
      <c r="G12" s="4"/>
      <c r="H12" s="52">
        <f t="shared" si="0"/>
        <v>0</v>
      </c>
    </row>
    <row r="13" spans="1:8" x14ac:dyDescent="0.25">
      <c r="A13" s="1">
        <v>8</v>
      </c>
      <c r="B13" s="1" t="s">
        <v>165</v>
      </c>
      <c r="C13" s="3" t="s">
        <v>1</v>
      </c>
      <c r="D13" s="4">
        <v>0</v>
      </c>
      <c r="E13" s="89">
        <v>4.5999999999999996</v>
      </c>
      <c r="F13" s="4"/>
      <c r="G13" s="4"/>
      <c r="H13" s="52">
        <f t="shared" si="0"/>
        <v>0</v>
      </c>
    </row>
    <row r="14" spans="1:8" x14ac:dyDescent="0.25">
      <c r="A14" s="1"/>
      <c r="B14" s="23" t="s">
        <v>19</v>
      </c>
      <c r="C14" s="3" t="s">
        <v>1</v>
      </c>
      <c r="D14" s="4">
        <v>0</v>
      </c>
      <c r="E14" s="89">
        <v>6.2</v>
      </c>
      <c r="F14" s="4"/>
      <c r="G14" s="4"/>
      <c r="H14" s="52">
        <f t="shared" si="0"/>
        <v>0</v>
      </c>
    </row>
    <row r="15" spans="1:8" x14ac:dyDescent="0.25">
      <c r="A15" s="1"/>
      <c r="B15" s="1" t="s">
        <v>9</v>
      </c>
      <c r="C15" s="3" t="s">
        <v>1</v>
      </c>
      <c r="D15" s="4">
        <v>0</v>
      </c>
      <c r="E15" s="89">
        <v>0</v>
      </c>
      <c r="F15" s="4"/>
      <c r="G15" s="4"/>
      <c r="H15" s="52">
        <f t="shared" si="0"/>
        <v>0</v>
      </c>
    </row>
    <row r="16" spans="1:8" x14ac:dyDescent="0.25">
      <c r="A16" s="1"/>
      <c r="B16" s="1" t="s">
        <v>10</v>
      </c>
      <c r="C16" s="3" t="s">
        <v>1</v>
      </c>
      <c r="D16" s="4">
        <v>0</v>
      </c>
      <c r="E16" s="89">
        <v>0</v>
      </c>
      <c r="F16" s="4"/>
      <c r="G16" s="4"/>
      <c r="H16" s="52">
        <f t="shared" si="0"/>
        <v>0</v>
      </c>
    </row>
    <row r="17" spans="1:8" x14ac:dyDescent="0.25">
      <c r="A17" s="1"/>
      <c r="B17" s="23" t="s">
        <v>149</v>
      </c>
      <c r="C17" s="3" t="s">
        <v>1</v>
      </c>
      <c r="D17" s="4">
        <v>33</v>
      </c>
      <c r="E17" s="89">
        <v>0</v>
      </c>
      <c r="F17" s="4"/>
      <c r="G17" s="4"/>
      <c r="H17" s="52">
        <f t="shared" si="0"/>
        <v>0</v>
      </c>
    </row>
    <row r="18" spans="1:8" x14ac:dyDescent="0.25">
      <c r="A18" s="1"/>
      <c r="B18" s="1" t="s">
        <v>12</v>
      </c>
      <c r="C18" s="3" t="s">
        <v>1</v>
      </c>
      <c r="D18" s="4">
        <v>0</v>
      </c>
      <c r="E18" s="89">
        <v>16.8</v>
      </c>
      <c r="F18" s="4"/>
      <c r="G18" s="4"/>
      <c r="H18" s="52">
        <f t="shared" si="0"/>
        <v>0</v>
      </c>
    </row>
    <row r="19" spans="1:8" x14ac:dyDescent="0.25">
      <c r="A19" s="1"/>
      <c r="B19" s="1" t="s">
        <v>13</v>
      </c>
      <c r="C19" s="3" t="s">
        <v>14</v>
      </c>
      <c r="D19" s="4">
        <v>0</v>
      </c>
      <c r="E19" s="89">
        <v>0</v>
      </c>
      <c r="F19" s="4"/>
      <c r="G19" s="4"/>
      <c r="H19" s="52">
        <f t="shared" si="0"/>
        <v>0</v>
      </c>
    </row>
    <row r="20" spans="1:8" x14ac:dyDescent="0.25">
      <c r="A20" s="1"/>
      <c r="B20" s="1" t="s">
        <v>4</v>
      </c>
      <c r="C20" s="3" t="s">
        <v>14</v>
      </c>
      <c r="D20" s="4">
        <v>0</v>
      </c>
      <c r="E20" s="89">
        <v>0</v>
      </c>
      <c r="F20" s="4"/>
      <c r="G20" s="4"/>
      <c r="H20" s="52">
        <f t="shared" si="0"/>
        <v>0</v>
      </c>
    </row>
    <row r="21" spans="1:8" x14ac:dyDescent="0.25">
      <c r="A21" s="1">
        <v>11</v>
      </c>
      <c r="B21" s="1" t="s">
        <v>15</v>
      </c>
      <c r="C21" s="3" t="s">
        <v>14</v>
      </c>
      <c r="D21" s="4">
        <v>4</v>
      </c>
      <c r="E21" s="89">
        <v>2.4</v>
      </c>
      <c r="F21" s="4"/>
      <c r="G21" s="4"/>
      <c r="H21" s="52">
        <f t="shared" si="0"/>
        <v>0</v>
      </c>
    </row>
    <row r="22" spans="1:8" x14ac:dyDescent="0.25">
      <c r="A22" s="1">
        <v>12</v>
      </c>
      <c r="B22" s="1" t="s">
        <v>16</v>
      </c>
      <c r="C22" s="3" t="s">
        <v>14</v>
      </c>
      <c r="D22" s="4">
        <v>0</v>
      </c>
      <c r="E22" s="89">
        <v>2.4</v>
      </c>
      <c r="F22" s="4"/>
      <c r="G22" s="4"/>
      <c r="H22" s="52">
        <f t="shared" si="0"/>
        <v>0</v>
      </c>
    </row>
    <row r="23" spans="1:8" x14ac:dyDescent="0.25">
      <c r="A23" s="1">
        <v>13</v>
      </c>
      <c r="B23" s="1" t="s">
        <v>62</v>
      </c>
      <c r="C23" s="3" t="s">
        <v>14</v>
      </c>
      <c r="D23" s="4">
        <v>0</v>
      </c>
      <c r="E23" s="89">
        <v>2.4</v>
      </c>
      <c r="F23" s="4"/>
      <c r="G23" s="4"/>
      <c r="H23" s="52">
        <f t="shared" si="0"/>
        <v>0</v>
      </c>
    </row>
    <row r="24" spans="1:8" x14ac:dyDescent="0.25">
      <c r="A24" s="1">
        <v>14</v>
      </c>
      <c r="B24" s="1" t="s">
        <v>139</v>
      </c>
      <c r="C24" s="3" t="s">
        <v>14</v>
      </c>
      <c r="D24" s="4">
        <v>0</v>
      </c>
      <c r="E24" s="89">
        <v>2.4</v>
      </c>
      <c r="F24" s="4"/>
      <c r="G24" s="4"/>
      <c r="H24" s="52">
        <f t="shared" si="0"/>
        <v>0</v>
      </c>
    </row>
    <row r="25" spans="1:8" x14ac:dyDescent="0.25">
      <c r="A25" s="1">
        <v>15</v>
      </c>
      <c r="B25" s="1" t="s">
        <v>17</v>
      </c>
      <c r="C25" s="3" t="s">
        <v>14</v>
      </c>
      <c r="D25" s="4">
        <v>0</v>
      </c>
      <c r="E25" s="89">
        <v>0</v>
      </c>
      <c r="F25" s="4"/>
      <c r="G25" s="4"/>
      <c r="H25" s="52">
        <f t="shared" si="0"/>
        <v>0</v>
      </c>
    </row>
    <row r="26" spans="1:8" x14ac:dyDescent="0.25">
      <c r="A26" s="1">
        <v>16</v>
      </c>
      <c r="B26" s="5" t="s">
        <v>18</v>
      </c>
      <c r="C26" s="3" t="s">
        <v>14</v>
      </c>
      <c r="D26" s="4">
        <v>0</v>
      </c>
      <c r="E26" s="89">
        <v>7.2</v>
      </c>
      <c r="F26" s="4"/>
      <c r="G26" s="4"/>
      <c r="H26" s="52">
        <f t="shared" si="0"/>
        <v>0</v>
      </c>
    </row>
    <row r="27" spans="1:8" x14ac:dyDescent="0.25">
      <c r="A27" s="1">
        <v>17</v>
      </c>
      <c r="B27" s="1" t="s">
        <v>62</v>
      </c>
      <c r="C27" s="3" t="s">
        <v>14</v>
      </c>
      <c r="D27" s="4">
        <v>0</v>
      </c>
      <c r="E27" s="89">
        <v>3</v>
      </c>
      <c r="F27" s="4"/>
      <c r="G27" s="4"/>
      <c r="H27" s="52">
        <f t="shared" si="0"/>
        <v>0</v>
      </c>
    </row>
    <row r="28" spans="1:8" x14ac:dyDescent="0.25">
      <c r="A28" s="1">
        <v>18</v>
      </c>
      <c r="B28" s="1" t="s">
        <v>20</v>
      </c>
      <c r="C28" s="3" t="s">
        <v>14</v>
      </c>
      <c r="D28" s="4">
        <v>0</v>
      </c>
      <c r="E28" s="89">
        <v>7.2</v>
      </c>
      <c r="F28" s="4"/>
      <c r="G28" s="4"/>
      <c r="H28" s="52">
        <f t="shared" si="0"/>
        <v>0</v>
      </c>
    </row>
    <row r="29" spans="1:8" x14ac:dyDescent="0.25">
      <c r="A29" s="1">
        <v>19</v>
      </c>
      <c r="B29" s="1" t="s">
        <v>21</v>
      </c>
      <c r="C29" s="3" t="s">
        <v>14</v>
      </c>
      <c r="D29" s="4">
        <v>0</v>
      </c>
      <c r="E29" s="89">
        <v>7.2</v>
      </c>
      <c r="F29" s="4"/>
      <c r="G29" s="4"/>
      <c r="H29" s="52">
        <f t="shared" si="0"/>
        <v>0</v>
      </c>
    </row>
    <row r="30" spans="1:8" x14ac:dyDescent="0.25">
      <c r="A30" s="1">
        <v>20</v>
      </c>
      <c r="B30" s="1" t="s">
        <v>22</v>
      </c>
      <c r="C30" s="3" t="s">
        <v>14</v>
      </c>
      <c r="D30" s="4">
        <v>0</v>
      </c>
      <c r="E30" s="89">
        <v>3.6</v>
      </c>
      <c r="F30" s="4"/>
      <c r="G30" s="4"/>
      <c r="H30" s="52">
        <f t="shared" si="0"/>
        <v>0</v>
      </c>
    </row>
    <row r="31" spans="1:8" x14ac:dyDescent="0.25">
      <c r="A31" s="1">
        <v>21</v>
      </c>
      <c r="B31" s="1" t="s">
        <v>23</v>
      </c>
      <c r="C31" s="3" t="s">
        <v>14</v>
      </c>
      <c r="D31" s="4">
        <v>0</v>
      </c>
      <c r="E31" s="89">
        <v>11.8</v>
      </c>
      <c r="F31" s="4"/>
      <c r="G31" s="4"/>
      <c r="H31" s="52">
        <f t="shared" si="0"/>
        <v>0</v>
      </c>
    </row>
    <row r="32" spans="1:8" x14ac:dyDescent="0.25">
      <c r="A32" s="1">
        <v>22</v>
      </c>
      <c r="B32" s="1" t="s">
        <v>62</v>
      </c>
      <c r="C32" s="3" t="s">
        <v>14</v>
      </c>
      <c r="D32" s="4">
        <v>0</v>
      </c>
      <c r="E32" s="89">
        <v>0</v>
      </c>
      <c r="F32" s="4"/>
      <c r="G32" s="4"/>
      <c r="H32" s="52">
        <f t="shared" si="0"/>
        <v>0</v>
      </c>
    </row>
    <row r="33" spans="1:8" x14ac:dyDescent="0.25">
      <c r="A33" s="1">
        <v>23</v>
      </c>
      <c r="B33" s="1" t="s">
        <v>140</v>
      </c>
      <c r="C33" s="3" t="s">
        <v>14</v>
      </c>
      <c r="D33" s="4">
        <v>0</v>
      </c>
      <c r="E33" s="89">
        <v>2.5</v>
      </c>
      <c r="F33" s="4"/>
      <c r="G33" s="4"/>
      <c r="H33" s="52">
        <f t="shared" si="0"/>
        <v>0</v>
      </c>
    </row>
    <row r="34" spans="1:8" x14ac:dyDescent="0.25">
      <c r="A34" s="1">
        <v>24</v>
      </c>
      <c r="B34" s="6" t="s">
        <v>62</v>
      </c>
      <c r="C34" s="3" t="s">
        <v>14</v>
      </c>
      <c r="D34" s="4">
        <v>0</v>
      </c>
      <c r="E34" s="89">
        <v>0</v>
      </c>
      <c r="F34" s="4"/>
      <c r="G34" s="4"/>
      <c r="H34" s="52">
        <f t="shared" si="0"/>
        <v>0</v>
      </c>
    </row>
    <row r="35" spans="1:8" x14ac:dyDescent="0.25">
      <c r="A35" s="1">
        <v>25</v>
      </c>
      <c r="B35" s="6" t="s">
        <v>62</v>
      </c>
      <c r="C35" s="3" t="s">
        <v>14</v>
      </c>
      <c r="D35" s="4">
        <v>0</v>
      </c>
      <c r="E35" s="89">
        <v>0</v>
      </c>
      <c r="F35" s="4"/>
      <c r="G35" s="4"/>
      <c r="H35" s="52">
        <f t="shared" si="0"/>
        <v>0</v>
      </c>
    </row>
    <row r="36" spans="1:8" x14ac:dyDescent="0.25">
      <c r="A36" s="1">
        <v>26</v>
      </c>
      <c r="B36" s="1" t="s">
        <v>197</v>
      </c>
      <c r="C36" s="3" t="s">
        <v>14</v>
      </c>
      <c r="D36" s="4">
        <v>0</v>
      </c>
      <c r="E36" s="89">
        <v>2.5</v>
      </c>
      <c r="F36" s="4"/>
      <c r="G36" s="4"/>
      <c r="H36" s="52">
        <f t="shared" si="0"/>
        <v>0</v>
      </c>
    </row>
    <row r="37" spans="1:8" x14ac:dyDescent="0.25">
      <c r="A37" s="1"/>
      <c r="B37" s="1" t="s">
        <v>24</v>
      </c>
      <c r="C37" s="3" t="s">
        <v>25</v>
      </c>
      <c r="D37" s="4">
        <v>0</v>
      </c>
      <c r="E37" s="89">
        <v>0</v>
      </c>
      <c r="F37" s="4"/>
      <c r="G37" s="4"/>
      <c r="H37" s="52">
        <f t="shared" si="0"/>
        <v>0</v>
      </c>
    </row>
    <row r="38" spans="1:8" x14ac:dyDescent="0.25">
      <c r="A38" s="1"/>
      <c r="B38" s="1" t="s">
        <v>26</v>
      </c>
      <c r="C38" s="3" t="s">
        <v>25</v>
      </c>
      <c r="D38" s="4">
        <v>0</v>
      </c>
      <c r="E38" s="89">
        <v>0</v>
      </c>
      <c r="F38" s="4"/>
      <c r="G38" s="4"/>
      <c r="H38" s="52">
        <f t="shared" si="0"/>
        <v>0</v>
      </c>
    </row>
    <row r="39" spans="1:8" s="31" customFormat="1" x14ac:dyDescent="0.25">
      <c r="A39" s="23">
        <v>28</v>
      </c>
      <c r="B39" s="23" t="s">
        <v>141</v>
      </c>
      <c r="C39" s="24" t="s">
        <v>25</v>
      </c>
      <c r="D39" s="20">
        <v>0</v>
      </c>
      <c r="E39" s="90">
        <v>2.8</v>
      </c>
      <c r="F39" s="20"/>
      <c r="G39" s="20"/>
      <c r="H39" s="52">
        <f t="shared" si="0"/>
        <v>0</v>
      </c>
    </row>
    <row r="40" spans="1:8" s="31" customFormat="1" x14ac:dyDescent="0.25">
      <c r="A40" s="23">
        <v>29</v>
      </c>
      <c r="B40" s="23" t="s">
        <v>142</v>
      </c>
      <c r="C40" s="24" t="s">
        <v>25</v>
      </c>
      <c r="D40" s="20">
        <v>0</v>
      </c>
      <c r="E40" s="90">
        <v>4</v>
      </c>
      <c r="F40" s="20"/>
      <c r="G40" s="20"/>
      <c r="H40" s="52">
        <f t="shared" si="0"/>
        <v>0</v>
      </c>
    </row>
    <row r="41" spans="1:8" s="31" customFormat="1" x14ac:dyDescent="0.25">
      <c r="A41" s="23">
        <v>30</v>
      </c>
      <c r="B41" s="23" t="s">
        <v>16</v>
      </c>
      <c r="C41" s="24" t="s">
        <v>25</v>
      </c>
      <c r="D41" s="20">
        <v>0</v>
      </c>
      <c r="E41" s="90">
        <v>6.66</v>
      </c>
      <c r="F41" s="20"/>
      <c r="G41" s="20"/>
      <c r="H41" s="52">
        <f t="shared" si="0"/>
        <v>0</v>
      </c>
    </row>
    <row r="42" spans="1:8" s="31" customFormat="1" x14ac:dyDescent="0.25">
      <c r="A42" s="23">
        <v>31</v>
      </c>
      <c r="B42" s="23" t="s">
        <v>143</v>
      </c>
      <c r="C42" s="24" t="s">
        <v>25</v>
      </c>
      <c r="D42" s="20">
        <v>0</v>
      </c>
      <c r="E42" s="90">
        <v>2.7</v>
      </c>
      <c r="F42" s="20"/>
      <c r="G42" s="20"/>
      <c r="H42" s="52">
        <f t="shared" si="0"/>
        <v>0</v>
      </c>
    </row>
    <row r="43" spans="1:8" x14ac:dyDescent="0.25">
      <c r="A43" s="1">
        <v>32</v>
      </c>
      <c r="B43" s="7" t="s">
        <v>27</v>
      </c>
      <c r="C43" s="3" t="s">
        <v>28</v>
      </c>
      <c r="D43" s="4"/>
      <c r="E43" s="89">
        <v>4</v>
      </c>
      <c r="F43" s="4"/>
      <c r="G43" s="4"/>
      <c r="H43" s="52">
        <f t="shared" si="0"/>
        <v>0</v>
      </c>
    </row>
    <row r="44" spans="1:8" x14ac:dyDescent="0.25">
      <c r="A44" s="8"/>
      <c r="B44" s="8" t="s">
        <v>29</v>
      </c>
      <c r="C44" s="9"/>
      <c r="D44" s="21">
        <f>SUM(D5:D43)</f>
        <v>37</v>
      </c>
      <c r="E44" s="91">
        <f>SUM(E5:E43)</f>
        <v>119.86</v>
      </c>
      <c r="F44" s="21"/>
      <c r="G44" s="42" t="s">
        <v>164</v>
      </c>
      <c r="H44" s="56">
        <f>SUM(H5:H43)</f>
        <v>0</v>
      </c>
    </row>
    <row r="45" spans="1:8" x14ac:dyDescent="0.25">
      <c r="A45" s="29">
        <v>2</v>
      </c>
      <c r="B45" s="104" t="s">
        <v>150</v>
      </c>
      <c r="C45" s="106"/>
      <c r="D45" s="106"/>
      <c r="E45" s="106"/>
      <c r="F45" s="106"/>
      <c r="G45" s="106"/>
      <c r="H45" s="105"/>
    </row>
    <row r="46" spans="1:8" x14ac:dyDescent="0.25">
      <c r="A46" s="1">
        <v>1</v>
      </c>
      <c r="B46" s="7" t="s">
        <v>30</v>
      </c>
      <c r="C46" s="10" t="s">
        <v>1</v>
      </c>
      <c r="D46" s="4">
        <v>0</v>
      </c>
      <c r="E46" s="89">
        <v>0</v>
      </c>
      <c r="F46" s="4"/>
      <c r="G46" s="4"/>
      <c r="H46" s="52">
        <f t="shared" si="0"/>
        <v>0</v>
      </c>
    </row>
    <row r="47" spans="1:8" x14ac:dyDescent="0.25">
      <c r="A47" s="1">
        <v>2</v>
      </c>
      <c r="B47" s="1" t="s">
        <v>31</v>
      </c>
      <c r="C47" s="3" t="s">
        <v>1</v>
      </c>
      <c r="D47" s="4">
        <v>0</v>
      </c>
      <c r="E47" s="89">
        <v>0</v>
      </c>
      <c r="F47" s="4"/>
      <c r="G47" s="4"/>
      <c r="H47" s="52">
        <f t="shared" si="0"/>
        <v>0</v>
      </c>
    </row>
    <row r="48" spans="1:8" x14ac:dyDescent="0.25">
      <c r="A48" s="1">
        <v>3</v>
      </c>
      <c r="B48" s="1" t="s">
        <v>189</v>
      </c>
      <c r="C48" s="3" t="s">
        <v>1</v>
      </c>
      <c r="D48" s="4">
        <v>0</v>
      </c>
      <c r="E48" s="89">
        <v>4.5999999999999996</v>
      </c>
      <c r="F48" s="4"/>
      <c r="G48" s="4"/>
      <c r="H48" s="52">
        <f t="shared" si="0"/>
        <v>0</v>
      </c>
    </row>
    <row r="49" spans="1:8" x14ac:dyDescent="0.25">
      <c r="A49" s="1">
        <v>4</v>
      </c>
      <c r="B49" s="23" t="s">
        <v>158</v>
      </c>
      <c r="C49" s="3" t="s">
        <v>1</v>
      </c>
      <c r="D49" s="4">
        <v>0</v>
      </c>
      <c r="E49" s="89">
        <v>2.6</v>
      </c>
      <c r="F49" s="4"/>
      <c r="G49" s="4"/>
      <c r="H49" s="52">
        <f t="shared" si="0"/>
        <v>0</v>
      </c>
    </row>
    <row r="50" spans="1:8" x14ac:dyDescent="0.25">
      <c r="A50" s="1">
        <v>5</v>
      </c>
      <c r="B50" s="1" t="s">
        <v>32</v>
      </c>
      <c r="C50" s="3" t="s">
        <v>1</v>
      </c>
      <c r="D50" s="4">
        <v>0</v>
      </c>
      <c r="E50" s="89">
        <v>2.6</v>
      </c>
      <c r="F50" s="4"/>
      <c r="G50" s="4"/>
      <c r="H50" s="52">
        <f t="shared" si="0"/>
        <v>0</v>
      </c>
    </row>
    <row r="51" spans="1:8" x14ac:dyDescent="0.25">
      <c r="A51" s="1">
        <v>6</v>
      </c>
      <c r="B51" s="1" t="s">
        <v>17</v>
      </c>
      <c r="C51" s="3" t="s">
        <v>1</v>
      </c>
      <c r="D51" s="4">
        <v>0</v>
      </c>
      <c r="E51" s="89">
        <v>0</v>
      </c>
      <c r="F51" s="4"/>
      <c r="G51" s="4"/>
      <c r="H51" s="52">
        <f t="shared" si="0"/>
        <v>0</v>
      </c>
    </row>
    <row r="52" spans="1:8" x14ac:dyDescent="0.25">
      <c r="A52" s="1">
        <v>7</v>
      </c>
      <c r="B52" s="1" t="s">
        <v>4</v>
      </c>
      <c r="C52" s="3" t="s">
        <v>1</v>
      </c>
      <c r="D52" s="4">
        <v>0</v>
      </c>
      <c r="E52" s="89">
        <v>0</v>
      </c>
      <c r="F52" s="4"/>
      <c r="G52" s="4"/>
      <c r="H52" s="52">
        <f t="shared" si="0"/>
        <v>0</v>
      </c>
    </row>
    <row r="53" spans="1:8" x14ac:dyDescent="0.25">
      <c r="A53" s="1">
        <v>9</v>
      </c>
      <c r="B53" s="1" t="s">
        <v>33</v>
      </c>
      <c r="C53" s="3" t="s">
        <v>1</v>
      </c>
      <c r="D53" s="4">
        <v>0</v>
      </c>
      <c r="E53" s="89">
        <v>0</v>
      </c>
      <c r="F53" s="4"/>
      <c r="G53" s="4"/>
      <c r="H53" s="52">
        <f t="shared" si="0"/>
        <v>0</v>
      </c>
    </row>
    <row r="54" spans="1:8" x14ac:dyDescent="0.25">
      <c r="A54" s="1">
        <v>1</v>
      </c>
      <c r="B54" s="1" t="s">
        <v>34</v>
      </c>
      <c r="C54" s="3" t="s">
        <v>35</v>
      </c>
      <c r="D54" s="4">
        <v>0</v>
      </c>
      <c r="E54" s="89">
        <v>0</v>
      </c>
      <c r="F54" s="4"/>
      <c r="G54" s="4"/>
      <c r="H54" s="52">
        <f t="shared" si="0"/>
        <v>0</v>
      </c>
    </row>
    <row r="55" spans="1:8" x14ac:dyDescent="0.25">
      <c r="A55" s="1">
        <v>2</v>
      </c>
      <c r="B55" s="1" t="s">
        <v>36</v>
      </c>
      <c r="C55" s="3" t="s">
        <v>35</v>
      </c>
      <c r="D55" s="4">
        <v>0</v>
      </c>
      <c r="E55" s="89">
        <v>0</v>
      </c>
      <c r="F55" s="4"/>
      <c r="G55" s="4"/>
      <c r="H55" s="52">
        <f t="shared" si="0"/>
        <v>0</v>
      </c>
    </row>
    <row r="56" spans="1:8" x14ac:dyDescent="0.25">
      <c r="A56" s="1">
        <v>8</v>
      </c>
      <c r="B56" s="6" t="s">
        <v>62</v>
      </c>
      <c r="C56" s="3" t="s">
        <v>35</v>
      </c>
      <c r="D56" s="4">
        <v>0</v>
      </c>
      <c r="E56" s="89">
        <v>5</v>
      </c>
      <c r="F56" s="4"/>
      <c r="G56" s="4"/>
      <c r="H56" s="52">
        <f t="shared" si="0"/>
        <v>0</v>
      </c>
    </row>
    <row r="57" spans="1:8" x14ac:dyDescent="0.25">
      <c r="A57" s="1">
        <v>9</v>
      </c>
      <c r="B57" s="6" t="s">
        <v>62</v>
      </c>
      <c r="C57" s="3" t="s">
        <v>35</v>
      </c>
      <c r="D57" s="4">
        <v>0</v>
      </c>
      <c r="E57" s="89">
        <v>5</v>
      </c>
      <c r="F57" s="4"/>
      <c r="G57" s="4"/>
      <c r="H57" s="52">
        <f t="shared" si="0"/>
        <v>0</v>
      </c>
    </row>
    <row r="58" spans="1:8" x14ac:dyDescent="0.25">
      <c r="A58" s="1">
        <v>5</v>
      </c>
      <c r="B58" s="1" t="s">
        <v>4</v>
      </c>
      <c r="C58" s="3" t="s">
        <v>35</v>
      </c>
      <c r="D58" s="4">
        <v>0</v>
      </c>
      <c r="E58" s="89">
        <v>0</v>
      </c>
      <c r="F58" s="4"/>
      <c r="G58" s="4"/>
      <c r="H58" s="52">
        <f t="shared" si="0"/>
        <v>0</v>
      </c>
    </row>
    <row r="59" spans="1:8" x14ac:dyDescent="0.25">
      <c r="A59" s="1">
        <v>6</v>
      </c>
      <c r="B59" s="1" t="s">
        <v>37</v>
      </c>
      <c r="C59" s="3" t="s">
        <v>35</v>
      </c>
      <c r="D59" s="4">
        <v>0</v>
      </c>
      <c r="E59" s="89">
        <v>0</v>
      </c>
      <c r="F59" s="4"/>
      <c r="G59" s="4"/>
      <c r="H59" s="52">
        <f t="shared" si="0"/>
        <v>0</v>
      </c>
    </row>
    <row r="60" spans="1:8" x14ac:dyDescent="0.25">
      <c r="A60" s="1">
        <v>7</v>
      </c>
      <c r="B60" s="1" t="s">
        <v>32</v>
      </c>
      <c r="C60" s="3" t="s">
        <v>35</v>
      </c>
      <c r="D60" s="4">
        <v>0</v>
      </c>
      <c r="E60" s="89">
        <v>2.4</v>
      </c>
      <c r="F60" s="4"/>
      <c r="G60" s="4"/>
      <c r="H60" s="52">
        <f t="shared" si="0"/>
        <v>0</v>
      </c>
    </row>
    <row r="61" spans="1:8" x14ac:dyDescent="0.25">
      <c r="A61" s="1">
        <v>10</v>
      </c>
      <c r="B61" s="6" t="s">
        <v>62</v>
      </c>
      <c r="C61" s="3" t="s">
        <v>14</v>
      </c>
      <c r="D61" s="4">
        <v>0</v>
      </c>
      <c r="E61" s="89">
        <v>4.4000000000000004</v>
      </c>
      <c r="F61" s="4"/>
      <c r="G61" s="4"/>
      <c r="H61" s="52">
        <f t="shared" si="0"/>
        <v>0</v>
      </c>
    </row>
    <row r="62" spans="1:8" x14ac:dyDescent="0.25">
      <c r="A62" s="8"/>
      <c r="B62" s="8" t="s">
        <v>29</v>
      </c>
      <c r="C62" s="9"/>
      <c r="D62" s="21">
        <f>SUM(D46:D61)</f>
        <v>0</v>
      </c>
      <c r="E62" s="91">
        <f>SUM(E46:E61)</f>
        <v>26.599999999999994</v>
      </c>
      <c r="F62" s="21"/>
      <c r="G62" s="42" t="s">
        <v>164</v>
      </c>
      <c r="H62" s="56">
        <f>SUM(H46:H61)</f>
        <v>0</v>
      </c>
    </row>
    <row r="63" spans="1:8" x14ac:dyDescent="0.25">
      <c r="A63" s="29">
        <v>3</v>
      </c>
      <c r="B63" s="44" t="s">
        <v>38</v>
      </c>
      <c r="C63" s="45"/>
      <c r="D63" s="45"/>
      <c r="E63" s="45"/>
      <c r="F63" s="45"/>
      <c r="G63" s="45"/>
      <c r="H63" s="46"/>
    </row>
    <row r="64" spans="1:8" x14ac:dyDescent="0.25">
      <c r="A64" s="11"/>
      <c r="B64" s="12" t="s">
        <v>39</v>
      </c>
      <c r="C64" s="3" t="s">
        <v>1</v>
      </c>
      <c r="D64" s="4">
        <v>0</v>
      </c>
      <c r="E64" s="89">
        <v>0</v>
      </c>
      <c r="F64" s="4"/>
      <c r="G64" s="4"/>
      <c r="H64" s="52">
        <f t="shared" si="0"/>
        <v>0</v>
      </c>
    </row>
    <row r="65" spans="1:12" x14ac:dyDescent="0.25">
      <c r="A65" s="7"/>
      <c r="B65" s="7" t="s">
        <v>40</v>
      </c>
      <c r="C65" s="3" t="s">
        <v>1</v>
      </c>
      <c r="D65" s="4">
        <v>0</v>
      </c>
      <c r="E65" s="89">
        <v>2.96</v>
      </c>
      <c r="F65" s="4"/>
      <c r="G65" s="4"/>
      <c r="H65" s="52">
        <f t="shared" si="0"/>
        <v>0</v>
      </c>
    </row>
    <row r="66" spans="1:12" x14ac:dyDescent="0.25">
      <c r="A66" s="7"/>
      <c r="B66" s="7" t="s">
        <v>41</v>
      </c>
      <c r="C66" s="3" t="s">
        <v>35</v>
      </c>
      <c r="D66" s="4">
        <v>0</v>
      </c>
      <c r="E66" s="89">
        <v>6.8</v>
      </c>
      <c r="F66" s="4"/>
      <c r="G66" s="4"/>
      <c r="H66" s="52">
        <f t="shared" si="0"/>
        <v>0</v>
      </c>
    </row>
    <row r="67" spans="1:12" x14ac:dyDescent="0.25">
      <c r="A67" s="7"/>
      <c r="B67" s="7" t="s">
        <v>192</v>
      </c>
      <c r="C67" s="3" t="s">
        <v>35</v>
      </c>
      <c r="D67" s="4">
        <v>0</v>
      </c>
      <c r="E67" s="89">
        <v>0</v>
      </c>
      <c r="F67" s="4"/>
      <c r="G67" s="4"/>
      <c r="H67" s="52">
        <f t="shared" si="0"/>
        <v>0</v>
      </c>
    </row>
    <row r="68" spans="1:12" x14ac:dyDescent="0.25">
      <c r="A68" s="7"/>
      <c r="B68" s="7" t="s">
        <v>193</v>
      </c>
      <c r="C68" s="3" t="s">
        <v>35</v>
      </c>
      <c r="D68" s="4">
        <v>0</v>
      </c>
      <c r="E68" s="89">
        <v>0</v>
      </c>
      <c r="F68" s="4"/>
      <c r="G68" s="4"/>
      <c r="H68" s="52">
        <f t="shared" si="0"/>
        <v>0</v>
      </c>
    </row>
    <row r="69" spans="1:12" x14ac:dyDescent="0.25">
      <c r="A69" s="7"/>
      <c r="B69" s="7" t="s">
        <v>159</v>
      </c>
      <c r="C69" s="3" t="s">
        <v>35</v>
      </c>
      <c r="D69" s="4">
        <v>0</v>
      </c>
      <c r="E69" s="89">
        <v>0</v>
      </c>
      <c r="F69" s="4"/>
      <c r="G69" s="4"/>
      <c r="H69" s="52">
        <f t="shared" si="0"/>
        <v>0</v>
      </c>
    </row>
    <row r="70" spans="1:12" x14ac:dyDescent="0.25">
      <c r="A70" s="7"/>
      <c r="B70" s="7" t="s">
        <v>10</v>
      </c>
      <c r="C70" s="3" t="s">
        <v>35</v>
      </c>
      <c r="D70" s="4">
        <v>0</v>
      </c>
      <c r="E70" s="89">
        <v>0</v>
      </c>
      <c r="F70" s="4"/>
      <c r="G70" s="4"/>
      <c r="H70" s="52">
        <f t="shared" si="0"/>
        <v>0</v>
      </c>
      <c r="L70" s="47"/>
    </row>
    <row r="71" spans="1:12" x14ac:dyDescent="0.25">
      <c r="A71" s="7"/>
      <c r="B71" s="7" t="s">
        <v>10</v>
      </c>
      <c r="C71" s="3" t="s">
        <v>35</v>
      </c>
      <c r="D71" s="4">
        <v>0</v>
      </c>
      <c r="E71" s="89">
        <v>2.96</v>
      </c>
      <c r="F71" s="4"/>
      <c r="G71" s="4"/>
      <c r="H71" s="52">
        <f t="shared" ref="H71:H133" si="1">(D71+E71)*G71</f>
        <v>0</v>
      </c>
    </row>
    <row r="72" spans="1:12" x14ac:dyDescent="0.25">
      <c r="A72" s="7"/>
      <c r="B72" s="7" t="s">
        <v>43</v>
      </c>
      <c r="C72" s="3" t="s">
        <v>35</v>
      </c>
      <c r="D72" s="4">
        <v>0</v>
      </c>
      <c r="E72" s="89">
        <v>2.96</v>
      </c>
      <c r="F72" s="4"/>
      <c r="G72" s="4"/>
      <c r="H72" s="52">
        <f t="shared" si="1"/>
        <v>0</v>
      </c>
    </row>
    <row r="73" spans="1:12" x14ac:dyDescent="0.25">
      <c r="A73" s="7"/>
      <c r="B73" s="7" t="s">
        <v>44</v>
      </c>
      <c r="C73" s="3" t="s">
        <v>35</v>
      </c>
      <c r="D73" s="4">
        <v>0</v>
      </c>
      <c r="E73" s="89">
        <v>2.96</v>
      </c>
      <c r="F73" s="4"/>
      <c r="G73" s="4"/>
      <c r="H73" s="52">
        <f t="shared" si="1"/>
        <v>0</v>
      </c>
    </row>
    <row r="74" spans="1:12" x14ac:dyDescent="0.25">
      <c r="A74" s="7"/>
      <c r="B74" s="7" t="s">
        <v>45</v>
      </c>
      <c r="C74" s="3" t="s">
        <v>35</v>
      </c>
      <c r="D74" s="4">
        <v>0</v>
      </c>
      <c r="E74" s="89">
        <v>2.96</v>
      </c>
      <c r="F74" s="4"/>
      <c r="G74" s="4"/>
      <c r="H74" s="52">
        <f t="shared" si="1"/>
        <v>0</v>
      </c>
    </row>
    <row r="75" spans="1:12" x14ac:dyDescent="0.25">
      <c r="A75" s="7">
        <v>7</v>
      </c>
      <c r="B75" s="13" t="s">
        <v>62</v>
      </c>
      <c r="C75" s="3" t="s">
        <v>35</v>
      </c>
      <c r="D75" s="4">
        <v>0</v>
      </c>
      <c r="E75" s="89">
        <v>2.19</v>
      </c>
      <c r="F75" s="4"/>
      <c r="G75" s="4"/>
      <c r="H75" s="52">
        <f t="shared" si="1"/>
        <v>0</v>
      </c>
    </row>
    <row r="76" spans="1:12" x14ac:dyDescent="0.25">
      <c r="A76" s="7">
        <v>6</v>
      </c>
      <c r="B76" s="13" t="s">
        <v>62</v>
      </c>
      <c r="C76" s="3" t="s">
        <v>35</v>
      </c>
      <c r="D76" s="4">
        <v>0</v>
      </c>
      <c r="E76" s="89">
        <v>3.27</v>
      </c>
      <c r="F76" s="4"/>
      <c r="G76" s="4"/>
      <c r="H76" s="52">
        <f t="shared" si="1"/>
        <v>0</v>
      </c>
    </row>
    <row r="77" spans="1:12" x14ac:dyDescent="0.25">
      <c r="A77" s="7">
        <v>5</v>
      </c>
      <c r="B77" s="13" t="s">
        <v>12</v>
      </c>
      <c r="C77" s="3" t="s">
        <v>35</v>
      </c>
      <c r="D77" s="4">
        <v>0</v>
      </c>
      <c r="E77" s="89">
        <v>4.28</v>
      </c>
      <c r="F77" s="4"/>
      <c r="G77" s="4"/>
      <c r="H77" s="52">
        <f t="shared" si="1"/>
        <v>0</v>
      </c>
    </row>
    <row r="78" spans="1:12" x14ac:dyDescent="0.25">
      <c r="A78" s="7">
        <v>4</v>
      </c>
      <c r="B78" s="13" t="s">
        <v>62</v>
      </c>
      <c r="C78" s="3" t="s">
        <v>35</v>
      </c>
      <c r="D78" s="4">
        <v>0</v>
      </c>
      <c r="E78" s="89">
        <v>2.8</v>
      </c>
      <c r="F78" s="4"/>
      <c r="G78" s="4"/>
      <c r="H78" s="52">
        <f t="shared" si="1"/>
        <v>0</v>
      </c>
    </row>
    <row r="79" spans="1:12" x14ac:dyDescent="0.25">
      <c r="A79" s="7">
        <v>3</v>
      </c>
      <c r="B79" s="13" t="s">
        <v>62</v>
      </c>
      <c r="C79" s="3" t="s">
        <v>35</v>
      </c>
      <c r="D79" s="4">
        <v>0</v>
      </c>
      <c r="E79" s="89">
        <v>2.8</v>
      </c>
      <c r="F79" s="4"/>
      <c r="G79" s="4"/>
      <c r="H79" s="52">
        <f t="shared" si="1"/>
        <v>0</v>
      </c>
    </row>
    <row r="80" spans="1:12" x14ac:dyDescent="0.25">
      <c r="A80" s="7">
        <v>8</v>
      </c>
      <c r="B80" s="13" t="s">
        <v>62</v>
      </c>
      <c r="C80" s="3" t="s">
        <v>35</v>
      </c>
      <c r="D80" s="4">
        <v>0</v>
      </c>
      <c r="E80" s="89">
        <v>3.57</v>
      </c>
      <c r="F80" s="4"/>
      <c r="G80" s="4"/>
      <c r="H80" s="52">
        <f t="shared" si="1"/>
        <v>0</v>
      </c>
    </row>
    <row r="81" spans="1:8" x14ac:dyDescent="0.25">
      <c r="A81" s="7">
        <v>9</v>
      </c>
      <c r="B81" s="13" t="s">
        <v>62</v>
      </c>
      <c r="C81" s="3" t="s">
        <v>35</v>
      </c>
      <c r="D81" s="4">
        <v>0</v>
      </c>
      <c r="E81" s="89">
        <v>3.57</v>
      </c>
      <c r="F81" s="4"/>
      <c r="G81" s="4"/>
      <c r="H81" s="52">
        <f t="shared" si="1"/>
        <v>0</v>
      </c>
    </row>
    <row r="82" spans="1:8" x14ac:dyDescent="0.25">
      <c r="A82" s="7">
        <v>10</v>
      </c>
      <c r="B82" s="7" t="s">
        <v>198</v>
      </c>
      <c r="C82" s="3" t="s">
        <v>35</v>
      </c>
      <c r="D82" s="4">
        <v>0</v>
      </c>
      <c r="E82" s="89">
        <v>2.84</v>
      </c>
      <c r="F82" s="4"/>
      <c r="G82" s="4"/>
      <c r="H82" s="52">
        <f t="shared" si="1"/>
        <v>0</v>
      </c>
    </row>
    <row r="83" spans="1:8" x14ac:dyDescent="0.25">
      <c r="A83" s="7">
        <v>11</v>
      </c>
      <c r="B83" s="13" t="s">
        <v>62</v>
      </c>
      <c r="C83" s="3" t="s">
        <v>35</v>
      </c>
      <c r="D83" s="4">
        <v>0</v>
      </c>
      <c r="E83" s="89">
        <v>4.26</v>
      </c>
      <c r="F83" s="4"/>
      <c r="G83" s="4"/>
      <c r="H83" s="52">
        <f t="shared" si="1"/>
        <v>0</v>
      </c>
    </row>
    <row r="84" spans="1:8" x14ac:dyDescent="0.25">
      <c r="A84" s="7"/>
      <c r="B84" s="7" t="s">
        <v>46</v>
      </c>
      <c r="C84" s="3" t="s">
        <v>35</v>
      </c>
      <c r="D84" s="4">
        <v>0</v>
      </c>
      <c r="E84" s="89">
        <v>0</v>
      </c>
      <c r="F84" s="4"/>
      <c r="G84" s="4"/>
      <c r="H84" s="52">
        <f t="shared" si="1"/>
        <v>0</v>
      </c>
    </row>
    <row r="85" spans="1:8" x14ac:dyDescent="0.25">
      <c r="A85" s="7"/>
      <c r="B85" s="7" t="s">
        <v>47</v>
      </c>
      <c r="C85" s="3" t="s">
        <v>35</v>
      </c>
      <c r="D85" s="4">
        <v>0</v>
      </c>
      <c r="E85" s="89">
        <v>0</v>
      </c>
      <c r="F85" s="4"/>
      <c r="G85" s="4"/>
      <c r="H85" s="52">
        <f t="shared" si="1"/>
        <v>0</v>
      </c>
    </row>
    <row r="86" spans="1:8" x14ac:dyDescent="0.25">
      <c r="A86" s="7">
        <v>13</v>
      </c>
      <c r="B86" s="13" t="s">
        <v>62</v>
      </c>
      <c r="C86" s="3" t="s">
        <v>35</v>
      </c>
      <c r="D86" s="4">
        <v>0</v>
      </c>
      <c r="E86" s="89">
        <v>2.19</v>
      </c>
      <c r="F86" s="4"/>
      <c r="G86" s="4"/>
      <c r="H86" s="52">
        <f t="shared" si="1"/>
        <v>0</v>
      </c>
    </row>
    <row r="87" spans="1:8" x14ac:dyDescent="0.25">
      <c r="A87" s="7"/>
      <c r="B87" s="7" t="s">
        <v>45</v>
      </c>
      <c r="C87" s="3" t="s">
        <v>35</v>
      </c>
      <c r="D87" s="4">
        <v>0</v>
      </c>
      <c r="E87" s="89">
        <v>2.96</v>
      </c>
      <c r="F87" s="4"/>
      <c r="G87" s="4"/>
      <c r="H87" s="52">
        <f t="shared" si="1"/>
        <v>0</v>
      </c>
    </row>
    <row r="88" spans="1:8" x14ac:dyDescent="0.25">
      <c r="A88" s="7"/>
      <c r="B88" s="7" t="s">
        <v>44</v>
      </c>
      <c r="C88" s="3" t="s">
        <v>35</v>
      </c>
      <c r="D88" s="4">
        <v>0</v>
      </c>
      <c r="E88" s="89">
        <v>2.96</v>
      </c>
      <c r="F88" s="4"/>
      <c r="G88" s="4"/>
      <c r="H88" s="52">
        <f t="shared" si="1"/>
        <v>0</v>
      </c>
    </row>
    <row r="89" spans="1:8" x14ac:dyDescent="0.25">
      <c r="A89" s="7"/>
      <c r="B89" s="7" t="s">
        <v>48</v>
      </c>
      <c r="C89" s="3" t="s">
        <v>35</v>
      </c>
      <c r="D89" s="4">
        <v>0</v>
      </c>
      <c r="E89" s="89">
        <v>0</v>
      </c>
      <c r="F89" s="4"/>
      <c r="G89" s="4"/>
      <c r="H89" s="52">
        <f t="shared" si="1"/>
        <v>0</v>
      </c>
    </row>
    <row r="90" spans="1:8" x14ac:dyDescent="0.25">
      <c r="A90" s="7"/>
      <c r="B90" s="7" t="s">
        <v>9</v>
      </c>
      <c r="C90" s="3" t="s">
        <v>35</v>
      </c>
      <c r="D90" s="4">
        <v>0</v>
      </c>
      <c r="E90" s="89">
        <v>0</v>
      </c>
      <c r="F90" s="4"/>
      <c r="G90" s="4"/>
      <c r="H90" s="52">
        <f t="shared" si="1"/>
        <v>0</v>
      </c>
    </row>
    <row r="91" spans="1:8" x14ac:dyDescent="0.25">
      <c r="A91" s="7"/>
      <c r="B91" s="7" t="s">
        <v>9</v>
      </c>
      <c r="C91" s="3" t="s">
        <v>35</v>
      </c>
      <c r="D91" s="4">
        <v>0</v>
      </c>
      <c r="E91" s="89">
        <v>2.96</v>
      </c>
      <c r="F91" s="4"/>
      <c r="G91" s="4"/>
      <c r="H91" s="52">
        <f t="shared" si="1"/>
        <v>0</v>
      </c>
    </row>
    <row r="92" spans="1:8" x14ac:dyDescent="0.25">
      <c r="A92" s="7"/>
      <c r="B92" s="7" t="s">
        <v>43</v>
      </c>
      <c r="C92" s="3" t="s">
        <v>35</v>
      </c>
      <c r="D92" s="4">
        <v>0</v>
      </c>
      <c r="E92" s="89">
        <v>2.96</v>
      </c>
      <c r="F92" s="4"/>
      <c r="G92" s="4"/>
      <c r="H92" s="52">
        <f t="shared" si="1"/>
        <v>0</v>
      </c>
    </row>
    <row r="93" spans="1:8" x14ac:dyDescent="0.25">
      <c r="A93" s="8"/>
      <c r="B93" s="8" t="s">
        <v>29</v>
      </c>
      <c r="C93" s="9"/>
      <c r="D93" s="21">
        <f>SUM(D64:D92)</f>
        <v>0</v>
      </c>
      <c r="E93" s="91">
        <f>SUM(E64:E92)</f>
        <v>65.209999999999994</v>
      </c>
      <c r="F93" s="21"/>
      <c r="G93" s="42" t="s">
        <v>164</v>
      </c>
      <c r="H93" s="56">
        <f>SUM(H64:H92)</f>
        <v>0</v>
      </c>
    </row>
    <row r="94" spans="1:8" x14ac:dyDescent="0.25">
      <c r="A94" s="30">
        <v>4</v>
      </c>
      <c r="B94" s="104" t="s">
        <v>151</v>
      </c>
      <c r="C94" s="106"/>
      <c r="D94" s="106"/>
      <c r="E94" s="106"/>
      <c r="F94" s="106"/>
      <c r="G94" s="106"/>
      <c r="H94" s="105"/>
    </row>
    <row r="95" spans="1:8" x14ac:dyDescent="0.25">
      <c r="A95" s="16"/>
      <c r="B95" s="98" t="s">
        <v>204</v>
      </c>
      <c r="C95" s="99"/>
      <c r="D95" s="99"/>
      <c r="E95" s="99"/>
      <c r="F95" s="99"/>
      <c r="G95" s="99"/>
      <c r="H95" s="100"/>
    </row>
    <row r="96" spans="1:8" x14ac:dyDescent="0.25">
      <c r="A96" s="15" t="s">
        <v>51</v>
      </c>
      <c r="B96" s="35" t="s">
        <v>52</v>
      </c>
      <c r="C96" s="14" t="s">
        <v>53</v>
      </c>
      <c r="D96" s="4">
        <v>0</v>
      </c>
      <c r="E96" s="89">
        <v>0</v>
      </c>
      <c r="F96" s="4"/>
      <c r="G96" s="4"/>
      <c r="H96" s="52">
        <f t="shared" si="1"/>
        <v>0</v>
      </c>
    </row>
    <row r="97" spans="1:8" x14ac:dyDescent="0.25">
      <c r="A97" s="15" t="s">
        <v>54</v>
      </c>
      <c r="B97" s="35" t="s">
        <v>55</v>
      </c>
      <c r="C97" s="14" t="s">
        <v>53</v>
      </c>
      <c r="D97" s="4">
        <v>0</v>
      </c>
      <c r="E97" s="89">
        <v>0</v>
      </c>
      <c r="F97" s="4"/>
      <c r="G97" s="4"/>
      <c r="H97" s="52">
        <f t="shared" si="1"/>
        <v>0</v>
      </c>
    </row>
    <row r="98" spans="1:8" x14ac:dyDescent="0.25">
      <c r="A98" s="15" t="s">
        <v>56</v>
      </c>
      <c r="B98" s="35" t="s">
        <v>57</v>
      </c>
      <c r="C98" s="14" t="s">
        <v>53</v>
      </c>
      <c r="D98" s="4">
        <v>0</v>
      </c>
      <c r="E98" s="89">
        <v>0</v>
      </c>
      <c r="F98" s="4"/>
      <c r="G98" s="4"/>
      <c r="H98" s="52">
        <f t="shared" si="1"/>
        <v>0</v>
      </c>
    </row>
    <row r="99" spans="1:8" x14ac:dyDescent="0.25">
      <c r="A99" s="15" t="s">
        <v>58</v>
      </c>
      <c r="B99" s="35" t="s">
        <v>59</v>
      </c>
      <c r="C99" s="14" t="s">
        <v>53</v>
      </c>
      <c r="D99" s="4">
        <v>0</v>
      </c>
      <c r="E99" s="89">
        <v>0</v>
      </c>
      <c r="F99" s="4"/>
      <c r="G99" s="4"/>
      <c r="H99" s="52">
        <f t="shared" si="1"/>
        <v>0</v>
      </c>
    </row>
    <row r="100" spans="1:8" x14ac:dyDescent="0.25">
      <c r="A100" s="15" t="s">
        <v>60</v>
      </c>
      <c r="B100" s="35" t="s">
        <v>61</v>
      </c>
      <c r="C100" s="14" t="s">
        <v>53</v>
      </c>
      <c r="D100" s="4">
        <v>0</v>
      </c>
      <c r="E100" s="89">
        <v>0</v>
      </c>
      <c r="F100" s="4"/>
      <c r="G100" s="4"/>
      <c r="H100" s="52">
        <f t="shared" si="1"/>
        <v>0</v>
      </c>
    </row>
    <row r="101" spans="1:8" x14ac:dyDescent="0.25">
      <c r="A101" s="15">
        <v>10</v>
      </c>
      <c r="B101" s="35" t="s">
        <v>201</v>
      </c>
      <c r="C101" s="14" t="s">
        <v>53</v>
      </c>
      <c r="D101" s="4">
        <v>0</v>
      </c>
      <c r="E101" s="89">
        <v>1.7</v>
      </c>
      <c r="F101" s="4"/>
      <c r="G101" s="4"/>
      <c r="H101" s="52">
        <f t="shared" si="1"/>
        <v>0</v>
      </c>
    </row>
    <row r="102" spans="1:8" x14ac:dyDescent="0.25">
      <c r="A102" s="15">
        <v>11</v>
      </c>
      <c r="B102" s="35" t="s">
        <v>201</v>
      </c>
      <c r="C102" s="14" t="s">
        <v>53</v>
      </c>
      <c r="D102" s="4">
        <v>0</v>
      </c>
      <c r="E102" s="89">
        <v>3.4</v>
      </c>
      <c r="F102" s="4"/>
      <c r="G102" s="4"/>
      <c r="H102" s="52">
        <f t="shared" si="1"/>
        <v>0</v>
      </c>
    </row>
    <row r="103" spans="1:8" x14ac:dyDescent="0.25">
      <c r="A103" s="15">
        <v>12</v>
      </c>
      <c r="B103" s="35" t="s">
        <v>201</v>
      </c>
      <c r="C103" s="14" t="s">
        <v>53</v>
      </c>
      <c r="D103" s="4">
        <v>0</v>
      </c>
      <c r="E103" s="89">
        <v>1.7</v>
      </c>
      <c r="F103" s="4"/>
      <c r="G103" s="4"/>
      <c r="H103" s="52">
        <f t="shared" si="1"/>
        <v>0</v>
      </c>
    </row>
    <row r="104" spans="1:8" x14ac:dyDescent="0.25">
      <c r="A104" s="15" t="s">
        <v>63</v>
      </c>
      <c r="B104" s="35" t="s">
        <v>64</v>
      </c>
      <c r="C104" s="14" t="s">
        <v>14</v>
      </c>
      <c r="D104" s="4">
        <v>0</v>
      </c>
      <c r="E104" s="89">
        <v>0</v>
      </c>
      <c r="F104" s="4"/>
      <c r="G104" s="4"/>
      <c r="H104" s="52">
        <f t="shared" si="1"/>
        <v>0</v>
      </c>
    </row>
    <row r="105" spans="1:8" x14ac:dyDescent="0.25">
      <c r="A105" s="15" t="s">
        <v>65</v>
      </c>
      <c r="B105" s="35" t="s">
        <v>66</v>
      </c>
      <c r="C105" s="14" t="s">
        <v>67</v>
      </c>
      <c r="D105" s="4">
        <v>0</v>
      </c>
      <c r="E105" s="89">
        <v>0</v>
      </c>
      <c r="F105" s="4"/>
      <c r="G105" s="4"/>
      <c r="H105" s="52">
        <f t="shared" si="1"/>
        <v>0</v>
      </c>
    </row>
    <row r="106" spans="1:8" x14ac:dyDescent="0.25">
      <c r="A106" s="15" t="s">
        <v>68</v>
      </c>
      <c r="B106" s="35" t="s">
        <v>69</v>
      </c>
      <c r="C106" s="15" t="s">
        <v>67</v>
      </c>
      <c r="D106" s="4">
        <v>0</v>
      </c>
      <c r="E106" s="89">
        <v>0</v>
      </c>
      <c r="F106" s="4"/>
      <c r="G106" s="4"/>
      <c r="H106" s="52">
        <f t="shared" si="1"/>
        <v>0</v>
      </c>
    </row>
    <row r="107" spans="1:8" x14ac:dyDescent="0.25">
      <c r="A107" s="15" t="s">
        <v>70</v>
      </c>
      <c r="B107" s="35" t="s">
        <v>71</v>
      </c>
      <c r="C107" s="15" t="s">
        <v>67</v>
      </c>
      <c r="D107" s="4">
        <v>0</v>
      </c>
      <c r="E107" s="89">
        <v>0</v>
      </c>
      <c r="F107" s="4"/>
      <c r="G107" s="4"/>
      <c r="H107" s="52">
        <f t="shared" si="1"/>
        <v>0</v>
      </c>
    </row>
    <row r="108" spans="1:8" x14ac:dyDescent="0.25">
      <c r="A108" s="15" t="s">
        <v>72</v>
      </c>
      <c r="B108" s="35" t="s">
        <v>73</v>
      </c>
      <c r="C108" s="15" t="s">
        <v>67</v>
      </c>
      <c r="D108" s="4">
        <v>0</v>
      </c>
      <c r="E108" s="89">
        <v>0</v>
      </c>
      <c r="F108" s="4"/>
      <c r="G108" s="4"/>
      <c r="H108" s="52">
        <f t="shared" si="1"/>
        <v>0</v>
      </c>
    </row>
    <row r="109" spans="1:8" x14ac:dyDescent="0.25">
      <c r="A109" s="15" t="s">
        <v>74</v>
      </c>
      <c r="B109" s="35" t="s">
        <v>10</v>
      </c>
      <c r="C109" s="15" t="s">
        <v>67</v>
      </c>
      <c r="D109" s="4">
        <v>0</v>
      </c>
      <c r="E109" s="89">
        <v>0</v>
      </c>
      <c r="F109" s="4"/>
      <c r="G109" s="4"/>
      <c r="H109" s="52">
        <f t="shared" si="1"/>
        <v>0</v>
      </c>
    </row>
    <row r="110" spans="1:8" x14ac:dyDescent="0.25">
      <c r="A110" s="15">
        <v>13</v>
      </c>
      <c r="B110" s="35" t="s">
        <v>12</v>
      </c>
      <c r="C110" s="15" t="s">
        <v>67</v>
      </c>
      <c r="D110" s="4">
        <v>0</v>
      </c>
      <c r="E110" s="89">
        <v>3.4</v>
      </c>
      <c r="F110" s="4"/>
      <c r="G110" s="4"/>
      <c r="H110" s="52">
        <f t="shared" si="1"/>
        <v>0</v>
      </c>
    </row>
    <row r="111" spans="1:8" x14ac:dyDescent="0.25">
      <c r="A111" s="15">
        <v>14</v>
      </c>
      <c r="B111" s="35" t="s">
        <v>201</v>
      </c>
      <c r="C111" s="15" t="s">
        <v>67</v>
      </c>
      <c r="D111" s="4">
        <v>0</v>
      </c>
      <c r="E111" s="89">
        <v>3.4</v>
      </c>
      <c r="F111" s="4"/>
      <c r="G111" s="4"/>
      <c r="H111" s="52">
        <f t="shared" si="1"/>
        <v>0</v>
      </c>
    </row>
    <row r="112" spans="1:8" x14ac:dyDescent="0.25">
      <c r="A112" s="15">
        <v>15</v>
      </c>
      <c r="B112" s="35" t="s">
        <v>201</v>
      </c>
      <c r="C112" s="15" t="s">
        <v>14</v>
      </c>
      <c r="D112" s="4">
        <v>0</v>
      </c>
      <c r="E112" s="89">
        <v>1.7</v>
      </c>
      <c r="F112" s="4"/>
      <c r="G112" s="4"/>
      <c r="H112" s="52">
        <f t="shared" si="1"/>
        <v>0</v>
      </c>
    </row>
    <row r="113" spans="1:8" x14ac:dyDescent="0.25">
      <c r="A113" s="15">
        <v>16</v>
      </c>
      <c r="B113" s="35" t="s">
        <v>202</v>
      </c>
      <c r="C113" s="15" t="s">
        <v>14</v>
      </c>
      <c r="D113" s="4">
        <v>0</v>
      </c>
      <c r="E113" s="89">
        <v>1.7</v>
      </c>
      <c r="F113" s="4"/>
      <c r="G113" s="4"/>
      <c r="H113" s="52">
        <f t="shared" si="1"/>
        <v>0</v>
      </c>
    </row>
    <row r="114" spans="1:8" x14ac:dyDescent="0.25">
      <c r="A114" s="15">
        <v>17</v>
      </c>
      <c r="B114" s="35" t="s">
        <v>202</v>
      </c>
      <c r="C114" s="15" t="s">
        <v>14</v>
      </c>
      <c r="D114" s="4">
        <v>0</v>
      </c>
      <c r="E114" s="89">
        <v>1.7</v>
      </c>
      <c r="F114" s="4"/>
      <c r="G114" s="4"/>
      <c r="H114" s="52">
        <f t="shared" si="1"/>
        <v>0</v>
      </c>
    </row>
    <row r="115" spans="1:8" x14ac:dyDescent="0.25">
      <c r="A115" s="17"/>
      <c r="B115" s="8" t="s">
        <v>29</v>
      </c>
      <c r="C115" s="9"/>
      <c r="D115" s="21">
        <f>SUM(D96:D114)</f>
        <v>0</v>
      </c>
      <c r="E115" s="91">
        <f>SUM(E96:E114)</f>
        <v>18.7</v>
      </c>
      <c r="F115" s="21"/>
      <c r="G115" s="42" t="s">
        <v>164</v>
      </c>
      <c r="H115" s="56">
        <f>SUM(H96:H114)</f>
        <v>0</v>
      </c>
    </row>
    <row r="116" spans="1:8" x14ac:dyDescent="0.25">
      <c r="A116" s="7"/>
      <c r="B116" s="98" t="s">
        <v>205</v>
      </c>
      <c r="C116" s="99"/>
      <c r="D116" s="99"/>
      <c r="E116" s="99"/>
      <c r="F116" s="99"/>
      <c r="G116" s="99"/>
      <c r="H116" s="100"/>
    </row>
    <row r="117" spans="1:8" x14ac:dyDescent="0.25">
      <c r="A117" s="15" t="s">
        <v>75</v>
      </c>
      <c r="B117" s="35" t="s">
        <v>76</v>
      </c>
      <c r="C117" s="15" t="s">
        <v>53</v>
      </c>
      <c r="D117" s="4">
        <v>0</v>
      </c>
      <c r="E117" s="89">
        <v>0</v>
      </c>
      <c r="F117" s="4"/>
      <c r="G117" s="4"/>
      <c r="H117" s="52">
        <f t="shared" si="1"/>
        <v>0</v>
      </c>
    </row>
    <row r="118" spans="1:8" x14ac:dyDescent="0.25">
      <c r="A118" s="15" t="s">
        <v>77</v>
      </c>
      <c r="B118" s="35" t="s">
        <v>64</v>
      </c>
      <c r="C118" s="15" t="s">
        <v>14</v>
      </c>
      <c r="D118" s="4">
        <v>0</v>
      </c>
      <c r="E118" s="89">
        <v>0</v>
      </c>
      <c r="F118" s="4"/>
      <c r="G118" s="4"/>
      <c r="H118" s="52">
        <f t="shared" si="1"/>
        <v>0</v>
      </c>
    </row>
    <row r="119" spans="1:8" x14ac:dyDescent="0.25">
      <c r="A119" s="15" t="s">
        <v>78</v>
      </c>
      <c r="B119" s="35" t="s">
        <v>130</v>
      </c>
      <c r="C119" s="15" t="s">
        <v>14</v>
      </c>
      <c r="D119" s="4">
        <v>0</v>
      </c>
      <c r="E119" s="89">
        <v>0</v>
      </c>
      <c r="F119" s="4"/>
      <c r="G119" s="4"/>
      <c r="H119" s="52">
        <f t="shared" si="1"/>
        <v>0</v>
      </c>
    </row>
    <row r="120" spans="1:8" x14ac:dyDescent="0.25">
      <c r="A120" s="15" t="s">
        <v>79</v>
      </c>
      <c r="B120" s="35" t="s">
        <v>80</v>
      </c>
      <c r="C120" s="15" t="s">
        <v>14</v>
      </c>
      <c r="D120" s="4">
        <v>0</v>
      </c>
      <c r="E120" s="89">
        <v>0</v>
      </c>
      <c r="F120" s="4"/>
      <c r="G120" s="4"/>
      <c r="H120" s="52">
        <f t="shared" si="1"/>
        <v>0</v>
      </c>
    </row>
    <row r="121" spans="1:8" x14ac:dyDescent="0.25">
      <c r="A121" s="15" t="s">
        <v>81</v>
      </c>
      <c r="B121" s="35" t="s">
        <v>82</v>
      </c>
      <c r="C121" s="15" t="s">
        <v>14</v>
      </c>
      <c r="D121" s="4">
        <v>0</v>
      </c>
      <c r="E121" s="89">
        <v>0</v>
      </c>
      <c r="F121" s="4"/>
      <c r="G121" s="4"/>
      <c r="H121" s="52">
        <f t="shared" si="1"/>
        <v>0</v>
      </c>
    </row>
    <row r="122" spans="1:8" x14ac:dyDescent="0.25">
      <c r="A122" s="15" t="s">
        <v>83</v>
      </c>
      <c r="B122" s="35" t="s">
        <v>84</v>
      </c>
      <c r="C122" s="15" t="s">
        <v>14</v>
      </c>
      <c r="D122" s="4">
        <v>0</v>
      </c>
      <c r="E122" s="89">
        <v>0</v>
      </c>
      <c r="F122" s="4"/>
      <c r="G122" s="4"/>
      <c r="H122" s="52">
        <f t="shared" si="1"/>
        <v>0</v>
      </c>
    </row>
    <row r="123" spans="1:8" x14ac:dyDescent="0.25">
      <c r="A123" s="14">
        <v>26</v>
      </c>
      <c r="B123" s="35" t="s">
        <v>62</v>
      </c>
      <c r="C123" s="15" t="s">
        <v>14</v>
      </c>
      <c r="D123" s="4">
        <v>0</v>
      </c>
      <c r="E123" s="89">
        <v>6</v>
      </c>
      <c r="F123" s="4"/>
      <c r="G123" s="4"/>
      <c r="H123" s="52">
        <f t="shared" si="1"/>
        <v>0</v>
      </c>
    </row>
    <row r="124" spans="1:8" x14ac:dyDescent="0.25">
      <c r="A124" s="14">
        <v>27</v>
      </c>
      <c r="B124" s="35" t="s">
        <v>62</v>
      </c>
      <c r="C124" s="15" t="s">
        <v>35</v>
      </c>
      <c r="D124" s="4">
        <v>0</v>
      </c>
      <c r="E124" s="89">
        <v>6</v>
      </c>
      <c r="F124" s="4"/>
      <c r="G124" s="4"/>
      <c r="H124" s="52">
        <f t="shared" si="1"/>
        <v>0</v>
      </c>
    </row>
    <row r="125" spans="1:8" x14ac:dyDescent="0.25">
      <c r="A125" s="14">
        <v>28</v>
      </c>
      <c r="B125" s="35" t="s">
        <v>201</v>
      </c>
      <c r="C125" s="15" t="s">
        <v>35</v>
      </c>
      <c r="D125" s="4">
        <v>0</v>
      </c>
      <c r="E125" s="89">
        <v>6</v>
      </c>
      <c r="F125" s="4"/>
      <c r="G125" s="4"/>
      <c r="H125" s="52">
        <f t="shared" si="1"/>
        <v>0</v>
      </c>
    </row>
    <row r="126" spans="1:8" x14ac:dyDescent="0.25">
      <c r="A126" s="14">
        <v>29</v>
      </c>
      <c r="B126" s="35" t="s">
        <v>201</v>
      </c>
      <c r="C126" s="15" t="s">
        <v>35</v>
      </c>
      <c r="D126" s="4">
        <v>0</v>
      </c>
      <c r="E126" s="89">
        <v>6</v>
      </c>
      <c r="F126" s="4"/>
      <c r="G126" s="4"/>
      <c r="H126" s="52">
        <f t="shared" si="1"/>
        <v>0</v>
      </c>
    </row>
    <row r="127" spans="1:8" x14ac:dyDescent="0.25">
      <c r="A127" s="14">
        <v>30</v>
      </c>
      <c r="B127" s="35" t="s">
        <v>202</v>
      </c>
      <c r="C127" s="15" t="s">
        <v>35</v>
      </c>
      <c r="D127" s="4">
        <v>0</v>
      </c>
      <c r="E127" s="89">
        <v>3</v>
      </c>
      <c r="F127" s="4"/>
      <c r="G127" s="4"/>
      <c r="H127" s="52">
        <f t="shared" si="1"/>
        <v>0</v>
      </c>
    </row>
    <row r="128" spans="1:8" x14ac:dyDescent="0.25">
      <c r="A128" s="14">
        <v>31</v>
      </c>
      <c r="B128" s="35" t="s">
        <v>85</v>
      </c>
      <c r="C128" s="15" t="s">
        <v>35</v>
      </c>
      <c r="D128" s="4">
        <v>0</v>
      </c>
      <c r="E128" s="89">
        <v>0</v>
      </c>
      <c r="F128" s="4"/>
      <c r="G128" s="4"/>
      <c r="H128" s="52">
        <f t="shared" si="1"/>
        <v>0</v>
      </c>
    </row>
    <row r="129" spans="1:8" x14ac:dyDescent="0.25">
      <c r="A129" s="14">
        <v>32</v>
      </c>
      <c r="B129" s="35" t="s">
        <v>86</v>
      </c>
      <c r="C129" s="15" t="s">
        <v>35</v>
      </c>
      <c r="D129" s="4">
        <v>0</v>
      </c>
      <c r="E129" s="89">
        <v>0</v>
      </c>
      <c r="F129" s="4"/>
      <c r="G129" s="4"/>
      <c r="H129" s="52">
        <f t="shared" si="1"/>
        <v>0</v>
      </c>
    </row>
    <row r="130" spans="1:8" x14ac:dyDescent="0.25">
      <c r="A130" s="17"/>
      <c r="B130" s="8" t="s">
        <v>29</v>
      </c>
      <c r="C130" s="9"/>
      <c r="D130" s="21">
        <f>SUM(D117:D129)</f>
        <v>0</v>
      </c>
      <c r="E130" s="91">
        <f>SUM(E117:E129)</f>
        <v>27</v>
      </c>
      <c r="F130" s="21"/>
      <c r="G130" s="42" t="s">
        <v>164</v>
      </c>
      <c r="H130" s="56">
        <f>SUM(H117:H129)</f>
        <v>0</v>
      </c>
    </row>
    <row r="131" spans="1:8" x14ac:dyDescent="0.25">
      <c r="A131" s="7"/>
      <c r="B131" s="98" t="s">
        <v>87</v>
      </c>
      <c r="C131" s="99"/>
      <c r="D131" s="99"/>
      <c r="E131" s="99"/>
      <c r="F131" s="99"/>
      <c r="G131" s="99"/>
      <c r="H131" s="100"/>
    </row>
    <row r="132" spans="1:8" x14ac:dyDescent="0.25">
      <c r="A132" s="15" t="s">
        <v>88</v>
      </c>
      <c r="B132" s="35" t="s">
        <v>89</v>
      </c>
      <c r="C132" s="15" t="s">
        <v>53</v>
      </c>
      <c r="D132" s="4">
        <v>0</v>
      </c>
      <c r="E132" s="89">
        <v>2.2999999999999998</v>
      </c>
      <c r="F132" s="4"/>
      <c r="G132" s="4"/>
      <c r="H132" s="52">
        <f t="shared" si="1"/>
        <v>0</v>
      </c>
    </row>
    <row r="133" spans="1:8" x14ac:dyDescent="0.25">
      <c r="A133" s="15" t="s">
        <v>90</v>
      </c>
      <c r="B133" s="35" t="s">
        <v>91</v>
      </c>
      <c r="C133" s="15" t="s">
        <v>53</v>
      </c>
      <c r="D133" s="4">
        <v>0</v>
      </c>
      <c r="E133" s="89">
        <v>2.2999999999999998</v>
      </c>
      <c r="F133" s="4"/>
      <c r="G133" s="4"/>
      <c r="H133" s="52">
        <f t="shared" si="1"/>
        <v>0</v>
      </c>
    </row>
    <row r="134" spans="1:8" x14ac:dyDescent="0.25">
      <c r="A134" s="15" t="s">
        <v>92</v>
      </c>
      <c r="B134" s="35" t="s">
        <v>62</v>
      </c>
      <c r="C134" s="15" t="s">
        <v>53</v>
      </c>
      <c r="D134" s="4">
        <v>0</v>
      </c>
      <c r="E134" s="89">
        <v>2.2999999999999998</v>
      </c>
      <c r="F134" s="4"/>
      <c r="G134" s="4"/>
      <c r="H134" s="52">
        <f t="shared" ref="H134:H174" si="2">(D134+E134)*G134</f>
        <v>0</v>
      </c>
    </row>
    <row r="135" spans="1:8" x14ac:dyDescent="0.25">
      <c r="A135" s="15" t="s">
        <v>93</v>
      </c>
      <c r="B135" s="35" t="s">
        <v>94</v>
      </c>
      <c r="C135" s="15" t="s">
        <v>53</v>
      </c>
      <c r="D135" s="4">
        <v>0</v>
      </c>
      <c r="E135" s="89">
        <v>4.5999999999999996</v>
      </c>
      <c r="F135" s="4"/>
      <c r="G135" s="4"/>
      <c r="H135" s="52">
        <f t="shared" si="2"/>
        <v>0</v>
      </c>
    </row>
    <row r="136" spans="1:8" x14ac:dyDescent="0.25">
      <c r="A136" s="15" t="s">
        <v>95</v>
      </c>
      <c r="B136" s="35" t="s">
        <v>42</v>
      </c>
      <c r="C136" s="15" t="s">
        <v>53</v>
      </c>
      <c r="D136" s="4">
        <v>0</v>
      </c>
      <c r="E136" s="89">
        <v>0</v>
      </c>
      <c r="F136" s="4"/>
      <c r="G136" s="4"/>
      <c r="H136" s="52">
        <f t="shared" si="2"/>
        <v>0</v>
      </c>
    </row>
    <row r="137" spans="1:8" x14ac:dyDescent="0.25">
      <c r="A137" s="15" t="s">
        <v>96</v>
      </c>
      <c r="B137" s="35" t="s">
        <v>97</v>
      </c>
      <c r="C137" s="15" t="s">
        <v>53</v>
      </c>
      <c r="D137" s="4">
        <v>0</v>
      </c>
      <c r="E137" s="89">
        <v>0</v>
      </c>
      <c r="F137" s="4"/>
      <c r="G137" s="4"/>
      <c r="H137" s="52">
        <f t="shared" si="2"/>
        <v>0</v>
      </c>
    </row>
    <row r="138" spans="1:8" x14ac:dyDescent="0.25">
      <c r="A138" s="15" t="s">
        <v>98</v>
      </c>
      <c r="B138" s="35" t="s">
        <v>99</v>
      </c>
      <c r="C138" s="15" t="s">
        <v>53</v>
      </c>
      <c r="D138" s="4">
        <v>0</v>
      </c>
      <c r="E138" s="89">
        <v>4.5999999999999996</v>
      </c>
      <c r="F138" s="4"/>
      <c r="G138" s="4"/>
      <c r="H138" s="52">
        <f t="shared" si="2"/>
        <v>0</v>
      </c>
    </row>
    <row r="139" spans="1:8" x14ac:dyDescent="0.25">
      <c r="A139" s="15" t="s">
        <v>100</v>
      </c>
      <c r="B139" s="35" t="s">
        <v>101</v>
      </c>
      <c r="C139" s="15" t="s">
        <v>53</v>
      </c>
      <c r="D139" s="4">
        <v>0</v>
      </c>
      <c r="E139" s="89">
        <v>0</v>
      </c>
      <c r="F139" s="4"/>
      <c r="G139" s="4"/>
      <c r="H139" s="52">
        <f t="shared" si="2"/>
        <v>0</v>
      </c>
    </row>
    <row r="140" spans="1:8" x14ac:dyDescent="0.25">
      <c r="A140" s="15" t="s">
        <v>102</v>
      </c>
      <c r="B140" s="35" t="s">
        <v>103</v>
      </c>
      <c r="C140" s="15" t="s">
        <v>53</v>
      </c>
      <c r="D140" s="4">
        <v>0</v>
      </c>
      <c r="E140" s="89">
        <v>0</v>
      </c>
      <c r="F140" s="4"/>
      <c r="G140" s="4"/>
      <c r="H140" s="52">
        <f t="shared" si="2"/>
        <v>0</v>
      </c>
    </row>
    <row r="141" spans="1:8" x14ac:dyDescent="0.25">
      <c r="A141" s="17"/>
      <c r="B141" s="8" t="s">
        <v>29</v>
      </c>
      <c r="C141" s="9"/>
      <c r="D141" s="21">
        <f>SUM(D132:D140)</f>
        <v>0</v>
      </c>
      <c r="E141" s="91">
        <f>SUM(E132:E140)</f>
        <v>16.100000000000001</v>
      </c>
      <c r="F141" s="21"/>
      <c r="G141" s="42" t="s">
        <v>164</v>
      </c>
      <c r="H141" s="56">
        <f>SUM(H132:H140)</f>
        <v>0</v>
      </c>
    </row>
    <row r="142" spans="1:8" x14ac:dyDescent="0.25">
      <c r="A142" s="14"/>
      <c r="B142" s="107" t="s">
        <v>206</v>
      </c>
      <c r="C142" s="108"/>
      <c r="D142" s="108"/>
      <c r="E142" s="108"/>
      <c r="F142" s="108"/>
      <c r="G142" s="108"/>
      <c r="H142" s="109"/>
    </row>
    <row r="143" spans="1:8" x14ac:dyDescent="0.25">
      <c r="A143" s="15" t="s">
        <v>104</v>
      </c>
      <c r="B143" s="35" t="s">
        <v>105</v>
      </c>
      <c r="C143" s="15" t="s">
        <v>53</v>
      </c>
      <c r="D143" s="4">
        <v>0</v>
      </c>
      <c r="E143" s="89">
        <v>0</v>
      </c>
      <c r="F143" s="4"/>
      <c r="G143" s="4"/>
      <c r="H143" s="52">
        <f t="shared" si="2"/>
        <v>0</v>
      </c>
    </row>
    <row r="144" spans="1:8" x14ac:dyDescent="0.25">
      <c r="A144" s="15" t="s">
        <v>106</v>
      </c>
      <c r="B144" s="35" t="s">
        <v>107</v>
      </c>
      <c r="C144" s="15" t="s">
        <v>53</v>
      </c>
      <c r="D144" s="4">
        <v>0</v>
      </c>
      <c r="E144" s="89">
        <v>2.5</v>
      </c>
      <c r="F144" s="4"/>
      <c r="G144" s="4"/>
      <c r="H144" s="52">
        <f t="shared" si="2"/>
        <v>0</v>
      </c>
    </row>
    <row r="145" spans="1:8" x14ac:dyDescent="0.25">
      <c r="A145" s="15" t="s">
        <v>108</v>
      </c>
      <c r="B145" s="35" t="s">
        <v>109</v>
      </c>
      <c r="C145" s="15" t="s">
        <v>53</v>
      </c>
      <c r="D145" s="4">
        <v>0</v>
      </c>
      <c r="E145" s="89">
        <v>2.5</v>
      </c>
      <c r="F145" s="4"/>
      <c r="G145" s="4"/>
      <c r="H145" s="52">
        <f t="shared" si="2"/>
        <v>0</v>
      </c>
    </row>
    <row r="146" spans="1:8" x14ac:dyDescent="0.25">
      <c r="A146" s="15" t="s">
        <v>110</v>
      </c>
      <c r="B146" s="35" t="s">
        <v>61</v>
      </c>
      <c r="C146" s="15" t="s">
        <v>53</v>
      </c>
      <c r="D146" s="4">
        <v>0</v>
      </c>
      <c r="E146" s="89">
        <v>0</v>
      </c>
      <c r="F146" s="4"/>
      <c r="G146" s="4"/>
      <c r="H146" s="52">
        <f t="shared" si="2"/>
        <v>0</v>
      </c>
    </row>
    <row r="147" spans="1:8" x14ac:dyDescent="0.25">
      <c r="A147" s="15" t="s">
        <v>111</v>
      </c>
      <c r="B147" s="35" t="s">
        <v>112</v>
      </c>
      <c r="C147" s="15" t="s">
        <v>53</v>
      </c>
      <c r="D147" s="4">
        <v>0</v>
      </c>
      <c r="E147" s="89">
        <v>0.65</v>
      </c>
      <c r="F147" s="4"/>
      <c r="G147" s="4"/>
      <c r="H147" s="52">
        <f t="shared" si="2"/>
        <v>0</v>
      </c>
    </row>
    <row r="148" spans="1:8" x14ac:dyDescent="0.25">
      <c r="A148" s="15" t="s">
        <v>113</v>
      </c>
      <c r="B148" s="35" t="s">
        <v>114</v>
      </c>
      <c r="C148" s="15" t="s">
        <v>53</v>
      </c>
      <c r="D148" s="4">
        <v>0</v>
      </c>
      <c r="E148" s="89">
        <v>0.65</v>
      </c>
      <c r="F148" s="4"/>
      <c r="G148" s="4"/>
      <c r="H148" s="52">
        <f t="shared" si="2"/>
        <v>0</v>
      </c>
    </row>
    <row r="149" spans="1:8" x14ac:dyDescent="0.25">
      <c r="A149" s="14">
        <v>8</v>
      </c>
      <c r="B149" s="35" t="s">
        <v>115</v>
      </c>
      <c r="C149" s="15" t="s">
        <v>53</v>
      </c>
      <c r="D149" s="4">
        <v>0</v>
      </c>
      <c r="E149" s="89">
        <v>2.2999999999999998</v>
      </c>
      <c r="F149" s="4"/>
      <c r="G149" s="4"/>
      <c r="H149" s="52">
        <f t="shared" si="2"/>
        <v>0</v>
      </c>
    </row>
    <row r="150" spans="1:8" x14ac:dyDescent="0.25">
      <c r="A150" s="14">
        <v>9</v>
      </c>
      <c r="B150" s="35" t="s">
        <v>116</v>
      </c>
      <c r="C150" s="15" t="s">
        <v>53</v>
      </c>
      <c r="D150" s="4">
        <v>0</v>
      </c>
      <c r="E150" s="89">
        <v>2.2999999999999998</v>
      </c>
      <c r="F150" s="4"/>
      <c r="G150" s="4"/>
      <c r="H150" s="52">
        <f t="shared" si="2"/>
        <v>0</v>
      </c>
    </row>
    <row r="151" spans="1:8" x14ac:dyDescent="0.25">
      <c r="A151" s="15" t="s">
        <v>117</v>
      </c>
      <c r="B151" s="35" t="s">
        <v>118</v>
      </c>
      <c r="C151" s="15" t="s">
        <v>14</v>
      </c>
      <c r="D151" s="4">
        <v>0</v>
      </c>
      <c r="E151" s="89">
        <v>0</v>
      </c>
      <c r="F151" s="4"/>
      <c r="G151" s="4"/>
      <c r="H151" s="52">
        <f t="shared" si="2"/>
        <v>0</v>
      </c>
    </row>
    <row r="152" spans="1:8" x14ac:dyDescent="0.25">
      <c r="A152" s="15" t="s">
        <v>119</v>
      </c>
      <c r="B152" s="35" t="s">
        <v>120</v>
      </c>
      <c r="C152" s="15" t="s">
        <v>14</v>
      </c>
      <c r="D152" s="4">
        <v>0</v>
      </c>
      <c r="E152" s="89">
        <v>0</v>
      </c>
      <c r="F152" s="4"/>
      <c r="G152" s="4"/>
      <c r="H152" s="52">
        <f t="shared" si="2"/>
        <v>0</v>
      </c>
    </row>
    <row r="153" spans="1:8" x14ac:dyDescent="0.25">
      <c r="A153" s="15" t="s">
        <v>121</v>
      </c>
      <c r="B153" s="35" t="s">
        <v>69</v>
      </c>
      <c r="C153" s="15" t="s">
        <v>14</v>
      </c>
      <c r="D153" s="4">
        <v>0</v>
      </c>
      <c r="E153" s="89">
        <v>0</v>
      </c>
      <c r="F153" s="4"/>
      <c r="G153" s="4"/>
      <c r="H153" s="52">
        <f t="shared" si="2"/>
        <v>0</v>
      </c>
    </row>
    <row r="154" spans="1:8" x14ac:dyDescent="0.25">
      <c r="A154" s="15" t="s">
        <v>122</v>
      </c>
      <c r="B154" s="35" t="s">
        <v>123</v>
      </c>
      <c r="C154" s="15" t="s">
        <v>14</v>
      </c>
      <c r="D154" s="4">
        <v>0</v>
      </c>
      <c r="E154" s="89">
        <v>0</v>
      </c>
      <c r="F154" s="4"/>
      <c r="G154" s="4"/>
      <c r="H154" s="52">
        <f t="shared" si="2"/>
        <v>0</v>
      </c>
    </row>
    <row r="155" spans="1:8" x14ac:dyDescent="0.25">
      <c r="A155" s="15" t="s">
        <v>124</v>
      </c>
      <c r="B155" s="35" t="s">
        <v>125</v>
      </c>
      <c r="C155" s="15" t="s">
        <v>14</v>
      </c>
      <c r="D155" s="4">
        <v>0</v>
      </c>
      <c r="E155" s="89">
        <v>0</v>
      </c>
      <c r="F155" s="4"/>
      <c r="G155" s="4"/>
      <c r="H155" s="52">
        <f t="shared" si="2"/>
        <v>0</v>
      </c>
    </row>
    <row r="156" spans="1:8" x14ac:dyDescent="0.25">
      <c r="A156" s="15" t="s">
        <v>126</v>
      </c>
      <c r="B156" s="35" t="s">
        <v>127</v>
      </c>
      <c r="C156" s="15" t="s">
        <v>14</v>
      </c>
      <c r="D156" s="4">
        <v>0</v>
      </c>
      <c r="E156" s="89">
        <v>0.65</v>
      </c>
      <c r="F156" s="4"/>
      <c r="G156" s="4"/>
      <c r="H156" s="52">
        <f t="shared" si="2"/>
        <v>0</v>
      </c>
    </row>
    <row r="157" spans="1:8" x14ac:dyDescent="0.25">
      <c r="A157" s="63" t="s">
        <v>177</v>
      </c>
      <c r="B157" s="35" t="s">
        <v>10</v>
      </c>
      <c r="C157" s="63" t="s">
        <v>14</v>
      </c>
      <c r="D157" s="4">
        <v>0</v>
      </c>
      <c r="E157" s="89">
        <v>0.65</v>
      </c>
      <c r="F157" s="4"/>
      <c r="G157" s="4"/>
      <c r="H157" s="52">
        <f t="shared" si="2"/>
        <v>0</v>
      </c>
    </row>
    <row r="158" spans="1:8" x14ac:dyDescent="0.25">
      <c r="A158" s="14">
        <v>18</v>
      </c>
      <c r="B158" s="35" t="s">
        <v>201</v>
      </c>
      <c r="C158" s="15" t="s">
        <v>14</v>
      </c>
      <c r="D158" s="4">
        <v>0</v>
      </c>
      <c r="E158" s="89">
        <v>4.5999999999999996</v>
      </c>
      <c r="F158" s="4"/>
      <c r="G158" s="4"/>
      <c r="H158" s="52">
        <f t="shared" si="2"/>
        <v>0</v>
      </c>
    </row>
    <row r="159" spans="1:8" x14ac:dyDescent="0.25">
      <c r="A159" s="14"/>
      <c r="B159" s="35" t="s">
        <v>160</v>
      </c>
      <c r="C159" s="15"/>
      <c r="D159" s="4">
        <v>0</v>
      </c>
      <c r="E159" s="89">
        <v>2.2999999999999998</v>
      </c>
      <c r="F159" s="4"/>
      <c r="G159" s="4"/>
      <c r="H159" s="52">
        <f t="shared" si="2"/>
        <v>0</v>
      </c>
    </row>
    <row r="160" spans="1:8" x14ac:dyDescent="0.25">
      <c r="A160" s="14">
        <v>19</v>
      </c>
      <c r="B160" s="35" t="s">
        <v>62</v>
      </c>
      <c r="C160" s="15" t="s">
        <v>14</v>
      </c>
      <c r="D160" s="4">
        <v>0</v>
      </c>
      <c r="E160" s="89">
        <v>2.2999999999999998</v>
      </c>
      <c r="F160" s="4"/>
      <c r="G160" s="4"/>
      <c r="H160" s="52">
        <f t="shared" si="2"/>
        <v>0</v>
      </c>
    </row>
    <row r="161" spans="1:8" x14ac:dyDescent="0.25">
      <c r="A161" s="14">
        <v>20</v>
      </c>
      <c r="B161" s="35" t="s">
        <v>62</v>
      </c>
      <c r="C161" s="15" t="s">
        <v>14</v>
      </c>
      <c r="D161" s="4">
        <v>0</v>
      </c>
      <c r="E161" s="89">
        <v>4.5999999999999996</v>
      </c>
      <c r="F161" s="4"/>
      <c r="G161" s="4"/>
      <c r="H161" s="52">
        <f t="shared" si="2"/>
        <v>0</v>
      </c>
    </row>
    <row r="162" spans="1:8" x14ac:dyDescent="0.25">
      <c r="A162" s="14">
        <v>21</v>
      </c>
      <c r="B162" s="35" t="s">
        <v>62</v>
      </c>
      <c r="C162" s="15" t="s">
        <v>14</v>
      </c>
      <c r="D162" s="4">
        <v>0</v>
      </c>
      <c r="E162" s="89">
        <v>2.4</v>
      </c>
      <c r="F162" s="4"/>
      <c r="G162" s="4"/>
      <c r="H162" s="52">
        <f t="shared" si="2"/>
        <v>0</v>
      </c>
    </row>
    <row r="163" spans="1:8" x14ac:dyDescent="0.25">
      <c r="A163" s="14">
        <v>22</v>
      </c>
      <c r="B163" s="35" t="s">
        <v>12</v>
      </c>
      <c r="C163" s="15" t="s">
        <v>14</v>
      </c>
      <c r="D163" s="4">
        <v>0</v>
      </c>
      <c r="E163" s="89">
        <v>5.2</v>
      </c>
      <c r="F163" s="4"/>
      <c r="G163" s="4"/>
      <c r="H163" s="52">
        <f t="shared" si="2"/>
        <v>0</v>
      </c>
    </row>
    <row r="164" spans="1:8" x14ac:dyDescent="0.25">
      <c r="A164" s="14">
        <v>23</v>
      </c>
      <c r="B164" s="35" t="s">
        <v>201</v>
      </c>
      <c r="C164" s="15" t="s">
        <v>14</v>
      </c>
      <c r="D164" s="4">
        <v>0</v>
      </c>
      <c r="E164" s="89">
        <v>2</v>
      </c>
      <c r="F164" s="4"/>
      <c r="G164" s="4"/>
      <c r="H164" s="52">
        <f t="shared" si="2"/>
        <v>0</v>
      </c>
    </row>
    <row r="165" spans="1:8" x14ac:dyDescent="0.25">
      <c r="A165" s="14">
        <v>24</v>
      </c>
      <c r="B165" s="35" t="s">
        <v>62</v>
      </c>
      <c r="C165" s="15" t="s">
        <v>14</v>
      </c>
      <c r="D165" s="4">
        <v>0</v>
      </c>
      <c r="E165" s="89">
        <v>4.2</v>
      </c>
      <c r="F165" s="4"/>
      <c r="G165" s="4"/>
      <c r="H165" s="52">
        <f t="shared" si="2"/>
        <v>0</v>
      </c>
    </row>
    <row r="166" spans="1:8" x14ac:dyDescent="0.25">
      <c r="A166" s="14">
        <v>25</v>
      </c>
      <c r="B166" s="35" t="s">
        <v>62</v>
      </c>
      <c r="C166" s="15" t="s">
        <v>14</v>
      </c>
      <c r="D166" s="4">
        <v>0</v>
      </c>
      <c r="E166" s="89">
        <v>2.9</v>
      </c>
      <c r="F166" s="4"/>
      <c r="G166" s="4"/>
      <c r="H166" s="52">
        <f t="shared" si="2"/>
        <v>0</v>
      </c>
    </row>
    <row r="167" spans="1:8" x14ac:dyDescent="0.25">
      <c r="A167" s="8"/>
      <c r="B167" s="8" t="s">
        <v>29</v>
      </c>
      <c r="C167" s="9"/>
      <c r="D167" s="21">
        <f>SUM(D143:D166)</f>
        <v>0</v>
      </c>
      <c r="E167" s="91">
        <f>SUM(E143:E166)</f>
        <v>42.70000000000001</v>
      </c>
      <c r="F167" s="21"/>
      <c r="G167" s="42" t="s">
        <v>164</v>
      </c>
      <c r="H167" s="56">
        <f>SUM(H143:H166)</f>
        <v>0</v>
      </c>
    </row>
    <row r="168" spans="1:8" x14ac:dyDescent="0.25">
      <c r="A168" s="7"/>
      <c r="B168" s="98" t="s">
        <v>128</v>
      </c>
      <c r="C168" s="99"/>
      <c r="D168" s="99"/>
      <c r="E168" s="99"/>
      <c r="F168" s="99"/>
      <c r="G168" s="99"/>
      <c r="H168" s="100"/>
    </row>
    <row r="169" spans="1:8" x14ac:dyDescent="0.25">
      <c r="A169" s="14">
        <v>1</v>
      </c>
      <c r="B169" s="35" t="s">
        <v>128</v>
      </c>
      <c r="C169" s="15" t="s">
        <v>53</v>
      </c>
      <c r="D169" s="4">
        <v>1.8</v>
      </c>
      <c r="E169" s="89">
        <v>4.7</v>
      </c>
      <c r="F169" s="4"/>
      <c r="G169" s="4"/>
      <c r="H169" s="52">
        <f t="shared" si="2"/>
        <v>0</v>
      </c>
    </row>
    <row r="170" spans="1:8" x14ac:dyDescent="0.25">
      <c r="A170" s="8"/>
      <c r="B170" s="8" t="s">
        <v>29</v>
      </c>
      <c r="C170" s="9"/>
      <c r="D170" s="21">
        <f>SUM(D169)</f>
        <v>1.8</v>
      </c>
      <c r="E170" s="91">
        <f>SUM(E169)</f>
        <v>4.7</v>
      </c>
      <c r="F170" s="21"/>
      <c r="G170" s="42" t="s">
        <v>164</v>
      </c>
      <c r="H170" s="56">
        <f>SUM(H169)</f>
        <v>0</v>
      </c>
    </row>
    <row r="171" spans="1:8" x14ac:dyDescent="0.25">
      <c r="A171" s="7"/>
      <c r="B171" s="98" t="s">
        <v>129</v>
      </c>
      <c r="C171" s="99"/>
      <c r="D171" s="99"/>
      <c r="E171" s="99"/>
      <c r="F171" s="99"/>
      <c r="G171" s="99"/>
      <c r="H171" s="100"/>
    </row>
    <row r="172" spans="1:8" x14ac:dyDescent="0.25">
      <c r="A172" s="14">
        <v>1</v>
      </c>
      <c r="B172" s="35" t="s">
        <v>130</v>
      </c>
      <c r="C172" s="15" t="s">
        <v>53</v>
      </c>
      <c r="D172" s="4">
        <v>0</v>
      </c>
      <c r="E172" s="89">
        <v>0</v>
      </c>
      <c r="F172" s="4"/>
      <c r="G172" s="4"/>
      <c r="H172" s="52">
        <f t="shared" si="2"/>
        <v>0</v>
      </c>
    </row>
    <row r="173" spans="1:8" x14ac:dyDescent="0.25">
      <c r="A173" s="14">
        <v>2</v>
      </c>
      <c r="B173" s="35" t="s">
        <v>62</v>
      </c>
      <c r="C173" s="15" t="s">
        <v>53</v>
      </c>
      <c r="D173" s="4">
        <v>0</v>
      </c>
      <c r="E173" s="89">
        <v>2.2999999999999998</v>
      </c>
      <c r="F173" s="4"/>
      <c r="G173" s="4"/>
      <c r="H173" s="52">
        <f t="shared" si="2"/>
        <v>0</v>
      </c>
    </row>
    <row r="174" spans="1:8" x14ac:dyDescent="0.25">
      <c r="A174" s="14">
        <v>3</v>
      </c>
      <c r="B174" s="35" t="s">
        <v>144</v>
      </c>
      <c r="C174" s="15" t="s">
        <v>53</v>
      </c>
      <c r="D174" s="4">
        <v>0</v>
      </c>
      <c r="E174" s="89">
        <v>4.5999999999999996</v>
      </c>
      <c r="F174" s="4"/>
      <c r="G174" s="4"/>
      <c r="H174" s="52">
        <f t="shared" si="2"/>
        <v>0</v>
      </c>
    </row>
    <row r="175" spans="1:8" x14ac:dyDescent="0.25">
      <c r="A175" s="8"/>
      <c r="B175" s="8" t="s">
        <v>29</v>
      </c>
      <c r="C175" s="9"/>
      <c r="D175" s="21">
        <f>SUM(D172:D174)</f>
        <v>0</v>
      </c>
      <c r="E175" s="91">
        <f>SUM(E172:E174)</f>
        <v>6.8999999999999995</v>
      </c>
      <c r="F175" s="21"/>
      <c r="G175" s="42" t="s">
        <v>164</v>
      </c>
      <c r="H175" s="56">
        <f>SUM(H172:H174)</f>
        <v>0</v>
      </c>
    </row>
    <row r="176" spans="1:8" x14ac:dyDescent="0.25">
      <c r="A176" s="30"/>
      <c r="B176" s="104" t="s">
        <v>146</v>
      </c>
      <c r="C176" s="105"/>
      <c r="D176" s="22">
        <f>SUM(D44,D62,D93,D115,D130,D141,D167,D170,D175)</f>
        <v>38.799999999999997</v>
      </c>
      <c r="E176" s="92">
        <f>SUM(E44,E62,E93,E115,E130,E141,E167,E170,E175)</f>
        <v>327.76999999999992</v>
      </c>
      <c r="F176" s="104" t="s">
        <v>166</v>
      </c>
      <c r="G176" s="105"/>
      <c r="H176" s="57">
        <f>H44+H62+H93+H115+H130+H141+H167+H170+H175</f>
        <v>0</v>
      </c>
    </row>
    <row r="177" spans="1:3" x14ac:dyDescent="0.25">
      <c r="A177" s="18"/>
      <c r="B177" s="18"/>
      <c r="C177" s="19"/>
    </row>
  </sheetData>
  <mergeCells count="10">
    <mergeCell ref="B45:H45"/>
    <mergeCell ref="B94:H94"/>
    <mergeCell ref="F176:G176"/>
    <mergeCell ref="B176:C176"/>
    <mergeCell ref="B171:H171"/>
    <mergeCell ref="B168:H168"/>
    <mergeCell ref="B142:H142"/>
    <mergeCell ref="B131:H131"/>
    <mergeCell ref="B116:H116"/>
    <mergeCell ref="B95:H95"/>
  </mergeCells>
  <phoneticPr fontId="9" type="noConversion"/>
  <pageMargins left="0.70866141732283472" right="0.51181102362204722" top="0.31496062992125984" bottom="0.31496062992125984" header="0.11811023622047245" footer="0.11811023622047245"/>
  <pageSetup paperSize="9"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workbookViewId="0">
      <pane ySplit="3" topLeftCell="A61" activePane="bottomLeft" state="frozen"/>
      <selection pane="bottomLeft" activeCell="B85" sqref="B85"/>
    </sheetView>
  </sheetViews>
  <sheetFormatPr defaultRowHeight="15" x14ac:dyDescent="0.25"/>
  <cols>
    <col min="1" max="1" width="3.85546875" customWidth="1"/>
    <col min="2" max="2" width="31.7109375" customWidth="1"/>
    <col min="3" max="3" width="5.7109375" customWidth="1"/>
    <col min="4" max="4" width="11.5703125" customWidth="1"/>
    <col min="5" max="5" width="18.140625" customWidth="1"/>
    <col min="7" max="7" width="9.140625" customWidth="1"/>
  </cols>
  <sheetData>
    <row r="1" spans="1:7" ht="18.75" x14ac:dyDescent="0.3">
      <c r="A1" s="32" t="s">
        <v>169</v>
      </c>
    </row>
    <row r="2" spans="1:7" ht="15.75" thickBot="1" x14ac:dyDescent="0.3"/>
    <row r="3" spans="1:7" ht="18" thickBot="1" x14ac:dyDescent="0.3">
      <c r="A3" s="37" t="s">
        <v>49</v>
      </c>
      <c r="B3" s="38" t="s">
        <v>132</v>
      </c>
      <c r="C3" s="39" t="s">
        <v>50</v>
      </c>
      <c r="D3" s="40" t="s">
        <v>138</v>
      </c>
      <c r="E3" s="64" t="s">
        <v>178</v>
      </c>
      <c r="F3" s="40" t="s">
        <v>162</v>
      </c>
      <c r="G3" s="41" t="s">
        <v>163</v>
      </c>
    </row>
    <row r="4" spans="1:7" x14ac:dyDescent="0.25">
      <c r="A4" s="33">
        <v>1</v>
      </c>
      <c r="B4" s="110" t="s">
        <v>152</v>
      </c>
      <c r="C4" s="111"/>
      <c r="D4" s="111"/>
      <c r="E4" s="111"/>
      <c r="F4" s="111"/>
      <c r="G4" s="112"/>
    </row>
    <row r="5" spans="1:7" x14ac:dyDescent="0.25">
      <c r="A5" s="1">
        <v>1</v>
      </c>
      <c r="B5" s="2" t="s">
        <v>0</v>
      </c>
      <c r="C5" s="3" t="s">
        <v>1</v>
      </c>
      <c r="D5" s="89">
        <v>24</v>
      </c>
      <c r="E5" s="4"/>
      <c r="F5" s="4"/>
      <c r="G5" s="52">
        <f>D5*F5</f>
        <v>0</v>
      </c>
    </row>
    <row r="6" spans="1:7" x14ac:dyDescent="0.25">
      <c r="A6" s="1">
        <v>1</v>
      </c>
      <c r="B6" s="2" t="s">
        <v>2</v>
      </c>
      <c r="C6" s="3" t="s">
        <v>1</v>
      </c>
      <c r="D6" s="89">
        <v>7.5</v>
      </c>
      <c r="E6" s="4"/>
      <c r="F6" s="4"/>
      <c r="G6" s="52">
        <f t="shared" ref="G6:G70" si="0">D6*F6</f>
        <v>0</v>
      </c>
    </row>
    <row r="7" spans="1:7" x14ac:dyDescent="0.25">
      <c r="A7" s="1"/>
      <c r="B7" s="1" t="s">
        <v>195</v>
      </c>
      <c r="C7" s="3" t="s">
        <v>1</v>
      </c>
      <c r="D7" s="89">
        <v>0</v>
      </c>
      <c r="E7" s="4"/>
      <c r="F7" s="4"/>
      <c r="G7" s="52">
        <f t="shared" si="0"/>
        <v>0</v>
      </c>
    </row>
    <row r="8" spans="1:7" x14ac:dyDescent="0.25">
      <c r="A8" s="1"/>
      <c r="B8" s="1" t="s">
        <v>19</v>
      </c>
      <c r="C8" s="3" t="s">
        <v>133</v>
      </c>
      <c r="D8" s="89"/>
      <c r="E8" s="4"/>
      <c r="F8" s="4"/>
      <c r="G8" s="52">
        <v>0</v>
      </c>
    </row>
    <row r="9" spans="1:7" x14ac:dyDescent="0.25">
      <c r="A9" s="1"/>
      <c r="B9" s="1" t="s">
        <v>3</v>
      </c>
      <c r="C9" s="3" t="s">
        <v>1</v>
      </c>
      <c r="D9" s="89">
        <v>0</v>
      </c>
      <c r="E9" s="4"/>
      <c r="F9" s="4"/>
      <c r="G9" s="52">
        <f t="shared" si="0"/>
        <v>0</v>
      </c>
    </row>
    <row r="10" spans="1:7" x14ac:dyDescent="0.25">
      <c r="A10" s="1"/>
      <c r="B10" s="1" t="s">
        <v>4</v>
      </c>
      <c r="C10" s="3" t="s">
        <v>1</v>
      </c>
      <c r="D10" s="89">
        <v>0</v>
      </c>
      <c r="E10" s="4"/>
      <c r="F10" s="4"/>
      <c r="G10" s="52">
        <f t="shared" si="0"/>
        <v>0</v>
      </c>
    </row>
    <row r="11" spans="1:7" x14ac:dyDescent="0.25">
      <c r="A11" s="1"/>
      <c r="B11" s="1" t="s">
        <v>5</v>
      </c>
      <c r="C11" s="3" t="s">
        <v>1</v>
      </c>
      <c r="D11" s="89">
        <v>0</v>
      </c>
      <c r="E11" s="4"/>
      <c r="F11" s="4"/>
      <c r="G11" s="52">
        <f t="shared" si="0"/>
        <v>0</v>
      </c>
    </row>
    <row r="12" spans="1:7" x14ac:dyDescent="0.25">
      <c r="A12" s="1">
        <v>7</v>
      </c>
      <c r="B12" s="1" t="s">
        <v>6</v>
      </c>
      <c r="C12" s="3" t="s">
        <v>1</v>
      </c>
      <c r="D12" s="89">
        <v>11.6</v>
      </c>
      <c r="E12" s="4"/>
      <c r="F12" s="4"/>
      <c r="G12" s="52">
        <f t="shared" si="0"/>
        <v>0</v>
      </c>
    </row>
    <row r="13" spans="1:7" x14ac:dyDescent="0.25">
      <c r="A13" s="1">
        <v>8</v>
      </c>
      <c r="B13" s="1" t="s">
        <v>7</v>
      </c>
      <c r="C13" s="3" t="s">
        <v>1</v>
      </c>
      <c r="D13" s="89">
        <v>24</v>
      </c>
      <c r="E13" s="4"/>
      <c r="F13" s="4"/>
      <c r="G13" s="52">
        <f t="shared" si="0"/>
        <v>0</v>
      </c>
    </row>
    <row r="14" spans="1:7" x14ac:dyDescent="0.25">
      <c r="A14" s="1"/>
      <c r="B14" s="1" t="s">
        <v>8</v>
      </c>
      <c r="C14" s="3" t="s">
        <v>1</v>
      </c>
      <c r="D14" s="89">
        <v>0</v>
      </c>
      <c r="E14" s="4"/>
      <c r="F14" s="4"/>
      <c r="G14" s="52">
        <f t="shared" si="0"/>
        <v>0</v>
      </c>
    </row>
    <row r="15" spans="1:7" x14ac:dyDescent="0.25">
      <c r="A15" s="1"/>
      <c r="B15" s="1" t="s">
        <v>9</v>
      </c>
      <c r="C15" s="3" t="s">
        <v>1</v>
      </c>
      <c r="D15" s="89">
        <v>0</v>
      </c>
      <c r="E15" s="4"/>
      <c r="F15" s="4"/>
      <c r="G15" s="52">
        <f t="shared" si="0"/>
        <v>0</v>
      </c>
    </row>
    <row r="16" spans="1:7" x14ac:dyDescent="0.25">
      <c r="A16" s="1"/>
      <c r="B16" s="1" t="s">
        <v>10</v>
      </c>
      <c r="C16" s="3" t="s">
        <v>1</v>
      </c>
      <c r="D16" s="89">
        <v>0</v>
      </c>
      <c r="E16" s="4"/>
      <c r="F16" s="4"/>
      <c r="G16" s="52">
        <f t="shared" si="0"/>
        <v>0</v>
      </c>
    </row>
    <row r="17" spans="1:7" x14ac:dyDescent="0.25">
      <c r="A17" s="1"/>
      <c r="B17" s="1" t="s">
        <v>11</v>
      </c>
      <c r="C17" s="3" t="s">
        <v>1</v>
      </c>
      <c r="D17" s="89">
        <v>78.849999999999994</v>
      </c>
      <c r="E17" s="4"/>
      <c r="F17" s="4"/>
      <c r="G17" s="52">
        <f t="shared" si="0"/>
        <v>0</v>
      </c>
    </row>
    <row r="18" spans="1:7" x14ac:dyDescent="0.25">
      <c r="A18" s="1"/>
      <c r="B18" s="1" t="s">
        <v>12</v>
      </c>
      <c r="C18" s="3" t="s">
        <v>1</v>
      </c>
      <c r="D18" s="89">
        <v>107</v>
      </c>
      <c r="E18" s="4"/>
      <c r="F18" s="4"/>
      <c r="G18" s="52">
        <f t="shared" si="0"/>
        <v>0</v>
      </c>
    </row>
    <row r="19" spans="1:7" x14ac:dyDescent="0.25">
      <c r="A19" s="1"/>
      <c r="B19" s="1" t="s">
        <v>13</v>
      </c>
      <c r="C19" s="3" t="s">
        <v>14</v>
      </c>
      <c r="D19" s="89">
        <v>0</v>
      </c>
      <c r="E19" s="4"/>
      <c r="F19" s="4"/>
      <c r="G19" s="52">
        <f t="shared" si="0"/>
        <v>0</v>
      </c>
    </row>
    <row r="20" spans="1:7" x14ac:dyDescent="0.25">
      <c r="A20" s="1"/>
      <c r="B20" s="1" t="s">
        <v>4</v>
      </c>
      <c r="C20" s="3" t="s">
        <v>14</v>
      </c>
      <c r="D20" s="89">
        <v>0</v>
      </c>
      <c r="E20" s="4"/>
      <c r="F20" s="4"/>
      <c r="G20" s="52">
        <f t="shared" si="0"/>
        <v>0</v>
      </c>
    </row>
    <row r="21" spans="1:7" x14ac:dyDescent="0.25">
      <c r="A21" s="1">
        <v>11</v>
      </c>
      <c r="B21" s="1" t="s">
        <v>15</v>
      </c>
      <c r="C21" s="3" t="s">
        <v>14</v>
      </c>
      <c r="D21" s="89">
        <v>12.9</v>
      </c>
      <c r="E21" s="4"/>
      <c r="F21" s="4"/>
      <c r="G21" s="52">
        <f t="shared" si="0"/>
        <v>0</v>
      </c>
    </row>
    <row r="22" spans="1:7" x14ac:dyDescent="0.25">
      <c r="A22" s="1">
        <v>12</v>
      </c>
      <c r="B22" s="1" t="s">
        <v>16</v>
      </c>
      <c r="C22" s="3" t="s">
        <v>14</v>
      </c>
      <c r="D22" s="89">
        <v>13.5</v>
      </c>
      <c r="E22" s="4"/>
      <c r="F22" s="4"/>
      <c r="G22" s="52">
        <f t="shared" si="0"/>
        <v>0</v>
      </c>
    </row>
    <row r="23" spans="1:7" x14ac:dyDescent="0.25">
      <c r="A23" s="1">
        <v>13</v>
      </c>
      <c r="B23" s="1" t="s">
        <v>62</v>
      </c>
      <c r="C23" s="3" t="s">
        <v>14</v>
      </c>
      <c r="D23" s="89">
        <v>10.3</v>
      </c>
      <c r="E23" s="4"/>
      <c r="F23" s="4"/>
      <c r="G23" s="52">
        <f t="shared" si="0"/>
        <v>0</v>
      </c>
    </row>
    <row r="24" spans="1:7" x14ac:dyDescent="0.25">
      <c r="A24" s="1">
        <v>14</v>
      </c>
      <c r="B24" s="1" t="s">
        <v>139</v>
      </c>
      <c r="C24" s="3" t="s">
        <v>14</v>
      </c>
      <c r="D24" s="89">
        <v>23</v>
      </c>
      <c r="E24" s="4"/>
      <c r="F24" s="4"/>
      <c r="G24" s="52">
        <f t="shared" si="0"/>
        <v>0</v>
      </c>
    </row>
    <row r="25" spans="1:7" x14ac:dyDescent="0.25">
      <c r="A25" s="1">
        <v>15</v>
      </c>
      <c r="B25" s="1" t="s">
        <v>17</v>
      </c>
      <c r="C25" s="3" t="s">
        <v>14</v>
      </c>
      <c r="D25" s="89">
        <v>0</v>
      </c>
      <c r="E25" s="4"/>
      <c r="F25" s="4"/>
      <c r="G25" s="52">
        <f t="shared" si="0"/>
        <v>0</v>
      </c>
    </row>
    <row r="26" spans="1:7" x14ac:dyDescent="0.25">
      <c r="A26" s="23">
        <v>15</v>
      </c>
      <c r="B26" s="23" t="s">
        <v>17</v>
      </c>
      <c r="C26" s="24" t="s">
        <v>14</v>
      </c>
      <c r="D26" s="90">
        <v>0</v>
      </c>
      <c r="E26" s="4"/>
      <c r="F26" s="4"/>
      <c r="G26" s="52">
        <f t="shared" si="0"/>
        <v>0</v>
      </c>
    </row>
    <row r="27" spans="1:7" x14ac:dyDescent="0.25">
      <c r="A27" s="1">
        <v>16</v>
      </c>
      <c r="B27" s="5" t="s">
        <v>18</v>
      </c>
      <c r="C27" s="3" t="s">
        <v>14</v>
      </c>
      <c r="D27" s="89">
        <v>27.54</v>
      </c>
      <c r="E27" s="4"/>
      <c r="F27" s="4"/>
      <c r="G27" s="52">
        <f t="shared" si="0"/>
        <v>0</v>
      </c>
    </row>
    <row r="28" spans="1:7" x14ac:dyDescent="0.25">
      <c r="A28" s="1">
        <v>17</v>
      </c>
      <c r="B28" s="1" t="s">
        <v>62</v>
      </c>
      <c r="C28" s="3" t="s">
        <v>14</v>
      </c>
      <c r="D28" s="89">
        <v>13.8</v>
      </c>
      <c r="E28" s="4"/>
      <c r="F28" s="4"/>
      <c r="G28" s="52">
        <f t="shared" si="0"/>
        <v>0</v>
      </c>
    </row>
    <row r="29" spans="1:7" x14ac:dyDescent="0.25">
      <c r="A29" s="1">
        <v>18</v>
      </c>
      <c r="B29" s="1" t="s">
        <v>20</v>
      </c>
      <c r="C29" s="3" t="s">
        <v>14</v>
      </c>
      <c r="D29" s="89">
        <v>28</v>
      </c>
      <c r="E29" s="4"/>
      <c r="F29" s="4"/>
      <c r="G29" s="52">
        <f t="shared" si="0"/>
        <v>0</v>
      </c>
    </row>
    <row r="30" spans="1:7" x14ac:dyDescent="0.25">
      <c r="A30" s="1">
        <v>19</v>
      </c>
      <c r="B30" s="1" t="s">
        <v>21</v>
      </c>
      <c r="C30" s="3" t="s">
        <v>14</v>
      </c>
      <c r="D30" s="89">
        <v>31.25</v>
      </c>
      <c r="E30" s="4"/>
      <c r="F30" s="4"/>
      <c r="G30" s="52">
        <f t="shared" si="0"/>
        <v>0</v>
      </c>
    </row>
    <row r="31" spans="1:7" x14ac:dyDescent="0.25">
      <c r="A31" s="1">
        <v>20</v>
      </c>
      <c r="B31" s="1" t="s">
        <v>22</v>
      </c>
      <c r="C31" s="3" t="s">
        <v>14</v>
      </c>
      <c r="D31" s="89">
        <v>15.6</v>
      </c>
      <c r="E31" s="4"/>
      <c r="F31" s="4"/>
      <c r="G31" s="52">
        <f t="shared" si="0"/>
        <v>0</v>
      </c>
    </row>
    <row r="32" spans="1:7" x14ac:dyDescent="0.25">
      <c r="A32" s="1">
        <v>21</v>
      </c>
      <c r="B32" s="1" t="s">
        <v>23</v>
      </c>
      <c r="C32" s="3" t="s">
        <v>14</v>
      </c>
      <c r="D32" s="89">
        <v>28.9</v>
      </c>
      <c r="E32" s="4"/>
      <c r="F32" s="4"/>
      <c r="G32" s="52">
        <f t="shared" si="0"/>
        <v>0</v>
      </c>
    </row>
    <row r="33" spans="1:7" x14ac:dyDescent="0.25">
      <c r="A33" s="1">
        <v>22</v>
      </c>
      <c r="B33" s="1" t="s">
        <v>62</v>
      </c>
      <c r="C33" s="3" t="s">
        <v>14</v>
      </c>
      <c r="D33" s="89">
        <v>20.76</v>
      </c>
      <c r="E33" s="4"/>
      <c r="F33" s="4"/>
      <c r="G33" s="52">
        <f t="shared" si="0"/>
        <v>0</v>
      </c>
    </row>
    <row r="34" spans="1:7" x14ac:dyDescent="0.25">
      <c r="A34" s="1">
        <v>23</v>
      </c>
      <c r="B34" s="1" t="s">
        <v>140</v>
      </c>
      <c r="C34" s="3" t="s">
        <v>14</v>
      </c>
      <c r="D34" s="89">
        <v>16.5</v>
      </c>
      <c r="E34" s="4"/>
      <c r="F34" s="4"/>
      <c r="G34" s="52">
        <f t="shared" si="0"/>
        <v>0</v>
      </c>
    </row>
    <row r="35" spans="1:7" x14ac:dyDescent="0.25">
      <c r="A35" s="1">
        <v>24</v>
      </c>
      <c r="B35" s="1" t="s">
        <v>62</v>
      </c>
      <c r="C35" s="3" t="s">
        <v>14</v>
      </c>
      <c r="D35" s="89">
        <v>14.45</v>
      </c>
      <c r="E35" s="4"/>
      <c r="F35" s="4"/>
      <c r="G35" s="52">
        <f t="shared" si="0"/>
        <v>0</v>
      </c>
    </row>
    <row r="36" spans="1:7" x14ac:dyDescent="0.25">
      <c r="A36" s="1">
        <v>25</v>
      </c>
      <c r="B36" s="1" t="s">
        <v>62</v>
      </c>
      <c r="C36" s="3" t="s">
        <v>14</v>
      </c>
      <c r="D36" s="89">
        <v>13.27</v>
      </c>
      <c r="E36" s="4"/>
      <c r="F36" s="4"/>
      <c r="G36" s="52">
        <f t="shared" si="0"/>
        <v>0</v>
      </c>
    </row>
    <row r="37" spans="1:7" x14ac:dyDescent="0.25">
      <c r="A37" s="1">
        <v>26</v>
      </c>
      <c r="B37" s="1" t="s">
        <v>197</v>
      </c>
      <c r="C37" s="3" t="s">
        <v>14</v>
      </c>
      <c r="D37" s="89">
        <v>17.7</v>
      </c>
      <c r="E37" s="4"/>
      <c r="F37" s="4"/>
      <c r="G37" s="52">
        <f t="shared" si="0"/>
        <v>0</v>
      </c>
    </row>
    <row r="38" spans="1:7" x14ac:dyDescent="0.25">
      <c r="A38" s="1"/>
      <c r="B38" s="1" t="s">
        <v>24</v>
      </c>
      <c r="C38" s="3" t="s">
        <v>25</v>
      </c>
      <c r="D38" s="89">
        <v>0</v>
      </c>
      <c r="E38" s="4"/>
      <c r="F38" s="4"/>
      <c r="G38" s="52">
        <f t="shared" si="0"/>
        <v>0</v>
      </c>
    </row>
    <row r="39" spans="1:7" x14ac:dyDescent="0.25">
      <c r="A39" s="1"/>
      <c r="B39" s="1" t="s">
        <v>26</v>
      </c>
      <c r="C39" s="3" t="s">
        <v>25</v>
      </c>
      <c r="D39" s="89">
        <v>0</v>
      </c>
      <c r="E39" s="4"/>
      <c r="F39" s="4"/>
      <c r="G39" s="52">
        <f t="shared" si="0"/>
        <v>0</v>
      </c>
    </row>
    <row r="40" spans="1:7" s="31" customFormat="1" x14ac:dyDescent="0.25">
      <c r="A40" s="23">
        <v>28</v>
      </c>
      <c r="B40" s="23" t="s">
        <v>141</v>
      </c>
      <c r="C40" s="24" t="s">
        <v>25</v>
      </c>
      <c r="D40" s="90">
        <v>22.79</v>
      </c>
      <c r="E40" s="20"/>
      <c r="F40" s="20"/>
      <c r="G40" s="52">
        <f t="shared" si="0"/>
        <v>0</v>
      </c>
    </row>
    <row r="41" spans="1:7" s="31" customFormat="1" x14ac:dyDescent="0.25">
      <c r="A41" s="23">
        <v>29</v>
      </c>
      <c r="B41" s="23" t="s">
        <v>142</v>
      </c>
      <c r="C41" s="24" t="s">
        <v>25</v>
      </c>
      <c r="D41" s="90">
        <v>26.11</v>
      </c>
      <c r="E41" s="20"/>
      <c r="F41" s="20"/>
      <c r="G41" s="52">
        <f t="shared" si="0"/>
        <v>0</v>
      </c>
    </row>
    <row r="42" spans="1:7" s="31" customFormat="1" x14ac:dyDescent="0.25">
      <c r="A42" s="23">
        <v>30</v>
      </c>
      <c r="B42" s="23" t="s">
        <v>16</v>
      </c>
      <c r="C42" s="24" t="s">
        <v>25</v>
      </c>
      <c r="D42" s="90">
        <v>33.6</v>
      </c>
      <c r="E42" s="20"/>
      <c r="F42" s="20"/>
      <c r="G42" s="52">
        <f t="shared" si="0"/>
        <v>0</v>
      </c>
    </row>
    <row r="43" spans="1:7" s="31" customFormat="1" x14ac:dyDescent="0.25">
      <c r="A43" s="23">
        <v>31</v>
      </c>
      <c r="B43" s="23" t="s">
        <v>143</v>
      </c>
      <c r="C43" s="24" t="s">
        <v>25</v>
      </c>
      <c r="D43" s="90">
        <v>14.8</v>
      </c>
      <c r="E43" s="20"/>
      <c r="F43" s="20"/>
      <c r="G43" s="52">
        <f t="shared" si="0"/>
        <v>0</v>
      </c>
    </row>
    <row r="44" spans="1:7" x14ac:dyDescent="0.25">
      <c r="A44" s="1">
        <v>32</v>
      </c>
      <c r="B44" s="7" t="s">
        <v>27</v>
      </c>
      <c r="C44" s="3" t="s">
        <v>28</v>
      </c>
      <c r="D44" s="89">
        <v>6</v>
      </c>
      <c r="E44" s="4"/>
      <c r="F44" s="4"/>
      <c r="G44" s="52">
        <f t="shared" si="0"/>
        <v>0</v>
      </c>
    </row>
    <row r="45" spans="1:7" x14ac:dyDescent="0.25">
      <c r="A45" s="8"/>
      <c r="B45" s="8" t="s">
        <v>29</v>
      </c>
      <c r="C45" s="9"/>
      <c r="D45" s="91">
        <f>SUM(D5:D44)</f>
        <v>643.72</v>
      </c>
      <c r="E45" s="21"/>
      <c r="F45" s="42" t="s">
        <v>164</v>
      </c>
      <c r="G45" s="56">
        <f>SUM(G5:G44)</f>
        <v>0</v>
      </c>
    </row>
    <row r="46" spans="1:7" x14ac:dyDescent="0.25">
      <c r="A46" s="29">
        <v>2</v>
      </c>
      <c r="B46" s="104" t="s">
        <v>150</v>
      </c>
      <c r="C46" s="106"/>
      <c r="D46" s="106"/>
      <c r="E46" s="106"/>
      <c r="F46" s="106"/>
      <c r="G46" s="105"/>
    </row>
    <row r="47" spans="1:7" x14ac:dyDescent="0.25">
      <c r="A47" s="1">
        <v>1</v>
      </c>
      <c r="B47" s="7" t="s">
        <v>30</v>
      </c>
      <c r="C47" s="10" t="s">
        <v>1</v>
      </c>
      <c r="D47" s="89">
        <v>0</v>
      </c>
      <c r="E47" s="4"/>
      <c r="F47" s="4"/>
      <c r="G47" s="52">
        <f t="shared" si="0"/>
        <v>0</v>
      </c>
    </row>
    <row r="48" spans="1:7" x14ac:dyDescent="0.25">
      <c r="A48" s="1">
        <v>2</v>
      </c>
      <c r="B48" s="1" t="s">
        <v>31</v>
      </c>
      <c r="C48" s="3" t="s">
        <v>1</v>
      </c>
      <c r="D48" s="89">
        <v>0</v>
      </c>
      <c r="E48" s="4"/>
      <c r="F48" s="4"/>
      <c r="G48" s="52">
        <f t="shared" si="0"/>
        <v>0</v>
      </c>
    </row>
    <row r="49" spans="1:7" x14ac:dyDescent="0.25">
      <c r="A49" s="1">
        <v>3</v>
      </c>
      <c r="B49" s="1" t="s">
        <v>189</v>
      </c>
      <c r="C49" s="3" t="s">
        <v>1</v>
      </c>
      <c r="D49" s="89">
        <v>24.4</v>
      </c>
      <c r="E49" s="4"/>
      <c r="F49" s="4"/>
      <c r="G49" s="52">
        <f t="shared" si="0"/>
        <v>0</v>
      </c>
    </row>
    <row r="50" spans="1:7" x14ac:dyDescent="0.25">
      <c r="A50" s="1">
        <v>4</v>
      </c>
      <c r="B50" s="1" t="s">
        <v>190</v>
      </c>
      <c r="C50" s="3" t="s">
        <v>1</v>
      </c>
      <c r="D50" s="89">
        <v>15.1</v>
      </c>
      <c r="E50" s="4"/>
      <c r="F50" s="4"/>
      <c r="G50" s="52">
        <f t="shared" si="0"/>
        <v>0</v>
      </c>
    </row>
    <row r="51" spans="1:7" x14ac:dyDescent="0.25">
      <c r="A51" s="1">
        <v>5</v>
      </c>
      <c r="B51" s="1" t="s">
        <v>32</v>
      </c>
      <c r="C51" s="3" t="s">
        <v>1</v>
      </c>
      <c r="D51" s="89">
        <v>0</v>
      </c>
      <c r="E51" s="4"/>
      <c r="F51" s="4"/>
      <c r="G51" s="52">
        <f t="shared" si="0"/>
        <v>0</v>
      </c>
    </row>
    <row r="52" spans="1:7" x14ac:dyDescent="0.25">
      <c r="A52" s="1">
        <v>6</v>
      </c>
      <c r="B52" s="1" t="s">
        <v>17</v>
      </c>
      <c r="C52" s="3" t="s">
        <v>1</v>
      </c>
      <c r="D52" s="89">
        <v>0</v>
      </c>
      <c r="E52" s="4"/>
      <c r="F52" s="4"/>
      <c r="G52" s="52">
        <f t="shared" si="0"/>
        <v>0</v>
      </c>
    </row>
    <row r="53" spans="1:7" x14ac:dyDescent="0.25">
      <c r="A53" s="1">
        <v>7</v>
      </c>
      <c r="B53" s="1" t="s">
        <v>4</v>
      </c>
      <c r="C53" s="3" t="s">
        <v>1</v>
      </c>
      <c r="D53" s="89">
        <v>0</v>
      </c>
      <c r="E53" s="4"/>
      <c r="F53" s="4"/>
      <c r="G53" s="52">
        <f t="shared" si="0"/>
        <v>0</v>
      </c>
    </row>
    <row r="54" spans="1:7" x14ac:dyDescent="0.25">
      <c r="A54" s="1">
        <v>9</v>
      </c>
      <c r="B54" s="1" t="s">
        <v>33</v>
      </c>
      <c r="C54" s="3" t="s">
        <v>1</v>
      </c>
      <c r="D54" s="89">
        <v>19</v>
      </c>
      <c r="E54" s="4"/>
      <c r="F54" s="4"/>
      <c r="G54" s="52">
        <f t="shared" si="0"/>
        <v>0</v>
      </c>
    </row>
    <row r="55" spans="1:7" x14ac:dyDescent="0.25">
      <c r="A55" s="1">
        <v>1</v>
      </c>
      <c r="B55" s="1" t="s">
        <v>34</v>
      </c>
      <c r="C55" s="3" t="s">
        <v>35</v>
      </c>
      <c r="D55" s="89">
        <v>0</v>
      </c>
      <c r="E55" s="4"/>
      <c r="F55" s="4"/>
      <c r="G55" s="52">
        <f t="shared" si="0"/>
        <v>0</v>
      </c>
    </row>
    <row r="56" spans="1:7" x14ac:dyDescent="0.25">
      <c r="A56" s="1">
        <v>2</v>
      </c>
      <c r="B56" s="1" t="s">
        <v>36</v>
      </c>
      <c r="C56" s="3" t="s">
        <v>35</v>
      </c>
      <c r="D56" s="89">
        <v>0</v>
      </c>
      <c r="E56" s="4"/>
      <c r="F56" s="4"/>
      <c r="G56" s="52">
        <f t="shared" si="0"/>
        <v>0</v>
      </c>
    </row>
    <row r="57" spans="1:7" x14ac:dyDescent="0.25">
      <c r="A57" s="1">
        <v>8</v>
      </c>
      <c r="B57" s="1" t="s">
        <v>62</v>
      </c>
      <c r="C57" s="3" t="s">
        <v>35</v>
      </c>
      <c r="D57" s="89">
        <v>19.5</v>
      </c>
      <c r="E57" s="4"/>
      <c r="F57" s="4"/>
      <c r="G57" s="52">
        <f t="shared" si="0"/>
        <v>0</v>
      </c>
    </row>
    <row r="58" spans="1:7" x14ac:dyDescent="0.25">
      <c r="A58" s="1">
        <v>9</v>
      </c>
      <c r="B58" s="1" t="s">
        <v>62</v>
      </c>
      <c r="C58" s="3" t="s">
        <v>35</v>
      </c>
      <c r="D58" s="89">
        <v>20.25</v>
      </c>
      <c r="E58" s="4"/>
      <c r="F58" s="4"/>
      <c r="G58" s="52">
        <f t="shared" si="0"/>
        <v>0</v>
      </c>
    </row>
    <row r="59" spans="1:7" x14ac:dyDescent="0.25">
      <c r="A59" s="1">
        <v>5</v>
      </c>
      <c r="B59" s="1" t="s">
        <v>4</v>
      </c>
      <c r="C59" s="3" t="s">
        <v>35</v>
      </c>
      <c r="D59" s="89">
        <v>0</v>
      </c>
      <c r="E59" s="4"/>
      <c r="F59" s="4"/>
      <c r="G59" s="52">
        <f t="shared" si="0"/>
        <v>0</v>
      </c>
    </row>
    <row r="60" spans="1:7" x14ac:dyDescent="0.25">
      <c r="A60" s="1">
        <v>6</v>
      </c>
      <c r="B60" s="1" t="s">
        <v>37</v>
      </c>
      <c r="C60" s="3" t="s">
        <v>35</v>
      </c>
      <c r="D60" s="89">
        <v>0</v>
      </c>
      <c r="E60" s="4"/>
      <c r="F60" s="4"/>
      <c r="G60" s="52">
        <f t="shared" si="0"/>
        <v>0</v>
      </c>
    </row>
    <row r="61" spans="1:7" x14ac:dyDescent="0.25">
      <c r="A61" s="1">
        <v>7</v>
      </c>
      <c r="B61" s="1" t="s">
        <v>32</v>
      </c>
      <c r="C61" s="3" t="s">
        <v>35</v>
      </c>
      <c r="D61" s="89">
        <v>0</v>
      </c>
      <c r="E61" s="4"/>
      <c r="F61" s="4"/>
      <c r="G61" s="52">
        <f t="shared" si="0"/>
        <v>0</v>
      </c>
    </row>
    <row r="62" spans="1:7" x14ac:dyDescent="0.25">
      <c r="A62" s="1">
        <v>10</v>
      </c>
      <c r="B62" s="1" t="s">
        <v>62</v>
      </c>
      <c r="C62" s="3" t="s">
        <v>14</v>
      </c>
      <c r="D62" s="89">
        <v>0</v>
      </c>
      <c r="E62" s="4"/>
      <c r="F62" s="4"/>
      <c r="G62" s="52">
        <f t="shared" si="0"/>
        <v>0</v>
      </c>
    </row>
    <row r="63" spans="1:7" x14ac:dyDescent="0.25">
      <c r="A63" s="8"/>
      <c r="B63" s="8" t="s">
        <v>29</v>
      </c>
      <c r="C63" s="9"/>
      <c r="D63" s="91">
        <f>SUM(D47:D62)</f>
        <v>98.25</v>
      </c>
      <c r="E63" s="21"/>
      <c r="F63" s="42" t="s">
        <v>164</v>
      </c>
      <c r="G63" s="56">
        <f>SUM(G47:G62)</f>
        <v>0</v>
      </c>
    </row>
    <row r="64" spans="1:7" x14ac:dyDescent="0.25">
      <c r="A64" s="29">
        <v>3</v>
      </c>
      <c r="B64" s="104" t="s">
        <v>38</v>
      </c>
      <c r="C64" s="106"/>
      <c r="D64" s="106"/>
      <c r="E64" s="106"/>
      <c r="F64" s="106"/>
      <c r="G64" s="105"/>
    </row>
    <row r="65" spans="1:7" x14ac:dyDescent="0.25">
      <c r="A65" s="11"/>
      <c r="B65" s="12" t="s">
        <v>39</v>
      </c>
      <c r="C65" s="3" t="s">
        <v>1</v>
      </c>
      <c r="D65" s="89">
        <v>0</v>
      </c>
      <c r="E65" s="4"/>
      <c r="F65" s="4"/>
      <c r="G65" s="52">
        <f t="shared" si="0"/>
        <v>0</v>
      </c>
    </row>
    <row r="66" spans="1:7" x14ac:dyDescent="0.25">
      <c r="A66" s="7"/>
      <c r="B66" s="7" t="s">
        <v>40</v>
      </c>
      <c r="C66" s="3" t="s">
        <v>1</v>
      </c>
      <c r="D66" s="89">
        <v>0</v>
      </c>
      <c r="E66" s="4"/>
      <c r="F66" s="4"/>
      <c r="G66" s="52">
        <f t="shared" si="0"/>
        <v>0</v>
      </c>
    </row>
    <row r="67" spans="1:7" x14ac:dyDescent="0.25">
      <c r="A67" s="7"/>
      <c r="B67" s="7" t="s">
        <v>41</v>
      </c>
      <c r="C67" s="3" t="s">
        <v>35</v>
      </c>
      <c r="D67" s="89">
        <v>0</v>
      </c>
      <c r="E67" s="4"/>
      <c r="F67" s="4"/>
      <c r="G67" s="52">
        <f t="shared" si="0"/>
        <v>0</v>
      </c>
    </row>
    <row r="68" spans="1:7" x14ac:dyDescent="0.25">
      <c r="A68" s="7"/>
      <c r="B68" s="7" t="s">
        <v>192</v>
      </c>
      <c r="C68" s="3" t="s">
        <v>35</v>
      </c>
      <c r="D68" s="89">
        <v>0</v>
      </c>
      <c r="E68" s="4"/>
      <c r="F68" s="4"/>
      <c r="G68" s="52">
        <f t="shared" si="0"/>
        <v>0</v>
      </c>
    </row>
    <row r="69" spans="1:7" x14ac:dyDescent="0.25">
      <c r="A69" s="7"/>
      <c r="B69" s="7" t="s">
        <v>193</v>
      </c>
      <c r="C69" s="3" t="s">
        <v>35</v>
      </c>
      <c r="D69" s="89">
        <v>0</v>
      </c>
      <c r="E69" s="4"/>
      <c r="F69" s="4"/>
      <c r="G69" s="52">
        <f t="shared" si="0"/>
        <v>0</v>
      </c>
    </row>
    <row r="70" spans="1:7" x14ac:dyDescent="0.25">
      <c r="A70" s="7"/>
      <c r="B70" s="7" t="s">
        <v>159</v>
      </c>
      <c r="C70" s="3" t="s">
        <v>35</v>
      </c>
      <c r="D70" s="89">
        <v>0</v>
      </c>
      <c r="E70" s="4"/>
      <c r="F70" s="4"/>
      <c r="G70" s="52">
        <f t="shared" si="0"/>
        <v>0</v>
      </c>
    </row>
    <row r="71" spans="1:7" x14ac:dyDescent="0.25">
      <c r="A71" s="7"/>
      <c r="B71" s="7" t="s">
        <v>10</v>
      </c>
      <c r="C71" s="3" t="s">
        <v>35</v>
      </c>
      <c r="D71" s="89">
        <v>0</v>
      </c>
      <c r="E71" s="4"/>
      <c r="F71" s="4"/>
      <c r="G71" s="52">
        <f t="shared" ref="G71:G135" si="1">D71*F71</f>
        <v>0</v>
      </c>
    </row>
    <row r="72" spans="1:7" x14ac:dyDescent="0.25">
      <c r="A72" s="7"/>
      <c r="B72" s="7" t="s">
        <v>10</v>
      </c>
      <c r="C72" s="3" t="s">
        <v>35</v>
      </c>
      <c r="D72" s="89">
        <v>0</v>
      </c>
      <c r="E72" s="4"/>
      <c r="F72" s="4"/>
      <c r="G72" s="52">
        <f t="shared" si="1"/>
        <v>0</v>
      </c>
    </row>
    <row r="73" spans="1:7" x14ac:dyDescent="0.25">
      <c r="A73" s="7"/>
      <c r="B73" s="7" t="s">
        <v>43</v>
      </c>
      <c r="C73" s="3" t="s">
        <v>35</v>
      </c>
      <c r="D73" s="89">
        <v>0</v>
      </c>
      <c r="E73" s="4"/>
      <c r="F73" s="4"/>
      <c r="G73" s="52">
        <f t="shared" si="1"/>
        <v>0</v>
      </c>
    </row>
    <row r="74" spans="1:7" x14ac:dyDescent="0.25">
      <c r="A74" s="7"/>
      <c r="B74" s="7" t="s">
        <v>44</v>
      </c>
      <c r="C74" s="3" t="s">
        <v>35</v>
      </c>
      <c r="D74" s="89">
        <v>0</v>
      </c>
      <c r="E74" s="4"/>
      <c r="F74" s="4"/>
      <c r="G74" s="52">
        <f t="shared" si="1"/>
        <v>0</v>
      </c>
    </row>
    <row r="75" spans="1:7" x14ac:dyDescent="0.25">
      <c r="A75" s="7"/>
      <c r="B75" s="7" t="s">
        <v>45</v>
      </c>
      <c r="C75" s="3" t="s">
        <v>35</v>
      </c>
      <c r="D75" s="89">
        <v>7.8</v>
      </c>
      <c r="E75" s="4"/>
      <c r="F75" s="4"/>
      <c r="G75" s="52">
        <f t="shared" si="1"/>
        <v>0</v>
      </c>
    </row>
    <row r="76" spans="1:7" x14ac:dyDescent="0.25">
      <c r="A76" s="7">
        <v>7</v>
      </c>
      <c r="B76" s="13" t="s">
        <v>209</v>
      </c>
      <c r="C76" s="3" t="s">
        <v>35</v>
      </c>
      <c r="D76" s="89">
        <v>15.12</v>
      </c>
      <c r="E76" s="4"/>
      <c r="F76" s="4"/>
      <c r="G76" s="52">
        <f t="shared" si="1"/>
        <v>0</v>
      </c>
    </row>
    <row r="77" spans="1:7" x14ac:dyDescent="0.25">
      <c r="A77" s="7">
        <v>6</v>
      </c>
      <c r="B77" s="13" t="s">
        <v>209</v>
      </c>
      <c r="C77" s="3" t="s">
        <v>35</v>
      </c>
      <c r="D77" s="89">
        <v>16.22</v>
      </c>
      <c r="E77" s="4"/>
      <c r="F77" s="4"/>
      <c r="G77" s="52">
        <f t="shared" si="1"/>
        <v>0</v>
      </c>
    </row>
    <row r="78" spans="1:7" x14ac:dyDescent="0.25">
      <c r="A78" s="7">
        <v>5</v>
      </c>
      <c r="B78" s="13" t="s">
        <v>12</v>
      </c>
      <c r="C78" s="3" t="s">
        <v>35</v>
      </c>
      <c r="D78" s="89">
        <v>21.56</v>
      </c>
      <c r="E78" s="4"/>
      <c r="F78" s="4"/>
      <c r="G78" s="52">
        <f t="shared" si="1"/>
        <v>0</v>
      </c>
    </row>
    <row r="79" spans="1:7" x14ac:dyDescent="0.25">
      <c r="A79" s="7">
        <v>4</v>
      </c>
      <c r="B79" s="13" t="s">
        <v>209</v>
      </c>
      <c r="C79" s="3" t="s">
        <v>35</v>
      </c>
      <c r="D79" s="89">
        <v>15.27</v>
      </c>
      <c r="E79" s="4"/>
      <c r="F79" s="4"/>
      <c r="G79" s="52">
        <f t="shared" si="1"/>
        <v>0</v>
      </c>
    </row>
    <row r="80" spans="1:7" x14ac:dyDescent="0.25">
      <c r="A80" s="7">
        <v>3</v>
      </c>
      <c r="B80" s="13" t="s">
        <v>209</v>
      </c>
      <c r="C80" s="3" t="s">
        <v>35</v>
      </c>
      <c r="D80" s="89">
        <v>15.27</v>
      </c>
      <c r="E80" s="4"/>
      <c r="F80" s="4"/>
      <c r="G80" s="52">
        <f t="shared" si="1"/>
        <v>0</v>
      </c>
    </row>
    <row r="81" spans="1:7" x14ac:dyDescent="0.25">
      <c r="A81" s="7">
        <v>2</v>
      </c>
      <c r="B81" s="13" t="s">
        <v>209</v>
      </c>
      <c r="C81" s="24" t="s">
        <v>14</v>
      </c>
      <c r="D81" s="89">
        <v>21.26</v>
      </c>
      <c r="E81" s="4"/>
      <c r="F81" s="4"/>
      <c r="G81" s="52">
        <f t="shared" si="1"/>
        <v>0</v>
      </c>
    </row>
    <row r="82" spans="1:7" x14ac:dyDescent="0.25">
      <c r="A82" s="7">
        <v>1</v>
      </c>
      <c r="B82" s="13" t="s">
        <v>209</v>
      </c>
      <c r="C82" s="24" t="s">
        <v>14</v>
      </c>
      <c r="D82" s="89">
        <v>16.3</v>
      </c>
      <c r="E82" s="4"/>
      <c r="F82" s="4"/>
      <c r="G82" s="52">
        <v>0</v>
      </c>
    </row>
    <row r="83" spans="1:7" x14ac:dyDescent="0.25">
      <c r="A83" s="7">
        <v>8</v>
      </c>
      <c r="B83" s="13" t="s">
        <v>209</v>
      </c>
      <c r="C83" s="3" t="s">
        <v>35</v>
      </c>
      <c r="D83" s="89">
        <v>17.2</v>
      </c>
      <c r="E83" s="4"/>
      <c r="F83" s="4"/>
      <c r="G83" s="52">
        <f t="shared" si="1"/>
        <v>0</v>
      </c>
    </row>
    <row r="84" spans="1:7" x14ac:dyDescent="0.25">
      <c r="A84" s="7">
        <v>9</v>
      </c>
      <c r="B84" s="13" t="s">
        <v>209</v>
      </c>
      <c r="C84" s="3" t="s">
        <v>35</v>
      </c>
      <c r="D84" s="89">
        <v>19.7</v>
      </c>
      <c r="E84" s="4"/>
      <c r="F84" s="4"/>
      <c r="G84" s="52">
        <f t="shared" si="1"/>
        <v>0</v>
      </c>
    </row>
    <row r="85" spans="1:7" x14ac:dyDescent="0.25">
      <c r="A85" s="7">
        <v>10</v>
      </c>
      <c r="B85" s="13" t="s">
        <v>209</v>
      </c>
      <c r="C85" s="3" t="s">
        <v>35</v>
      </c>
      <c r="D85" s="89">
        <v>14.3</v>
      </c>
      <c r="E85" s="4"/>
      <c r="F85" s="4"/>
      <c r="G85" s="52">
        <f t="shared" si="1"/>
        <v>0</v>
      </c>
    </row>
    <row r="86" spans="1:7" x14ac:dyDescent="0.25">
      <c r="A86" s="7">
        <v>11</v>
      </c>
      <c r="B86" s="13" t="s">
        <v>209</v>
      </c>
      <c r="C86" s="3" t="s">
        <v>35</v>
      </c>
      <c r="D86" s="89">
        <v>22.8</v>
      </c>
      <c r="E86" s="4"/>
      <c r="F86" s="4"/>
      <c r="G86" s="52">
        <f t="shared" si="1"/>
        <v>0</v>
      </c>
    </row>
    <row r="87" spans="1:7" x14ac:dyDescent="0.25">
      <c r="A87" s="7"/>
      <c r="B87" s="7" t="s">
        <v>46</v>
      </c>
      <c r="C87" s="3" t="s">
        <v>35</v>
      </c>
      <c r="D87" s="89">
        <v>0</v>
      </c>
      <c r="E87" s="4"/>
      <c r="F87" s="4"/>
      <c r="G87" s="52">
        <f t="shared" si="1"/>
        <v>0</v>
      </c>
    </row>
    <row r="88" spans="1:7" x14ac:dyDescent="0.25">
      <c r="A88" s="7"/>
      <c r="B88" s="7" t="s">
        <v>47</v>
      </c>
      <c r="C88" s="3" t="s">
        <v>35</v>
      </c>
      <c r="D88" s="89">
        <v>0</v>
      </c>
      <c r="E88" s="4"/>
      <c r="F88" s="4"/>
      <c r="G88" s="52">
        <f t="shared" si="1"/>
        <v>0</v>
      </c>
    </row>
    <row r="89" spans="1:7" x14ac:dyDescent="0.25">
      <c r="A89" s="7">
        <v>13</v>
      </c>
      <c r="B89" s="13" t="s">
        <v>209</v>
      </c>
      <c r="C89" s="3" t="s">
        <v>35</v>
      </c>
      <c r="D89" s="89">
        <v>10.8</v>
      </c>
      <c r="E89" s="4"/>
      <c r="F89" s="4"/>
      <c r="G89" s="52">
        <f t="shared" si="1"/>
        <v>0</v>
      </c>
    </row>
    <row r="90" spans="1:7" x14ac:dyDescent="0.25">
      <c r="A90" s="7"/>
      <c r="B90" s="7" t="s">
        <v>45</v>
      </c>
      <c r="C90" s="3" t="s">
        <v>35</v>
      </c>
      <c r="D90" s="89">
        <v>7.5</v>
      </c>
      <c r="E90" s="4"/>
      <c r="F90" s="4"/>
      <c r="G90" s="52">
        <f t="shared" si="1"/>
        <v>0</v>
      </c>
    </row>
    <row r="91" spans="1:7" x14ac:dyDescent="0.25">
      <c r="A91" s="7"/>
      <c r="B91" s="7" t="s">
        <v>44</v>
      </c>
      <c r="C91" s="3" t="s">
        <v>35</v>
      </c>
      <c r="D91" s="89">
        <v>0</v>
      </c>
      <c r="E91" s="4"/>
      <c r="F91" s="4"/>
      <c r="G91" s="52">
        <f t="shared" si="1"/>
        <v>0</v>
      </c>
    </row>
    <row r="92" spans="1:7" x14ac:dyDescent="0.25">
      <c r="A92" s="7"/>
      <c r="B92" s="7" t="s">
        <v>48</v>
      </c>
      <c r="C92" s="3" t="s">
        <v>35</v>
      </c>
      <c r="D92" s="89">
        <v>0</v>
      </c>
      <c r="E92" s="4"/>
      <c r="F92" s="4"/>
      <c r="G92" s="52">
        <f t="shared" si="1"/>
        <v>0</v>
      </c>
    </row>
    <row r="93" spans="1:7" x14ac:dyDescent="0.25">
      <c r="A93" s="7"/>
      <c r="B93" s="7" t="s">
        <v>9</v>
      </c>
      <c r="C93" s="3" t="s">
        <v>35</v>
      </c>
      <c r="D93" s="89">
        <v>0</v>
      </c>
      <c r="E93" s="4"/>
      <c r="F93" s="4"/>
      <c r="G93" s="52">
        <f t="shared" si="1"/>
        <v>0</v>
      </c>
    </row>
    <row r="94" spans="1:7" x14ac:dyDescent="0.25">
      <c r="A94" s="7"/>
      <c r="B94" s="7" t="s">
        <v>9</v>
      </c>
      <c r="C94" s="3" t="s">
        <v>35</v>
      </c>
      <c r="D94" s="89">
        <v>0</v>
      </c>
      <c r="E94" s="4"/>
      <c r="F94" s="4"/>
      <c r="G94" s="52">
        <f t="shared" si="1"/>
        <v>0</v>
      </c>
    </row>
    <row r="95" spans="1:7" x14ac:dyDescent="0.25">
      <c r="A95" s="7"/>
      <c r="B95" s="7" t="s">
        <v>43</v>
      </c>
      <c r="C95" s="3" t="s">
        <v>35</v>
      </c>
      <c r="D95" s="89">
        <v>0</v>
      </c>
      <c r="E95" s="4"/>
      <c r="F95" s="4"/>
      <c r="G95" s="52">
        <f t="shared" si="1"/>
        <v>0</v>
      </c>
    </row>
    <row r="96" spans="1:7" x14ac:dyDescent="0.25">
      <c r="A96" s="8"/>
      <c r="B96" s="8" t="s">
        <v>29</v>
      </c>
      <c r="C96" s="9"/>
      <c r="D96" s="91">
        <f>SUM(D65:D95)</f>
        <v>221.10000000000002</v>
      </c>
      <c r="E96" s="21"/>
      <c r="F96" s="42" t="s">
        <v>164</v>
      </c>
      <c r="G96" s="56">
        <f>SUM(G65:G95)</f>
        <v>0</v>
      </c>
    </row>
    <row r="97" spans="1:7" x14ac:dyDescent="0.25">
      <c r="A97" s="30">
        <v>4</v>
      </c>
      <c r="B97" s="104" t="s">
        <v>151</v>
      </c>
      <c r="C97" s="106"/>
      <c r="D97" s="106"/>
      <c r="E97" s="106"/>
      <c r="F97" s="106"/>
      <c r="G97" s="105"/>
    </row>
    <row r="98" spans="1:7" x14ac:dyDescent="0.25">
      <c r="A98" s="16"/>
      <c r="B98" s="98" t="s">
        <v>204</v>
      </c>
      <c r="C98" s="99"/>
      <c r="D98" s="99"/>
      <c r="E98" s="99"/>
      <c r="F98" s="99"/>
      <c r="G98" s="100"/>
    </row>
    <row r="99" spans="1:7" x14ac:dyDescent="0.25">
      <c r="A99" s="15" t="s">
        <v>51</v>
      </c>
      <c r="B99" s="35" t="s">
        <v>52</v>
      </c>
      <c r="C99" s="14" t="s">
        <v>53</v>
      </c>
      <c r="D99" s="89">
        <v>0</v>
      </c>
      <c r="E99" s="4"/>
      <c r="F99" s="4"/>
      <c r="G99" s="52">
        <f t="shared" si="1"/>
        <v>0</v>
      </c>
    </row>
    <row r="100" spans="1:7" x14ac:dyDescent="0.25">
      <c r="A100" s="15" t="s">
        <v>54</v>
      </c>
      <c r="B100" s="35" t="s">
        <v>55</v>
      </c>
      <c r="C100" s="14" t="s">
        <v>53</v>
      </c>
      <c r="D100" s="89">
        <v>0</v>
      </c>
      <c r="E100" s="4"/>
      <c r="F100" s="4"/>
      <c r="G100" s="52">
        <f t="shared" si="1"/>
        <v>0</v>
      </c>
    </row>
    <row r="101" spans="1:7" x14ac:dyDescent="0.25">
      <c r="A101" s="15" t="s">
        <v>56</v>
      </c>
      <c r="B101" s="35" t="s">
        <v>57</v>
      </c>
      <c r="C101" s="14" t="s">
        <v>53</v>
      </c>
      <c r="D101" s="89">
        <v>0</v>
      </c>
      <c r="E101" s="4"/>
      <c r="F101" s="4"/>
      <c r="G101" s="52">
        <f t="shared" si="1"/>
        <v>0</v>
      </c>
    </row>
    <row r="102" spans="1:7" x14ac:dyDescent="0.25">
      <c r="A102" s="15" t="s">
        <v>58</v>
      </c>
      <c r="B102" s="35" t="s">
        <v>59</v>
      </c>
      <c r="C102" s="14" t="s">
        <v>53</v>
      </c>
      <c r="D102" s="89">
        <v>0</v>
      </c>
      <c r="E102" s="4"/>
      <c r="F102" s="4"/>
      <c r="G102" s="52">
        <f t="shared" si="1"/>
        <v>0</v>
      </c>
    </row>
    <row r="103" spans="1:7" x14ac:dyDescent="0.25">
      <c r="A103" s="15" t="s">
        <v>60</v>
      </c>
      <c r="B103" s="35" t="s">
        <v>61</v>
      </c>
      <c r="C103" s="14" t="s">
        <v>53</v>
      </c>
      <c r="D103" s="89">
        <v>0</v>
      </c>
      <c r="E103" s="4"/>
      <c r="F103" s="4"/>
      <c r="G103" s="52">
        <f t="shared" si="1"/>
        <v>0</v>
      </c>
    </row>
    <row r="104" spans="1:7" x14ac:dyDescent="0.25">
      <c r="A104" s="15">
        <v>10</v>
      </c>
      <c r="B104" s="35" t="s">
        <v>201</v>
      </c>
      <c r="C104" s="14" t="s">
        <v>53</v>
      </c>
      <c r="D104" s="89">
        <v>10.68</v>
      </c>
      <c r="E104" s="4"/>
      <c r="F104" s="4"/>
      <c r="G104" s="52">
        <f t="shared" si="1"/>
        <v>0</v>
      </c>
    </row>
    <row r="105" spans="1:7" x14ac:dyDescent="0.25">
      <c r="A105" s="15">
        <v>11</v>
      </c>
      <c r="B105" s="35" t="s">
        <v>201</v>
      </c>
      <c r="C105" s="14" t="s">
        <v>53</v>
      </c>
      <c r="D105" s="89">
        <v>12.99</v>
      </c>
      <c r="E105" s="4"/>
      <c r="F105" s="4"/>
      <c r="G105" s="52">
        <f t="shared" si="1"/>
        <v>0</v>
      </c>
    </row>
    <row r="106" spans="1:7" x14ac:dyDescent="0.25">
      <c r="A106" s="15">
        <v>12</v>
      </c>
      <c r="B106" s="35" t="s">
        <v>62</v>
      </c>
      <c r="C106" s="14" t="s">
        <v>53</v>
      </c>
      <c r="D106" s="89">
        <v>15.98</v>
      </c>
      <c r="E106" s="4"/>
      <c r="F106" s="4"/>
      <c r="G106" s="52">
        <f t="shared" si="1"/>
        <v>0</v>
      </c>
    </row>
    <row r="107" spans="1:7" x14ac:dyDescent="0.25">
      <c r="A107" s="15" t="s">
        <v>63</v>
      </c>
      <c r="B107" s="35" t="s">
        <v>64</v>
      </c>
      <c r="C107" s="14" t="s">
        <v>14</v>
      </c>
      <c r="D107" s="89">
        <v>17.649999999999999</v>
      </c>
      <c r="E107" s="4"/>
      <c r="F107" s="4"/>
      <c r="G107" s="52">
        <f t="shared" si="1"/>
        <v>0</v>
      </c>
    </row>
    <row r="108" spans="1:7" x14ac:dyDescent="0.25">
      <c r="A108" s="15" t="s">
        <v>65</v>
      </c>
      <c r="B108" s="35" t="s">
        <v>66</v>
      </c>
      <c r="C108" s="14" t="s">
        <v>67</v>
      </c>
      <c r="D108" s="89">
        <v>0</v>
      </c>
      <c r="E108" s="4"/>
      <c r="F108" s="4"/>
      <c r="G108" s="52">
        <f t="shared" si="1"/>
        <v>0</v>
      </c>
    </row>
    <row r="109" spans="1:7" x14ac:dyDescent="0.25">
      <c r="A109" s="15" t="s">
        <v>68</v>
      </c>
      <c r="B109" s="35" t="s">
        <v>69</v>
      </c>
      <c r="C109" s="15" t="s">
        <v>67</v>
      </c>
      <c r="D109" s="89">
        <v>7.03</v>
      </c>
      <c r="E109" s="4"/>
      <c r="F109" s="4"/>
      <c r="G109" s="52">
        <f t="shared" si="1"/>
        <v>0</v>
      </c>
    </row>
    <row r="110" spans="1:7" x14ac:dyDescent="0.25">
      <c r="A110" s="15" t="s">
        <v>70</v>
      </c>
      <c r="B110" s="35" t="s">
        <v>71</v>
      </c>
      <c r="C110" s="15" t="s">
        <v>67</v>
      </c>
      <c r="D110" s="89">
        <v>0</v>
      </c>
      <c r="E110" s="4"/>
      <c r="F110" s="4"/>
      <c r="G110" s="52">
        <f t="shared" si="1"/>
        <v>0</v>
      </c>
    </row>
    <row r="111" spans="1:7" x14ac:dyDescent="0.25">
      <c r="A111" s="15" t="s">
        <v>72</v>
      </c>
      <c r="B111" s="35" t="s">
        <v>73</v>
      </c>
      <c r="C111" s="15" t="s">
        <v>67</v>
      </c>
      <c r="D111" s="89">
        <v>0</v>
      </c>
      <c r="E111" s="4"/>
      <c r="F111" s="4"/>
      <c r="G111" s="52">
        <f t="shared" si="1"/>
        <v>0</v>
      </c>
    </row>
    <row r="112" spans="1:7" x14ac:dyDescent="0.25">
      <c r="A112" s="15" t="s">
        <v>74</v>
      </c>
      <c r="B112" s="35" t="s">
        <v>10</v>
      </c>
      <c r="C112" s="15" t="s">
        <v>67</v>
      </c>
      <c r="D112" s="89">
        <v>0</v>
      </c>
      <c r="E112" s="4"/>
      <c r="F112" s="4"/>
      <c r="G112" s="52">
        <f t="shared" si="1"/>
        <v>0</v>
      </c>
    </row>
    <row r="113" spans="1:7" x14ac:dyDescent="0.25">
      <c r="A113" s="15">
        <v>13</v>
      </c>
      <c r="B113" s="35" t="s">
        <v>12</v>
      </c>
      <c r="C113" s="15" t="s">
        <v>67</v>
      </c>
      <c r="D113" s="89">
        <v>10</v>
      </c>
      <c r="E113" s="4"/>
      <c r="F113" s="4"/>
      <c r="G113" s="52">
        <f t="shared" si="1"/>
        <v>0</v>
      </c>
    </row>
    <row r="114" spans="1:7" x14ac:dyDescent="0.25">
      <c r="A114" s="15">
        <v>14</v>
      </c>
      <c r="B114" s="35" t="s">
        <v>201</v>
      </c>
      <c r="C114" s="15" t="s">
        <v>67</v>
      </c>
      <c r="D114" s="89">
        <v>20</v>
      </c>
      <c r="E114" s="4"/>
      <c r="F114" s="4"/>
      <c r="G114" s="52">
        <f t="shared" si="1"/>
        <v>0</v>
      </c>
    </row>
    <row r="115" spans="1:7" x14ac:dyDescent="0.25">
      <c r="A115" s="15">
        <v>15</v>
      </c>
      <c r="B115" s="35" t="s">
        <v>201</v>
      </c>
      <c r="C115" s="15" t="s">
        <v>14</v>
      </c>
      <c r="D115" s="89">
        <v>20.61</v>
      </c>
      <c r="E115" s="4"/>
      <c r="F115" s="4"/>
      <c r="G115" s="52">
        <f t="shared" si="1"/>
        <v>0</v>
      </c>
    </row>
    <row r="116" spans="1:7" x14ac:dyDescent="0.25">
      <c r="A116" s="15">
        <v>16</v>
      </c>
      <c r="B116" s="35" t="s">
        <v>203</v>
      </c>
      <c r="C116" s="15" t="s">
        <v>14</v>
      </c>
      <c r="D116" s="89">
        <v>15.58</v>
      </c>
      <c r="E116" s="4"/>
      <c r="F116" s="4"/>
      <c r="G116" s="52">
        <f t="shared" si="1"/>
        <v>0</v>
      </c>
    </row>
    <row r="117" spans="1:7" x14ac:dyDescent="0.25">
      <c r="A117" s="15">
        <v>17</v>
      </c>
      <c r="B117" s="35" t="s">
        <v>203</v>
      </c>
      <c r="C117" s="15" t="s">
        <v>14</v>
      </c>
      <c r="D117" s="89">
        <v>18.03</v>
      </c>
      <c r="E117" s="4"/>
      <c r="F117" s="4"/>
      <c r="G117" s="52">
        <f t="shared" si="1"/>
        <v>0</v>
      </c>
    </row>
    <row r="118" spans="1:7" x14ac:dyDescent="0.25">
      <c r="A118" s="17"/>
      <c r="B118" s="8" t="s">
        <v>29</v>
      </c>
      <c r="C118" s="9"/>
      <c r="D118" s="21">
        <f>SUM(D99:D117)</f>
        <v>148.55000000000001</v>
      </c>
      <c r="E118" s="21"/>
      <c r="F118" s="42" t="s">
        <v>164</v>
      </c>
      <c r="G118" s="56">
        <f>SUM(G99:G117)</f>
        <v>0</v>
      </c>
    </row>
    <row r="119" spans="1:7" x14ac:dyDescent="0.25">
      <c r="A119" s="7"/>
      <c r="B119" s="98" t="s">
        <v>205</v>
      </c>
      <c r="C119" s="99"/>
      <c r="D119" s="99"/>
      <c r="E119" s="99"/>
      <c r="F119" s="99"/>
      <c r="G119" s="100"/>
    </row>
    <row r="120" spans="1:7" x14ac:dyDescent="0.25">
      <c r="A120" s="15" t="s">
        <v>75</v>
      </c>
      <c r="B120" s="35" t="s">
        <v>76</v>
      </c>
      <c r="C120" s="15" t="s">
        <v>53</v>
      </c>
      <c r="D120" s="89">
        <v>0</v>
      </c>
      <c r="E120" s="4"/>
      <c r="F120" s="4"/>
      <c r="G120" s="52">
        <f t="shared" si="1"/>
        <v>0</v>
      </c>
    </row>
    <row r="121" spans="1:7" x14ac:dyDescent="0.25">
      <c r="A121" s="15" t="s">
        <v>77</v>
      </c>
      <c r="B121" s="35" t="s">
        <v>64</v>
      </c>
      <c r="C121" s="15" t="s">
        <v>14</v>
      </c>
      <c r="D121" s="89">
        <v>0</v>
      </c>
      <c r="E121" s="4"/>
      <c r="F121" s="4"/>
      <c r="G121" s="52">
        <f t="shared" si="1"/>
        <v>0</v>
      </c>
    </row>
    <row r="122" spans="1:7" x14ac:dyDescent="0.25">
      <c r="A122" s="15" t="s">
        <v>78</v>
      </c>
      <c r="B122" s="35" t="s">
        <v>207</v>
      </c>
      <c r="C122" s="15" t="s">
        <v>14</v>
      </c>
      <c r="D122" s="89">
        <v>0</v>
      </c>
      <c r="E122" s="4">
        <v>16.47</v>
      </c>
      <c r="F122" s="4"/>
      <c r="G122" s="52">
        <f t="shared" si="1"/>
        <v>0</v>
      </c>
    </row>
    <row r="123" spans="1:7" x14ac:dyDescent="0.25">
      <c r="A123" s="15" t="s">
        <v>79</v>
      </c>
      <c r="B123" s="35" t="s">
        <v>80</v>
      </c>
      <c r="C123" s="15" t="s">
        <v>14</v>
      </c>
      <c r="D123" s="89">
        <v>0</v>
      </c>
      <c r="E123" s="4"/>
      <c r="F123" s="4"/>
      <c r="G123" s="52">
        <f t="shared" si="1"/>
        <v>0</v>
      </c>
    </row>
    <row r="124" spans="1:7" x14ac:dyDescent="0.25">
      <c r="A124" s="15" t="s">
        <v>81</v>
      </c>
      <c r="B124" s="35" t="s">
        <v>82</v>
      </c>
      <c r="C124" s="15" t="s">
        <v>14</v>
      </c>
      <c r="D124" s="89">
        <v>0</v>
      </c>
      <c r="E124" s="4"/>
      <c r="F124" s="4"/>
      <c r="G124" s="52">
        <f t="shared" si="1"/>
        <v>0</v>
      </c>
    </row>
    <row r="125" spans="1:7" x14ac:dyDescent="0.25">
      <c r="A125" s="15" t="s">
        <v>83</v>
      </c>
      <c r="B125" s="35" t="s">
        <v>84</v>
      </c>
      <c r="C125" s="15" t="s">
        <v>14</v>
      </c>
      <c r="D125" s="89">
        <v>7.11</v>
      </c>
      <c r="E125" s="4"/>
      <c r="F125" s="4"/>
      <c r="G125" s="52">
        <f t="shared" si="1"/>
        <v>0</v>
      </c>
    </row>
    <row r="126" spans="1:7" x14ac:dyDescent="0.25">
      <c r="A126" s="14">
        <v>26</v>
      </c>
      <c r="B126" s="35" t="s">
        <v>201</v>
      </c>
      <c r="C126" s="15" t="s">
        <v>14</v>
      </c>
      <c r="D126" s="89">
        <v>18.5</v>
      </c>
      <c r="E126" s="4"/>
      <c r="F126" s="4"/>
      <c r="G126" s="52">
        <f t="shared" si="1"/>
        <v>0</v>
      </c>
    </row>
    <row r="127" spans="1:7" x14ac:dyDescent="0.25">
      <c r="A127" s="14">
        <v>27</v>
      </c>
      <c r="B127" s="35" t="s">
        <v>201</v>
      </c>
      <c r="C127" s="15" t="s">
        <v>35</v>
      </c>
      <c r="D127" s="89">
        <v>18.13</v>
      </c>
      <c r="E127" s="4"/>
      <c r="F127" s="4"/>
      <c r="G127" s="52">
        <f t="shared" si="1"/>
        <v>0</v>
      </c>
    </row>
    <row r="128" spans="1:7" x14ac:dyDescent="0.25">
      <c r="A128" s="14">
        <v>28</v>
      </c>
      <c r="B128" s="35" t="s">
        <v>201</v>
      </c>
      <c r="C128" s="15" t="s">
        <v>35</v>
      </c>
      <c r="D128" s="89">
        <v>20.350000000000001</v>
      </c>
      <c r="E128" s="4"/>
      <c r="F128" s="4"/>
      <c r="G128" s="52">
        <f t="shared" si="1"/>
        <v>0</v>
      </c>
    </row>
    <row r="129" spans="1:7" x14ac:dyDescent="0.25">
      <c r="A129" s="14">
        <v>29</v>
      </c>
      <c r="B129" s="35" t="s">
        <v>201</v>
      </c>
      <c r="C129" s="15" t="s">
        <v>35</v>
      </c>
      <c r="D129" s="89">
        <v>27.25</v>
      </c>
      <c r="E129" s="4"/>
      <c r="F129" s="4"/>
      <c r="G129" s="52">
        <f t="shared" si="1"/>
        <v>0</v>
      </c>
    </row>
    <row r="130" spans="1:7" x14ac:dyDescent="0.25">
      <c r="A130" s="14">
        <v>30</v>
      </c>
      <c r="B130" s="35" t="s">
        <v>202</v>
      </c>
      <c r="C130" s="15" t="s">
        <v>35</v>
      </c>
      <c r="D130" s="89">
        <v>20.059999999999999</v>
      </c>
      <c r="E130" s="4"/>
      <c r="F130" s="4"/>
      <c r="G130" s="52">
        <f t="shared" si="1"/>
        <v>0</v>
      </c>
    </row>
    <row r="131" spans="1:7" x14ac:dyDescent="0.25">
      <c r="A131" s="14">
        <v>31</v>
      </c>
      <c r="B131" s="35" t="s">
        <v>85</v>
      </c>
      <c r="C131" s="15" t="s">
        <v>35</v>
      </c>
      <c r="D131" s="89">
        <v>9.9700000000000006</v>
      </c>
      <c r="E131" s="4"/>
      <c r="F131" s="4"/>
      <c r="G131" s="52">
        <f t="shared" si="1"/>
        <v>0</v>
      </c>
    </row>
    <row r="132" spans="1:7" x14ac:dyDescent="0.25">
      <c r="A132" s="14">
        <v>32</v>
      </c>
      <c r="B132" s="35" t="s">
        <v>86</v>
      </c>
      <c r="C132" s="15" t="s">
        <v>35</v>
      </c>
      <c r="D132" s="89">
        <v>19.579999999999998</v>
      </c>
      <c r="E132" s="4"/>
      <c r="F132" s="4"/>
      <c r="G132" s="52">
        <f t="shared" si="1"/>
        <v>0</v>
      </c>
    </row>
    <row r="133" spans="1:7" x14ac:dyDescent="0.25">
      <c r="A133" s="17"/>
      <c r="B133" s="8" t="s">
        <v>29</v>
      </c>
      <c r="C133" s="9"/>
      <c r="D133" s="21">
        <f>SUM(D120:D132)</f>
        <v>140.94999999999999</v>
      </c>
      <c r="E133" s="21">
        <f>SUM(E120:E132)</f>
        <v>16.47</v>
      </c>
      <c r="F133" s="42" t="s">
        <v>164</v>
      </c>
      <c r="G133" s="56">
        <f>SUM(G120:G132)</f>
        <v>0</v>
      </c>
    </row>
    <row r="134" spans="1:7" x14ac:dyDescent="0.25">
      <c r="A134" s="7"/>
      <c r="B134" s="98" t="s">
        <v>87</v>
      </c>
      <c r="C134" s="99"/>
      <c r="D134" s="99"/>
      <c r="E134" s="99"/>
      <c r="F134" s="99"/>
      <c r="G134" s="100"/>
    </row>
    <row r="135" spans="1:7" x14ac:dyDescent="0.25">
      <c r="A135" s="15" t="s">
        <v>88</v>
      </c>
      <c r="B135" s="35" t="s">
        <v>89</v>
      </c>
      <c r="C135" s="15" t="s">
        <v>53</v>
      </c>
      <c r="D135" s="89">
        <v>0</v>
      </c>
      <c r="E135" s="4">
        <v>19.100000000000001</v>
      </c>
      <c r="F135" s="4"/>
      <c r="G135" s="52">
        <f t="shared" si="1"/>
        <v>0</v>
      </c>
    </row>
    <row r="136" spans="1:7" x14ac:dyDescent="0.25">
      <c r="A136" s="15" t="s">
        <v>90</v>
      </c>
      <c r="B136" s="35" t="s">
        <v>91</v>
      </c>
      <c r="C136" s="15" t="s">
        <v>53</v>
      </c>
      <c r="D136" s="89">
        <v>0</v>
      </c>
      <c r="E136" s="4">
        <v>16.940000000000001</v>
      </c>
      <c r="F136" s="4"/>
      <c r="G136" s="52">
        <f t="shared" ref="G136:G176" si="2">D136*F136</f>
        <v>0</v>
      </c>
    </row>
    <row r="137" spans="1:7" x14ac:dyDescent="0.25">
      <c r="A137" s="15" t="s">
        <v>92</v>
      </c>
      <c r="B137" s="35" t="s">
        <v>62</v>
      </c>
      <c r="C137" s="15" t="s">
        <v>53</v>
      </c>
      <c r="D137" s="89">
        <v>0</v>
      </c>
      <c r="E137" s="4">
        <v>16.93</v>
      </c>
      <c r="F137" s="4"/>
      <c r="G137" s="52">
        <f t="shared" si="2"/>
        <v>0</v>
      </c>
    </row>
    <row r="138" spans="1:7" x14ac:dyDescent="0.25">
      <c r="A138" s="15" t="s">
        <v>93</v>
      </c>
      <c r="B138" s="35" t="s">
        <v>94</v>
      </c>
      <c r="C138" s="15" t="s">
        <v>53</v>
      </c>
      <c r="D138" s="89">
        <v>22.88</v>
      </c>
      <c r="E138" s="4"/>
      <c r="F138" s="4"/>
      <c r="G138" s="52">
        <f t="shared" si="2"/>
        <v>0</v>
      </c>
    </row>
    <row r="139" spans="1:7" x14ac:dyDescent="0.25">
      <c r="A139" s="15" t="s">
        <v>95</v>
      </c>
      <c r="B139" s="35" t="s">
        <v>42</v>
      </c>
      <c r="C139" s="15" t="s">
        <v>53</v>
      </c>
      <c r="D139" s="89">
        <v>0</v>
      </c>
      <c r="E139" s="4"/>
      <c r="F139" s="4"/>
      <c r="G139" s="52">
        <f t="shared" si="2"/>
        <v>0</v>
      </c>
    </row>
    <row r="140" spans="1:7" x14ac:dyDescent="0.25">
      <c r="A140" s="15" t="s">
        <v>96</v>
      </c>
      <c r="B140" s="35" t="s">
        <v>97</v>
      </c>
      <c r="C140" s="15" t="s">
        <v>53</v>
      </c>
      <c r="D140" s="89">
        <v>0</v>
      </c>
      <c r="E140" s="4"/>
      <c r="F140" s="4"/>
      <c r="G140" s="52">
        <f t="shared" si="2"/>
        <v>0</v>
      </c>
    </row>
    <row r="141" spans="1:7" x14ac:dyDescent="0.25">
      <c r="A141" s="15" t="s">
        <v>98</v>
      </c>
      <c r="B141" s="35" t="s">
        <v>99</v>
      </c>
      <c r="C141" s="15" t="s">
        <v>53</v>
      </c>
      <c r="D141" s="89">
        <v>7</v>
      </c>
      <c r="E141" s="4"/>
      <c r="F141" s="4"/>
      <c r="G141" s="52">
        <f t="shared" si="2"/>
        <v>0</v>
      </c>
    </row>
    <row r="142" spans="1:7" x14ac:dyDescent="0.25">
      <c r="A142" s="15" t="s">
        <v>100</v>
      </c>
      <c r="B142" s="35" t="s">
        <v>101</v>
      </c>
      <c r="C142" s="15" t="s">
        <v>53</v>
      </c>
      <c r="D142" s="89">
        <v>0</v>
      </c>
      <c r="E142" s="4"/>
      <c r="F142" s="4"/>
      <c r="G142" s="52">
        <f t="shared" si="2"/>
        <v>0</v>
      </c>
    </row>
    <row r="143" spans="1:7" x14ac:dyDescent="0.25">
      <c r="A143" s="15" t="s">
        <v>102</v>
      </c>
      <c r="B143" s="35" t="s">
        <v>103</v>
      </c>
      <c r="C143" s="15" t="s">
        <v>53</v>
      </c>
      <c r="D143" s="89">
        <v>0</v>
      </c>
      <c r="E143" s="4"/>
      <c r="F143" s="4"/>
      <c r="G143" s="52">
        <f t="shared" si="2"/>
        <v>0</v>
      </c>
    </row>
    <row r="144" spans="1:7" x14ac:dyDescent="0.25">
      <c r="A144" s="17"/>
      <c r="B144" s="8" t="s">
        <v>29</v>
      </c>
      <c r="C144" s="9"/>
      <c r="D144" s="91">
        <f>SUM(D135:D143)</f>
        <v>29.88</v>
      </c>
      <c r="E144" s="21">
        <f>SUM(E135:E143)</f>
        <v>52.970000000000006</v>
      </c>
      <c r="F144" s="42" t="s">
        <v>164</v>
      </c>
      <c r="G144" s="56">
        <f>SUM(G135:G143)</f>
        <v>0</v>
      </c>
    </row>
    <row r="145" spans="1:7" x14ac:dyDescent="0.25">
      <c r="A145" s="14"/>
      <c r="B145" s="107" t="s">
        <v>206</v>
      </c>
      <c r="C145" s="108"/>
      <c r="D145" s="108"/>
      <c r="E145" s="108"/>
      <c r="F145" s="108"/>
      <c r="G145" s="109"/>
    </row>
    <row r="146" spans="1:7" x14ac:dyDescent="0.25">
      <c r="A146" s="15" t="s">
        <v>104</v>
      </c>
      <c r="B146" s="35" t="s">
        <v>105</v>
      </c>
      <c r="C146" s="15" t="s">
        <v>53</v>
      </c>
      <c r="D146" s="89">
        <v>0</v>
      </c>
      <c r="E146" s="4"/>
      <c r="F146" s="4"/>
      <c r="G146" s="52">
        <f t="shared" si="2"/>
        <v>0</v>
      </c>
    </row>
    <row r="147" spans="1:7" x14ac:dyDescent="0.25">
      <c r="A147" s="15" t="s">
        <v>106</v>
      </c>
      <c r="B147" s="35" t="s">
        <v>107</v>
      </c>
      <c r="C147" s="15" t="s">
        <v>53</v>
      </c>
      <c r="D147" s="89">
        <v>0</v>
      </c>
      <c r="E147" s="4"/>
      <c r="F147" s="4"/>
      <c r="G147" s="52">
        <f t="shared" si="2"/>
        <v>0</v>
      </c>
    </row>
    <row r="148" spans="1:7" x14ac:dyDescent="0.25">
      <c r="A148" s="15" t="s">
        <v>108</v>
      </c>
      <c r="B148" s="35" t="s">
        <v>109</v>
      </c>
      <c r="C148" s="15" t="s">
        <v>53</v>
      </c>
      <c r="D148" s="89">
        <v>0</v>
      </c>
      <c r="E148" s="4"/>
      <c r="F148" s="4"/>
      <c r="G148" s="52">
        <f t="shared" si="2"/>
        <v>0</v>
      </c>
    </row>
    <row r="149" spans="1:7" x14ac:dyDescent="0.25">
      <c r="A149" s="15" t="s">
        <v>110</v>
      </c>
      <c r="B149" s="35" t="s">
        <v>61</v>
      </c>
      <c r="C149" s="15" t="s">
        <v>53</v>
      </c>
      <c r="D149" s="89">
        <v>0</v>
      </c>
      <c r="E149" s="4"/>
      <c r="F149" s="4"/>
      <c r="G149" s="52">
        <f t="shared" si="2"/>
        <v>0</v>
      </c>
    </row>
    <row r="150" spans="1:7" x14ac:dyDescent="0.25">
      <c r="A150" s="15" t="s">
        <v>111</v>
      </c>
      <c r="B150" s="35" t="s">
        <v>112</v>
      </c>
      <c r="C150" s="15" t="s">
        <v>53</v>
      </c>
      <c r="D150" s="89">
        <v>0</v>
      </c>
      <c r="E150" s="4"/>
      <c r="F150" s="4"/>
      <c r="G150" s="52">
        <f t="shared" si="2"/>
        <v>0</v>
      </c>
    </row>
    <row r="151" spans="1:7" x14ac:dyDescent="0.25">
      <c r="A151" s="15" t="s">
        <v>113</v>
      </c>
      <c r="B151" s="35" t="s">
        <v>114</v>
      </c>
      <c r="C151" s="15" t="s">
        <v>53</v>
      </c>
      <c r="D151" s="89">
        <v>0</v>
      </c>
      <c r="E151" s="4"/>
      <c r="F151" s="4"/>
      <c r="G151" s="52">
        <f t="shared" si="2"/>
        <v>0</v>
      </c>
    </row>
    <row r="152" spans="1:7" x14ac:dyDescent="0.25">
      <c r="A152" s="14">
        <v>8</v>
      </c>
      <c r="B152" s="35" t="s">
        <v>115</v>
      </c>
      <c r="C152" s="15" t="s">
        <v>53</v>
      </c>
      <c r="D152" s="89">
        <v>7.5</v>
      </c>
      <c r="E152" s="4"/>
      <c r="F152" s="4"/>
      <c r="G152" s="52">
        <f t="shared" si="2"/>
        <v>0</v>
      </c>
    </row>
    <row r="153" spans="1:7" x14ac:dyDescent="0.25">
      <c r="A153" s="14">
        <v>9</v>
      </c>
      <c r="B153" s="35" t="s">
        <v>116</v>
      </c>
      <c r="C153" s="15" t="s">
        <v>53</v>
      </c>
      <c r="D153" s="89">
        <v>0</v>
      </c>
      <c r="E153" s="4"/>
      <c r="F153" s="4"/>
      <c r="G153" s="52">
        <f t="shared" si="2"/>
        <v>0</v>
      </c>
    </row>
    <row r="154" spans="1:7" x14ac:dyDescent="0.25">
      <c r="A154" s="15" t="s">
        <v>117</v>
      </c>
      <c r="B154" s="35" t="s">
        <v>118</v>
      </c>
      <c r="C154" s="15" t="s">
        <v>14</v>
      </c>
      <c r="D154" s="89">
        <v>0</v>
      </c>
      <c r="E154" s="4"/>
      <c r="F154" s="4"/>
      <c r="G154" s="52">
        <f t="shared" si="2"/>
        <v>0</v>
      </c>
    </row>
    <row r="155" spans="1:7" x14ac:dyDescent="0.25">
      <c r="A155" s="15" t="s">
        <v>119</v>
      </c>
      <c r="B155" s="35" t="s">
        <v>120</v>
      </c>
      <c r="C155" s="15" t="s">
        <v>14</v>
      </c>
      <c r="D155" s="89">
        <v>11.22</v>
      </c>
      <c r="E155" s="4"/>
      <c r="F155" s="4"/>
      <c r="G155" s="52">
        <f t="shared" si="2"/>
        <v>0</v>
      </c>
    </row>
    <row r="156" spans="1:7" x14ac:dyDescent="0.25">
      <c r="A156" s="15" t="s">
        <v>121</v>
      </c>
      <c r="B156" s="35" t="s">
        <v>69</v>
      </c>
      <c r="C156" s="15" t="s">
        <v>14</v>
      </c>
      <c r="D156" s="89">
        <v>18.149999999999999</v>
      </c>
      <c r="E156" s="4"/>
      <c r="F156" s="4"/>
      <c r="G156" s="52">
        <f t="shared" si="2"/>
        <v>0</v>
      </c>
    </row>
    <row r="157" spans="1:7" x14ac:dyDescent="0.25">
      <c r="A157" s="15" t="s">
        <v>122</v>
      </c>
      <c r="B157" s="35" t="s">
        <v>123</v>
      </c>
      <c r="C157" s="15" t="s">
        <v>14</v>
      </c>
      <c r="D157" s="89">
        <v>2.72</v>
      </c>
      <c r="E157" s="4"/>
      <c r="F157" s="4"/>
      <c r="G157" s="52">
        <f t="shared" si="2"/>
        <v>0</v>
      </c>
    </row>
    <row r="158" spans="1:7" x14ac:dyDescent="0.25">
      <c r="A158" s="15" t="s">
        <v>124</v>
      </c>
      <c r="B158" s="35" t="s">
        <v>125</v>
      </c>
      <c r="C158" s="15" t="s">
        <v>14</v>
      </c>
      <c r="D158" s="89">
        <v>2.52</v>
      </c>
      <c r="E158" s="4"/>
      <c r="F158" s="4"/>
      <c r="G158" s="52">
        <f t="shared" si="2"/>
        <v>0</v>
      </c>
    </row>
    <row r="159" spans="1:7" x14ac:dyDescent="0.25">
      <c r="A159" s="15" t="s">
        <v>126</v>
      </c>
      <c r="B159" s="35" t="s">
        <v>127</v>
      </c>
      <c r="C159" s="15" t="s">
        <v>14</v>
      </c>
      <c r="D159" s="89">
        <v>0</v>
      </c>
      <c r="E159" s="4"/>
      <c r="F159" s="4"/>
      <c r="G159" s="52">
        <f t="shared" si="2"/>
        <v>0</v>
      </c>
    </row>
    <row r="160" spans="1:7" x14ac:dyDescent="0.25">
      <c r="A160" s="63" t="s">
        <v>177</v>
      </c>
      <c r="B160" s="35" t="s">
        <v>10</v>
      </c>
      <c r="C160" s="63" t="s">
        <v>14</v>
      </c>
      <c r="D160" s="89">
        <v>0</v>
      </c>
      <c r="E160" s="4"/>
      <c r="F160" s="4"/>
      <c r="G160" s="52">
        <f t="shared" si="2"/>
        <v>0</v>
      </c>
    </row>
    <row r="161" spans="1:7" x14ac:dyDescent="0.25">
      <c r="A161" s="14">
        <v>18</v>
      </c>
      <c r="B161" s="35" t="s">
        <v>62</v>
      </c>
      <c r="C161" s="15" t="s">
        <v>14</v>
      </c>
      <c r="D161" s="89">
        <v>24.57</v>
      </c>
      <c r="E161" s="4"/>
      <c r="F161" s="4"/>
      <c r="G161" s="52">
        <f t="shared" si="2"/>
        <v>0</v>
      </c>
    </row>
    <row r="162" spans="1:7" x14ac:dyDescent="0.25">
      <c r="A162" s="14">
        <v>19</v>
      </c>
      <c r="B162" s="35" t="s">
        <v>62</v>
      </c>
      <c r="C162" s="15" t="s">
        <v>14</v>
      </c>
      <c r="D162" s="89">
        <v>23.66</v>
      </c>
      <c r="E162" s="4"/>
      <c r="F162" s="4"/>
      <c r="G162" s="52">
        <f t="shared" si="2"/>
        <v>0</v>
      </c>
    </row>
    <row r="163" spans="1:7" x14ac:dyDescent="0.25">
      <c r="A163" s="14">
        <v>20</v>
      </c>
      <c r="B163" s="35" t="s">
        <v>62</v>
      </c>
      <c r="C163" s="15" t="s">
        <v>14</v>
      </c>
      <c r="D163" s="89">
        <v>21.55</v>
      </c>
      <c r="E163" s="4"/>
      <c r="F163" s="4"/>
      <c r="G163" s="52">
        <f t="shared" si="2"/>
        <v>0</v>
      </c>
    </row>
    <row r="164" spans="1:7" x14ac:dyDescent="0.25">
      <c r="A164" s="14">
        <v>21</v>
      </c>
      <c r="B164" s="35" t="s">
        <v>62</v>
      </c>
      <c r="C164" s="15" t="s">
        <v>14</v>
      </c>
      <c r="D164" s="89">
        <v>16</v>
      </c>
      <c r="E164" s="4"/>
      <c r="F164" s="4"/>
      <c r="G164" s="52">
        <f t="shared" si="2"/>
        <v>0</v>
      </c>
    </row>
    <row r="165" spans="1:7" x14ac:dyDescent="0.25">
      <c r="A165" s="14">
        <v>22</v>
      </c>
      <c r="B165" s="35" t="s">
        <v>12</v>
      </c>
      <c r="C165" s="15" t="s">
        <v>14</v>
      </c>
      <c r="D165" s="89">
        <v>29.52</v>
      </c>
      <c r="E165" s="4"/>
      <c r="F165" s="4"/>
      <c r="G165" s="52">
        <f t="shared" si="2"/>
        <v>0</v>
      </c>
    </row>
    <row r="166" spans="1:7" x14ac:dyDescent="0.25">
      <c r="A166" s="14">
        <v>23</v>
      </c>
      <c r="B166" s="35" t="s">
        <v>201</v>
      </c>
      <c r="C166" s="15" t="s">
        <v>14</v>
      </c>
      <c r="D166" s="89">
        <v>18.309999999999999</v>
      </c>
      <c r="E166" s="4"/>
      <c r="F166" s="4"/>
      <c r="G166" s="52">
        <f t="shared" si="2"/>
        <v>0</v>
      </c>
    </row>
    <row r="167" spans="1:7" x14ac:dyDescent="0.25">
      <c r="A167" s="14">
        <v>24</v>
      </c>
      <c r="B167" s="35" t="s">
        <v>201</v>
      </c>
      <c r="C167" s="15" t="s">
        <v>14</v>
      </c>
      <c r="D167" s="89">
        <v>25.96</v>
      </c>
      <c r="E167" s="4"/>
      <c r="F167" s="4"/>
      <c r="G167" s="52">
        <f t="shared" si="2"/>
        <v>0</v>
      </c>
    </row>
    <row r="168" spans="1:7" x14ac:dyDescent="0.25">
      <c r="A168" s="14">
        <v>25</v>
      </c>
      <c r="B168" s="35" t="s">
        <v>201</v>
      </c>
      <c r="C168" s="15" t="s">
        <v>14</v>
      </c>
      <c r="D168" s="89">
        <v>17</v>
      </c>
      <c r="E168" s="4"/>
      <c r="F168" s="4"/>
      <c r="G168" s="52">
        <f t="shared" si="2"/>
        <v>0</v>
      </c>
    </row>
    <row r="169" spans="1:7" x14ac:dyDescent="0.25">
      <c r="A169" s="8"/>
      <c r="B169" s="8" t="s">
        <v>29</v>
      </c>
      <c r="C169" s="9"/>
      <c r="D169" s="91">
        <f>SUM(D146:D168)</f>
        <v>218.68</v>
      </c>
      <c r="E169" s="21"/>
      <c r="F169" s="42" t="s">
        <v>164</v>
      </c>
      <c r="G169" s="56">
        <f>SUM(G146:G168)</f>
        <v>0</v>
      </c>
    </row>
    <row r="170" spans="1:7" x14ac:dyDescent="0.25">
      <c r="A170" s="7"/>
      <c r="B170" s="98" t="s">
        <v>128</v>
      </c>
      <c r="C170" s="99"/>
      <c r="D170" s="99"/>
      <c r="E170" s="99"/>
      <c r="F170" s="99"/>
      <c r="G170" s="100"/>
    </row>
    <row r="171" spans="1:7" x14ac:dyDescent="0.25">
      <c r="A171" s="14">
        <v>1</v>
      </c>
      <c r="B171" s="35" t="s">
        <v>128</v>
      </c>
      <c r="C171" s="15" t="s">
        <v>53</v>
      </c>
      <c r="D171" s="89">
        <v>15.8</v>
      </c>
      <c r="E171" s="4"/>
      <c r="F171" s="4"/>
      <c r="G171" s="52">
        <f t="shared" si="2"/>
        <v>0</v>
      </c>
    </row>
    <row r="172" spans="1:7" x14ac:dyDescent="0.25">
      <c r="A172" s="8"/>
      <c r="B172" s="8" t="s">
        <v>29</v>
      </c>
      <c r="C172" s="9"/>
      <c r="D172" s="91">
        <f>SUM(D171)</f>
        <v>15.8</v>
      </c>
      <c r="E172" s="21"/>
      <c r="F172" s="42" t="s">
        <v>164</v>
      </c>
      <c r="G172" s="56">
        <f>SUM(G171)</f>
        <v>0</v>
      </c>
    </row>
    <row r="173" spans="1:7" x14ac:dyDescent="0.25">
      <c r="A173" s="7"/>
      <c r="B173" s="98" t="s">
        <v>129</v>
      </c>
      <c r="C173" s="99"/>
      <c r="D173" s="99"/>
      <c r="E173" s="99"/>
      <c r="F173" s="99"/>
      <c r="G173" s="100"/>
    </row>
    <row r="174" spans="1:7" x14ac:dyDescent="0.25">
      <c r="A174" s="14">
        <v>1</v>
      </c>
      <c r="B174" s="35" t="s">
        <v>130</v>
      </c>
      <c r="C174" s="15" t="s">
        <v>53</v>
      </c>
      <c r="D174" s="89">
        <v>30</v>
      </c>
      <c r="E174" s="4"/>
      <c r="F174" s="4"/>
      <c r="G174" s="52">
        <f t="shared" si="2"/>
        <v>0</v>
      </c>
    </row>
    <row r="175" spans="1:7" x14ac:dyDescent="0.25">
      <c r="A175" s="14">
        <v>2</v>
      </c>
      <c r="B175" s="35" t="s">
        <v>62</v>
      </c>
      <c r="C175" s="15" t="s">
        <v>53</v>
      </c>
      <c r="D175" s="89">
        <v>15.54</v>
      </c>
      <c r="E175" s="4"/>
      <c r="F175" s="4"/>
      <c r="G175" s="52">
        <f t="shared" si="2"/>
        <v>0</v>
      </c>
    </row>
    <row r="176" spans="1:7" x14ac:dyDescent="0.25">
      <c r="A176" s="14">
        <v>3</v>
      </c>
      <c r="B176" s="35" t="s">
        <v>144</v>
      </c>
      <c r="C176" s="15" t="s">
        <v>53</v>
      </c>
      <c r="D176" s="89">
        <v>22.1</v>
      </c>
      <c r="E176" s="4"/>
      <c r="F176" s="4"/>
      <c r="G176" s="52">
        <f t="shared" si="2"/>
        <v>0</v>
      </c>
    </row>
    <row r="177" spans="1:7" x14ac:dyDescent="0.25">
      <c r="A177" s="8"/>
      <c r="B177" s="8" t="s">
        <v>29</v>
      </c>
      <c r="C177" s="9"/>
      <c r="D177" s="91">
        <f>SUM(D174:D176)</f>
        <v>67.64</v>
      </c>
      <c r="E177" s="21"/>
      <c r="F177" s="42" t="s">
        <v>164</v>
      </c>
      <c r="G177" s="56">
        <f>SUM(G174:G176)</f>
        <v>0</v>
      </c>
    </row>
    <row r="178" spans="1:7" x14ac:dyDescent="0.25">
      <c r="A178" s="30"/>
      <c r="B178" s="44" t="s">
        <v>146</v>
      </c>
      <c r="C178" s="65"/>
      <c r="D178" s="92">
        <f>SUM(D45,D63,D96,D118,D133,D144,D169,D172,D177)</f>
        <v>1584.5700000000004</v>
      </c>
      <c r="E178" s="44">
        <f>SUM(E45+E63+E96+E118+E133+E144+E169+E172+E177)</f>
        <v>69.44</v>
      </c>
      <c r="F178" s="65"/>
      <c r="G178" s="57">
        <f>G45+G63+G96+G118+G133+G144+G169+G172+G177</f>
        <v>0</v>
      </c>
    </row>
    <row r="179" spans="1:7" x14ac:dyDescent="0.25">
      <c r="A179" s="18"/>
      <c r="B179" s="18"/>
      <c r="C179" s="19"/>
    </row>
  </sheetData>
  <mergeCells count="10">
    <mergeCell ref="B173:G173"/>
    <mergeCell ref="B119:G119"/>
    <mergeCell ref="B134:G134"/>
    <mergeCell ref="B145:G145"/>
    <mergeCell ref="B170:G170"/>
    <mergeCell ref="B4:G4"/>
    <mergeCell ref="B46:G46"/>
    <mergeCell ref="B97:G97"/>
    <mergeCell ref="B98:G98"/>
    <mergeCell ref="B64:G64"/>
  </mergeCells>
  <phoneticPr fontId="9" type="noConversion"/>
  <pageMargins left="0.70866141732283472" right="0.51181102362204722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7"/>
  <sheetViews>
    <sheetView tabSelected="1" workbookViewId="0">
      <pane ySplit="3" topLeftCell="A67" activePane="bottomLeft" state="frozen"/>
      <selection pane="bottomLeft" activeCell="B78" sqref="B78"/>
    </sheetView>
  </sheetViews>
  <sheetFormatPr defaultRowHeight="15" x14ac:dyDescent="0.25"/>
  <cols>
    <col min="1" max="1" width="3.85546875" customWidth="1"/>
    <col min="2" max="2" width="31.7109375" customWidth="1"/>
    <col min="3" max="3" width="5.7109375" customWidth="1"/>
    <col min="4" max="4" width="13.42578125" customWidth="1"/>
    <col min="5" max="5" width="27.42578125" customWidth="1"/>
    <col min="7" max="7" width="10.42578125" bestFit="1" customWidth="1"/>
  </cols>
  <sheetData>
    <row r="1" spans="1:9" ht="18.75" x14ac:dyDescent="0.3">
      <c r="A1" s="32" t="s">
        <v>170</v>
      </c>
    </row>
    <row r="2" spans="1:9" ht="15.75" thickBot="1" x14ac:dyDescent="0.3"/>
    <row r="3" spans="1:9" ht="18" thickBot="1" x14ac:dyDescent="0.3">
      <c r="A3" s="37" t="s">
        <v>49</v>
      </c>
      <c r="B3" s="38" t="s">
        <v>132</v>
      </c>
      <c r="C3" s="39" t="s">
        <v>50</v>
      </c>
      <c r="D3" s="40" t="s">
        <v>145</v>
      </c>
      <c r="E3" s="43" t="s">
        <v>135</v>
      </c>
      <c r="F3" s="40" t="s">
        <v>162</v>
      </c>
      <c r="G3" s="41" t="s">
        <v>163</v>
      </c>
    </row>
    <row r="4" spans="1:9" x14ac:dyDescent="0.25">
      <c r="A4" s="33">
        <v>1</v>
      </c>
      <c r="B4" s="110" t="s">
        <v>152</v>
      </c>
      <c r="C4" s="111"/>
      <c r="D4" s="111"/>
      <c r="E4" s="111"/>
      <c r="F4" s="111"/>
      <c r="G4" s="112"/>
    </row>
    <row r="5" spans="1:9" x14ac:dyDescent="0.25">
      <c r="A5" s="1">
        <v>1</v>
      </c>
      <c r="B5" s="2" t="s">
        <v>0</v>
      </c>
      <c r="C5" s="3" t="s">
        <v>1</v>
      </c>
      <c r="D5" s="4">
        <v>0.9</v>
      </c>
      <c r="E5" s="4"/>
      <c r="F5" s="4"/>
      <c r="G5" s="52">
        <f>D5*F5</f>
        <v>0</v>
      </c>
    </row>
    <row r="6" spans="1:9" x14ac:dyDescent="0.25">
      <c r="A6" s="1"/>
      <c r="B6" s="2" t="s">
        <v>2</v>
      </c>
      <c r="C6" s="3" t="s">
        <v>1</v>
      </c>
      <c r="D6" s="4">
        <v>0.2</v>
      </c>
      <c r="E6" s="4"/>
      <c r="F6" s="4"/>
      <c r="G6" s="52">
        <f t="shared" ref="G6:G69" si="0">D6*F6</f>
        <v>0</v>
      </c>
      <c r="I6" s="34"/>
    </row>
    <row r="7" spans="1:9" x14ac:dyDescent="0.25">
      <c r="A7" s="1"/>
      <c r="B7" s="1" t="s">
        <v>195</v>
      </c>
      <c r="C7" s="3" t="s">
        <v>1</v>
      </c>
      <c r="D7" s="4">
        <v>0.9</v>
      </c>
      <c r="E7" s="4"/>
      <c r="F7" s="4"/>
      <c r="G7" s="52">
        <f t="shared" si="0"/>
        <v>0</v>
      </c>
    </row>
    <row r="8" spans="1:9" x14ac:dyDescent="0.25">
      <c r="A8" s="1"/>
      <c r="B8" s="1" t="s">
        <v>19</v>
      </c>
      <c r="C8" s="3" t="s">
        <v>133</v>
      </c>
      <c r="D8" s="4">
        <v>0</v>
      </c>
      <c r="E8" s="4"/>
      <c r="F8" s="4"/>
      <c r="G8" s="52">
        <v>0</v>
      </c>
    </row>
    <row r="9" spans="1:9" x14ac:dyDescent="0.25">
      <c r="A9" s="1"/>
      <c r="B9" s="1" t="s">
        <v>3</v>
      </c>
      <c r="C9" s="3" t="s">
        <v>1</v>
      </c>
      <c r="D9" s="4">
        <v>0</v>
      </c>
      <c r="E9" s="4"/>
      <c r="F9" s="4"/>
      <c r="G9" s="52">
        <f t="shared" si="0"/>
        <v>0</v>
      </c>
    </row>
    <row r="10" spans="1:9" x14ac:dyDescent="0.25">
      <c r="A10" s="1"/>
      <c r="B10" s="1" t="s">
        <v>4</v>
      </c>
      <c r="C10" s="3" t="s">
        <v>1</v>
      </c>
      <c r="D10" s="4">
        <v>0</v>
      </c>
      <c r="E10" s="4"/>
      <c r="F10" s="4"/>
      <c r="G10" s="52">
        <f t="shared" si="0"/>
        <v>0</v>
      </c>
    </row>
    <row r="11" spans="1:9" x14ac:dyDescent="0.25">
      <c r="A11" s="1"/>
      <c r="B11" s="1" t="s">
        <v>5</v>
      </c>
      <c r="C11" s="3" t="s">
        <v>1</v>
      </c>
      <c r="D11" s="4">
        <v>0</v>
      </c>
      <c r="E11" s="4"/>
      <c r="F11" s="4"/>
      <c r="G11" s="52">
        <f t="shared" si="0"/>
        <v>0</v>
      </c>
    </row>
    <row r="12" spans="1:9" x14ac:dyDescent="0.25">
      <c r="A12" s="1">
        <v>7</v>
      </c>
      <c r="B12" s="1" t="s">
        <v>6</v>
      </c>
      <c r="C12" s="3" t="s">
        <v>1</v>
      </c>
      <c r="D12" s="4">
        <v>0.44</v>
      </c>
      <c r="E12" s="4"/>
      <c r="F12" s="4"/>
      <c r="G12" s="52">
        <f t="shared" si="0"/>
        <v>0</v>
      </c>
    </row>
    <row r="13" spans="1:9" x14ac:dyDescent="0.25">
      <c r="A13" s="1">
        <v>8</v>
      </c>
      <c r="B13" s="1" t="s">
        <v>7</v>
      </c>
      <c r="C13" s="3" t="s">
        <v>1</v>
      </c>
      <c r="D13" s="4">
        <v>1.25</v>
      </c>
      <c r="E13" s="4"/>
      <c r="F13" s="4"/>
      <c r="G13" s="52">
        <f t="shared" si="0"/>
        <v>0</v>
      </c>
    </row>
    <row r="14" spans="1:9" x14ac:dyDescent="0.25">
      <c r="A14" s="1"/>
      <c r="B14" s="1" t="s">
        <v>8</v>
      </c>
      <c r="C14" s="3" t="s">
        <v>1</v>
      </c>
      <c r="D14" s="4">
        <v>1.25</v>
      </c>
      <c r="E14" s="4"/>
      <c r="F14" s="4"/>
      <c r="G14" s="52">
        <f t="shared" si="0"/>
        <v>0</v>
      </c>
    </row>
    <row r="15" spans="1:9" x14ac:dyDescent="0.25">
      <c r="A15" s="1"/>
      <c r="B15" s="1" t="s">
        <v>9</v>
      </c>
      <c r="C15" s="3" t="s">
        <v>1</v>
      </c>
      <c r="D15" s="4">
        <v>0</v>
      </c>
      <c r="E15" s="4"/>
      <c r="F15" s="4"/>
      <c r="G15" s="52">
        <f t="shared" si="0"/>
        <v>0</v>
      </c>
    </row>
    <row r="16" spans="1:9" x14ac:dyDescent="0.25">
      <c r="A16" s="1"/>
      <c r="B16" s="1" t="s">
        <v>10</v>
      </c>
      <c r="C16" s="3" t="s">
        <v>1</v>
      </c>
      <c r="D16" s="4">
        <v>0</v>
      </c>
      <c r="E16" s="4"/>
      <c r="F16" s="4"/>
      <c r="G16" s="52">
        <f t="shared" si="0"/>
        <v>0</v>
      </c>
    </row>
    <row r="17" spans="1:7" x14ac:dyDescent="0.25">
      <c r="A17" s="1"/>
      <c r="B17" s="1" t="s">
        <v>11</v>
      </c>
      <c r="C17" s="3" t="s">
        <v>1</v>
      </c>
      <c r="D17" s="4">
        <v>4</v>
      </c>
      <c r="E17" s="4"/>
      <c r="F17" s="4"/>
      <c r="G17" s="52">
        <f t="shared" si="0"/>
        <v>0</v>
      </c>
    </row>
    <row r="18" spans="1:7" x14ac:dyDescent="0.25">
      <c r="A18" s="1"/>
      <c r="B18" s="1" t="s">
        <v>12</v>
      </c>
      <c r="C18" s="3" t="s">
        <v>1</v>
      </c>
      <c r="D18" s="4">
        <v>12.4</v>
      </c>
      <c r="E18" s="4"/>
      <c r="F18" s="4"/>
      <c r="G18" s="52">
        <f t="shared" si="0"/>
        <v>0</v>
      </c>
    </row>
    <row r="19" spans="1:7" x14ac:dyDescent="0.25">
      <c r="A19" s="1"/>
      <c r="B19" s="1" t="s">
        <v>13</v>
      </c>
      <c r="C19" s="3" t="s">
        <v>14</v>
      </c>
      <c r="D19" s="4">
        <v>5</v>
      </c>
      <c r="E19" s="4"/>
      <c r="F19" s="4"/>
      <c r="G19" s="52">
        <f t="shared" si="0"/>
        <v>0</v>
      </c>
    </row>
    <row r="20" spans="1:7" x14ac:dyDescent="0.25">
      <c r="A20" s="1"/>
      <c r="B20" s="1" t="s">
        <v>4</v>
      </c>
      <c r="C20" s="3" t="s">
        <v>14</v>
      </c>
      <c r="D20" s="4">
        <v>0</v>
      </c>
      <c r="E20" s="4"/>
      <c r="F20" s="4"/>
      <c r="G20" s="52">
        <f t="shared" si="0"/>
        <v>0</v>
      </c>
    </row>
    <row r="21" spans="1:7" x14ac:dyDescent="0.25">
      <c r="A21" s="1">
        <v>11</v>
      </c>
      <c r="B21" s="1" t="s">
        <v>15</v>
      </c>
      <c r="C21" s="3" t="s">
        <v>14</v>
      </c>
      <c r="D21" s="4">
        <v>1.0900000000000001</v>
      </c>
      <c r="E21" s="4"/>
      <c r="F21" s="4"/>
      <c r="G21" s="52">
        <f t="shared" si="0"/>
        <v>0</v>
      </c>
    </row>
    <row r="22" spans="1:7" x14ac:dyDescent="0.25">
      <c r="A22" s="1">
        <v>12</v>
      </c>
      <c r="B22" s="1" t="s">
        <v>16</v>
      </c>
      <c r="C22" s="3" t="s">
        <v>14</v>
      </c>
      <c r="D22" s="4">
        <v>0.7</v>
      </c>
      <c r="E22" s="4"/>
      <c r="F22" s="4"/>
      <c r="G22" s="52">
        <f t="shared" si="0"/>
        <v>0</v>
      </c>
    </row>
    <row r="23" spans="1:7" x14ac:dyDescent="0.25">
      <c r="A23" s="1">
        <v>13</v>
      </c>
      <c r="B23" s="1" t="s">
        <v>62</v>
      </c>
      <c r="C23" s="3" t="s">
        <v>14</v>
      </c>
      <c r="D23" s="4">
        <v>0.44</v>
      </c>
      <c r="E23" s="4"/>
      <c r="F23" s="4"/>
      <c r="G23" s="52">
        <f t="shared" si="0"/>
        <v>0</v>
      </c>
    </row>
    <row r="24" spans="1:7" x14ac:dyDescent="0.25">
      <c r="A24" s="1">
        <v>14</v>
      </c>
      <c r="B24" s="1" t="s">
        <v>139</v>
      </c>
      <c r="C24" s="3" t="s">
        <v>14</v>
      </c>
      <c r="D24" s="4">
        <v>2.72</v>
      </c>
      <c r="E24" s="4"/>
      <c r="F24" s="4"/>
      <c r="G24" s="52">
        <f t="shared" si="0"/>
        <v>0</v>
      </c>
    </row>
    <row r="25" spans="1:7" x14ac:dyDescent="0.25">
      <c r="A25" s="1">
        <v>15</v>
      </c>
      <c r="B25" s="1" t="s">
        <v>17</v>
      </c>
      <c r="C25" s="3" t="s">
        <v>14</v>
      </c>
      <c r="D25" s="4">
        <v>0</v>
      </c>
      <c r="E25" s="4"/>
      <c r="F25" s="4"/>
      <c r="G25" s="52">
        <f t="shared" si="0"/>
        <v>0</v>
      </c>
    </row>
    <row r="26" spans="1:7" x14ac:dyDescent="0.25">
      <c r="A26" s="1">
        <v>16</v>
      </c>
      <c r="B26" s="5" t="s">
        <v>18</v>
      </c>
      <c r="C26" s="3" t="s">
        <v>14</v>
      </c>
      <c r="D26" s="4">
        <v>7.4</v>
      </c>
      <c r="E26" s="4"/>
      <c r="F26" s="4"/>
      <c r="G26" s="52">
        <f t="shared" si="0"/>
        <v>0</v>
      </c>
    </row>
    <row r="27" spans="1:7" x14ac:dyDescent="0.25">
      <c r="A27" s="1">
        <v>17</v>
      </c>
      <c r="B27" s="1" t="s">
        <v>62</v>
      </c>
      <c r="C27" s="3" t="s">
        <v>14</v>
      </c>
      <c r="D27" s="4">
        <v>1.24</v>
      </c>
      <c r="E27" s="4"/>
      <c r="F27" s="4"/>
      <c r="G27" s="52">
        <f t="shared" si="0"/>
        <v>0</v>
      </c>
    </row>
    <row r="28" spans="1:7" x14ac:dyDescent="0.25">
      <c r="A28" s="1">
        <v>18</v>
      </c>
      <c r="B28" s="1" t="s">
        <v>20</v>
      </c>
      <c r="C28" s="3" t="s">
        <v>14</v>
      </c>
      <c r="D28" s="4">
        <v>0.25</v>
      </c>
      <c r="E28" s="4"/>
      <c r="F28" s="4"/>
      <c r="G28" s="52">
        <f t="shared" si="0"/>
        <v>0</v>
      </c>
    </row>
    <row r="29" spans="1:7" x14ac:dyDescent="0.25">
      <c r="A29" s="1">
        <v>19</v>
      </c>
      <c r="B29" s="1" t="s">
        <v>21</v>
      </c>
      <c r="C29" s="3" t="s">
        <v>14</v>
      </c>
      <c r="D29" s="4">
        <v>1.85</v>
      </c>
      <c r="E29" s="4"/>
      <c r="F29" s="4"/>
      <c r="G29" s="52">
        <f t="shared" si="0"/>
        <v>0</v>
      </c>
    </row>
    <row r="30" spans="1:7" x14ac:dyDescent="0.25">
      <c r="A30" s="1">
        <v>20</v>
      </c>
      <c r="B30" s="1" t="s">
        <v>22</v>
      </c>
      <c r="C30" s="3" t="s">
        <v>14</v>
      </c>
      <c r="D30" s="4">
        <v>0.99</v>
      </c>
      <c r="E30" s="4"/>
      <c r="F30" s="4"/>
      <c r="G30" s="52">
        <f t="shared" si="0"/>
        <v>0</v>
      </c>
    </row>
    <row r="31" spans="1:7" x14ac:dyDescent="0.25">
      <c r="A31" s="1">
        <v>21</v>
      </c>
      <c r="B31" s="1" t="s">
        <v>23</v>
      </c>
      <c r="C31" s="3" t="s">
        <v>14</v>
      </c>
      <c r="D31" s="4">
        <v>0.25</v>
      </c>
      <c r="E31" s="4"/>
      <c r="F31" s="4"/>
      <c r="G31" s="52">
        <f t="shared" si="0"/>
        <v>0</v>
      </c>
    </row>
    <row r="32" spans="1:7" x14ac:dyDescent="0.25">
      <c r="A32" s="1">
        <v>22</v>
      </c>
      <c r="B32" s="1" t="s">
        <v>62</v>
      </c>
      <c r="C32" s="3" t="s">
        <v>14</v>
      </c>
      <c r="D32" s="4">
        <v>1.48</v>
      </c>
      <c r="E32" s="4"/>
      <c r="F32" s="4"/>
      <c r="G32" s="52">
        <f t="shared" si="0"/>
        <v>0</v>
      </c>
    </row>
    <row r="33" spans="1:7" x14ac:dyDescent="0.25">
      <c r="A33" s="1">
        <v>23</v>
      </c>
      <c r="B33" s="1" t="s">
        <v>140</v>
      </c>
      <c r="C33" s="3" t="s">
        <v>14</v>
      </c>
      <c r="D33" s="4">
        <v>0.62</v>
      </c>
      <c r="E33" s="4"/>
      <c r="F33" s="4"/>
      <c r="G33" s="52">
        <f t="shared" si="0"/>
        <v>0</v>
      </c>
    </row>
    <row r="34" spans="1:7" x14ac:dyDescent="0.25">
      <c r="A34" s="1">
        <v>24</v>
      </c>
      <c r="B34" s="1" t="s">
        <v>62</v>
      </c>
      <c r="C34" s="3" t="s">
        <v>14</v>
      </c>
      <c r="D34" s="4">
        <v>1.05</v>
      </c>
      <c r="E34" s="4"/>
      <c r="F34" s="4"/>
      <c r="G34" s="52">
        <f t="shared" si="0"/>
        <v>0</v>
      </c>
    </row>
    <row r="35" spans="1:7" x14ac:dyDescent="0.25">
      <c r="A35" s="1">
        <v>25</v>
      </c>
      <c r="B35" s="1" t="s">
        <v>62</v>
      </c>
      <c r="C35" s="3" t="s">
        <v>14</v>
      </c>
      <c r="D35" s="4">
        <v>0.85</v>
      </c>
      <c r="E35" s="4"/>
      <c r="F35" s="4"/>
      <c r="G35" s="52">
        <f t="shared" si="0"/>
        <v>0</v>
      </c>
    </row>
    <row r="36" spans="1:7" x14ac:dyDescent="0.25">
      <c r="A36" s="1">
        <v>26</v>
      </c>
      <c r="B36" s="1" t="s">
        <v>197</v>
      </c>
      <c r="C36" s="3" t="s">
        <v>14</v>
      </c>
      <c r="D36" s="4">
        <v>0.64</v>
      </c>
      <c r="E36" s="4"/>
      <c r="F36" s="4"/>
      <c r="G36" s="52">
        <f t="shared" si="0"/>
        <v>0</v>
      </c>
    </row>
    <row r="37" spans="1:7" x14ac:dyDescent="0.25">
      <c r="A37" s="1"/>
      <c r="B37" s="1" t="s">
        <v>24</v>
      </c>
      <c r="C37" s="3" t="s">
        <v>25</v>
      </c>
      <c r="D37" s="4">
        <v>0</v>
      </c>
      <c r="E37" s="4"/>
      <c r="F37" s="4"/>
      <c r="G37" s="52">
        <f t="shared" si="0"/>
        <v>0</v>
      </c>
    </row>
    <row r="38" spans="1:7" x14ac:dyDescent="0.25">
      <c r="A38" s="1"/>
      <c r="B38" s="1" t="s">
        <v>26</v>
      </c>
      <c r="C38" s="3" t="s">
        <v>25</v>
      </c>
      <c r="D38" s="4">
        <v>0</v>
      </c>
      <c r="E38" s="4"/>
      <c r="F38" s="4"/>
      <c r="G38" s="52">
        <f t="shared" si="0"/>
        <v>0</v>
      </c>
    </row>
    <row r="39" spans="1:7" s="31" customFormat="1" x14ac:dyDescent="0.25">
      <c r="A39" s="23">
        <v>28</v>
      </c>
      <c r="B39" s="23" t="s">
        <v>141</v>
      </c>
      <c r="C39" s="24" t="s">
        <v>25</v>
      </c>
      <c r="D39" s="20">
        <v>1.76</v>
      </c>
      <c r="E39" s="20"/>
      <c r="F39" s="20"/>
      <c r="G39" s="52">
        <f t="shared" si="0"/>
        <v>0</v>
      </c>
    </row>
    <row r="40" spans="1:7" s="31" customFormat="1" x14ac:dyDescent="0.25">
      <c r="A40" s="23">
        <v>29</v>
      </c>
      <c r="B40" s="23" t="s">
        <v>142</v>
      </c>
      <c r="C40" s="24" t="s">
        <v>25</v>
      </c>
      <c r="D40" s="90">
        <v>1.54</v>
      </c>
      <c r="E40" s="20"/>
      <c r="F40" s="20"/>
      <c r="G40" s="52">
        <f t="shared" si="0"/>
        <v>0</v>
      </c>
    </row>
    <row r="41" spans="1:7" s="31" customFormat="1" x14ac:dyDescent="0.25">
      <c r="A41" s="23">
        <v>30</v>
      </c>
      <c r="B41" s="23" t="s">
        <v>16</v>
      </c>
      <c r="C41" s="24" t="s">
        <v>25</v>
      </c>
      <c r="D41" s="90">
        <v>1.55</v>
      </c>
      <c r="E41" s="20"/>
      <c r="F41" s="20"/>
      <c r="G41" s="52">
        <f t="shared" si="0"/>
        <v>0</v>
      </c>
    </row>
    <row r="42" spans="1:7" s="31" customFormat="1" x14ac:dyDescent="0.25">
      <c r="A42" s="23">
        <v>31</v>
      </c>
      <c r="B42" s="23" t="s">
        <v>143</v>
      </c>
      <c r="C42" s="24" t="s">
        <v>25</v>
      </c>
      <c r="D42" s="90">
        <v>1.51</v>
      </c>
      <c r="E42" s="20"/>
      <c r="F42" s="20"/>
      <c r="G42" s="52">
        <f t="shared" si="0"/>
        <v>0</v>
      </c>
    </row>
    <row r="43" spans="1:7" x14ac:dyDescent="0.25">
      <c r="A43" s="1">
        <v>32</v>
      </c>
      <c r="B43" s="7" t="s">
        <v>27</v>
      </c>
      <c r="C43" s="3" t="s">
        <v>28</v>
      </c>
      <c r="D43" s="89">
        <v>1.24</v>
      </c>
      <c r="E43" s="4"/>
      <c r="F43" s="4"/>
      <c r="G43" s="52">
        <f t="shared" si="0"/>
        <v>0</v>
      </c>
    </row>
    <row r="44" spans="1:7" x14ac:dyDescent="0.25">
      <c r="A44" s="8"/>
      <c r="B44" s="8" t="s">
        <v>29</v>
      </c>
      <c r="C44" s="9"/>
      <c r="D44" s="91">
        <f>SUM(D5:D43)</f>
        <v>55.509999999999991</v>
      </c>
      <c r="E44" s="21"/>
      <c r="F44" s="42" t="s">
        <v>164</v>
      </c>
      <c r="G44" s="56">
        <f>SUM(G5:G43)</f>
        <v>0</v>
      </c>
    </row>
    <row r="45" spans="1:7" x14ac:dyDescent="0.25">
      <c r="A45" s="29">
        <v>2</v>
      </c>
      <c r="B45" s="104" t="s">
        <v>150</v>
      </c>
      <c r="C45" s="106"/>
      <c r="D45" s="106"/>
      <c r="E45" s="106"/>
      <c r="F45" s="106"/>
      <c r="G45" s="105"/>
    </row>
    <row r="46" spans="1:7" x14ac:dyDescent="0.25">
      <c r="A46" s="1">
        <v>1</v>
      </c>
      <c r="B46" s="7" t="s">
        <v>30</v>
      </c>
      <c r="C46" s="10" t="s">
        <v>1</v>
      </c>
      <c r="D46" s="89">
        <v>0</v>
      </c>
      <c r="E46" s="4"/>
      <c r="F46" s="4"/>
      <c r="G46" s="52">
        <f t="shared" si="0"/>
        <v>0</v>
      </c>
    </row>
    <row r="47" spans="1:7" x14ac:dyDescent="0.25">
      <c r="A47" s="1">
        <v>2</v>
      </c>
      <c r="B47" s="1" t="s">
        <v>31</v>
      </c>
      <c r="C47" s="3" t="s">
        <v>1</v>
      </c>
      <c r="D47" s="89">
        <v>0</v>
      </c>
      <c r="E47" s="4"/>
      <c r="F47" s="4"/>
      <c r="G47" s="52">
        <f t="shared" si="0"/>
        <v>0</v>
      </c>
    </row>
    <row r="48" spans="1:7" x14ac:dyDescent="0.25">
      <c r="A48" s="1">
        <v>3</v>
      </c>
      <c r="B48" s="1" t="s">
        <v>199</v>
      </c>
      <c r="C48" s="3" t="s">
        <v>1</v>
      </c>
      <c r="D48" s="89">
        <v>0.87</v>
      </c>
      <c r="E48" s="4"/>
      <c r="F48" s="4"/>
      <c r="G48" s="52">
        <f t="shared" si="0"/>
        <v>0</v>
      </c>
    </row>
    <row r="49" spans="1:7" x14ac:dyDescent="0.25">
      <c r="A49" s="1">
        <v>4</v>
      </c>
      <c r="B49" s="1" t="s">
        <v>190</v>
      </c>
      <c r="C49" s="3" t="s">
        <v>1</v>
      </c>
      <c r="D49" s="89">
        <v>0.4</v>
      </c>
      <c r="E49" s="4"/>
      <c r="F49" s="4"/>
      <c r="G49" s="52">
        <f t="shared" si="0"/>
        <v>0</v>
      </c>
    </row>
    <row r="50" spans="1:7" x14ac:dyDescent="0.25">
      <c r="A50" s="1">
        <v>5</v>
      </c>
      <c r="B50" s="1" t="s">
        <v>32</v>
      </c>
      <c r="C50" s="3" t="s">
        <v>1</v>
      </c>
      <c r="D50" s="89">
        <v>1.2</v>
      </c>
      <c r="E50" s="4"/>
      <c r="F50" s="4"/>
      <c r="G50" s="52">
        <f t="shared" si="0"/>
        <v>0</v>
      </c>
    </row>
    <row r="51" spans="1:7" x14ac:dyDescent="0.25">
      <c r="A51" s="1">
        <v>6</v>
      </c>
      <c r="B51" s="1" t="s">
        <v>17</v>
      </c>
      <c r="C51" s="3" t="s">
        <v>1</v>
      </c>
      <c r="D51" s="89">
        <v>0</v>
      </c>
      <c r="E51" s="4"/>
      <c r="F51" s="4"/>
      <c r="G51" s="52">
        <f t="shared" si="0"/>
        <v>0</v>
      </c>
    </row>
    <row r="52" spans="1:7" x14ac:dyDescent="0.25">
      <c r="A52" s="1">
        <v>7</v>
      </c>
      <c r="B52" s="1" t="s">
        <v>4</v>
      </c>
      <c r="C52" s="3" t="s">
        <v>1</v>
      </c>
      <c r="D52" s="89">
        <v>0</v>
      </c>
      <c r="E52" s="4"/>
      <c r="F52" s="4"/>
      <c r="G52" s="52">
        <f t="shared" si="0"/>
        <v>0</v>
      </c>
    </row>
    <row r="53" spans="1:7" x14ac:dyDescent="0.25">
      <c r="A53" s="1">
        <v>9</v>
      </c>
      <c r="B53" s="1" t="s">
        <v>33</v>
      </c>
      <c r="C53" s="3" t="s">
        <v>1</v>
      </c>
      <c r="D53" s="89">
        <v>0</v>
      </c>
      <c r="E53" s="4"/>
      <c r="F53" s="4"/>
      <c r="G53" s="52">
        <f t="shared" si="0"/>
        <v>0</v>
      </c>
    </row>
    <row r="54" spans="1:7" x14ac:dyDescent="0.25">
      <c r="A54" s="1">
        <v>1</v>
      </c>
      <c r="B54" s="1" t="s">
        <v>34</v>
      </c>
      <c r="C54" s="3" t="s">
        <v>35</v>
      </c>
      <c r="D54" s="89">
        <v>0</v>
      </c>
      <c r="E54" s="4"/>
      <c r="F54" s="4"/>
      <c r="G54" s="52">
        <f t="shared" si="0"/>
        <v>0</v>
      </c>
    </row>
    <row r="55" spans="1:7" x14ac:dyDescent="0.25">
      <c r="A55" s="1">
        <v>2</v>
      </c>
      <c r="B55" s="1" t="s">
        <v>36</v>
      </c>
      <c r="C55" s="3" t="s">
        <v>35</v>
      </c>
      <c r="D55" s="89">
        <v>0</v>
      </c>
      <c r="E55" s="4"/>
      <c r="F55" s="4"/>
      <c r="G55" s="52">
        <f t="shared" si="0"/>
        <v>0</v>
      </c>
    </row>
    <row r="56" spans="1:7" x14ac:dyDescent="0.25">
      <c r="A56" s="1">
        <v>8</v>
      </c>
      <c r="B56" s="1" t="s">
        <v>62</v>
      </c>
      <c r="C56" s="3" t="s">
        <v>35</v>
      </c>
      <c r="D56" s="89">
        <v>0.89</v>
      </c>
      <c r="E56" s="4"/>
      <c r="F56" s="4"/>
      <c r="G56" s="52">
        <f t="shared" si="0"/>
        <v>0</v>
      </c>
    </row>
    <row r="57" spans="1:7" x14ac:dyDescent="0.25">
      <c r="A57" s="1">
        <v>9</v>
      </c>
      <c r="B57" s="1" t="s">
        <v>62</v>
      </c>
      <c r="C57" s="3" t="s">
        <v>35</v>
      </c>
      <c r="D57" s="89">
        <v>1.33</v>
      </c>
      <c r="E57" s="4"/>
      <c r="F57" s="4"/>
      <c r="G57" s="52">
        <f t="shared" si="0"/>
        <v>0</v>
      </c>
    </row>
    <row r="58" spans="1:7" x14ac:dyDescent="0.25">
      <c r="A58" s="1">
        <v>5</v>
      </c>
      <c r="B58" s="1" t="s">
        <v>4</v>
      </c>
      <c r="C58" s="3" t="s">
        <v>35</v>
      </c>
      <c r="D58" s="89">
        <v>0</v>
      </c>
      <c r="E58" s="4"/>
      <c r="F58" s="4"/>
      <c r="G58" s="52">
        <f t="shared" si="0"/>
        <v>0</v>
      </c>
    </row>
    <row r="59" spans="1:7" x14ac:dyDescent="0.25">
      <c r="A59" s="1">
        <v>6</v>
      </c>
      <c r="B59" s="1" t="s">
        <v>37</v>
      </c>
      <c r="C59" s="3" t="s">
        <v>35</v>
      </c>
      <c r="D59" s="89">
        <v>0</v>
      </c>
      <c r="E59" s="4"/>
      <c r="F59" s="4"/>
      <c r="G59" s="52">
        <f t="shared" si="0"/>
        <v>0</v>
      </c>
    </row>
    <row r="60" spans="1:7" x14ac:dyDescent="0.25">
      <c r="A60" s="1">
        <v>7</v>
      </c>
      <c r="B60" s="1" t="s">
        <v>32</v>
      </c>
      <c r="C60" s="3" t="s">
        <v>35</v>
      </c>
      <c r="D60" s="89">
        <v>3</v>
      </c>
      <c r="E60" s="4"/>
      <c r="F60" s="4"/>
      <c r="G60" s="52">
        <f t="shared" si="0"/>
        <v>0</v>
      </c>
    </row>
    <row r="61" spans="1:7" x14ac:dyDescent="0.25">
      <c r="A61" s="1">
        <v>10</v>
      </c>
      <c r="B61" s="1" t="s">
        <v>62</v>
      </c>
      <c r="C61" s="3" t="s">
        <v>14</v>
      </c>
      <c r="D61" s="89">
        <v>0.25</v>
      </c>
      <c r="E61" s="4"/>
      <c r="F61" s="4"/>
      <c r="G61" s="52">
        <f t="shared" si="0"/>
        <v>0</v>
      </c>
    </row>
    <row r="62" spans="1:7" x14ac:dyDescent="0.25">
      <c r="A62" s="8"/>
      <c r="B62" s="8" t="s">
        <v>29</v>
      </c>
      <c r="C62" s="9"/>
      <c r="D62" s="91">
        <f>SUM(D46:D61)</f>
        <v>7.9399999999999995</v>
      </c>
      <c r="E62" s="21"/>
      <c r="F62" s="42" t="s">
        <v>164</v>
      </c>
      <c r="G62" s="56">
        <f>SUM(G46:G61)</f>
        <v>0</v>
      </c>
    </row>
    <row r="63" spans="1:7" x14ac:dyDescent="0.25">
      <c r="A63" s="29">
        <v>3</v>
      </c>
      <c r="B63" s="104" t="s">
        <v>38</v>
      </c>
      <c r="C63" s="106"/>
      <c r="D63" s="106"/>
      <c r="E63" s="106"/>
      <c r="F63" s="106"/>
      <c r="G63" s="105"/>
    </row>
    <row r="64" spans="1:7" x14ac:dyDescent="0.25">
      <c r="A64" s="11"/>
      <c r="B64" s="12" t="s">
        <v>39</v>
      </c>
      <c r="C64" s="3" t="s">
        <v>1</v>
      </c>
      <c r="D64" s="89">
        <v>0</v>
      </c>
      <c r="E64" s="4"/>
      <c r="F64" s="4"/>
      <c r="G64" s="52">
        <f t="shared" si="0"/>
        <v>0</v>
      </c>
    </row>
    <row r="65" spans="1:7" x14ac:dyDescent="0.25">
      <c r="A65" s="7"/>
      <c r="B65" s="7" t="s">
        <v>40</v>
      </c>
      <c r="C65" s="3" t="s">
        <v>1</v>
      </c>
      <c r="D65" s="89">
        <v>0</v>
      </c>
      <c r="E65" s="4"/>
      <c r="F65" s="4"/>
      <c r="G65" s="52">
        <f t="shared" si="0"/>
        <v>0</v>
      </c>
    </row>
    <row r="66" spans="1:7" x14ac:dyDescent="0.25">
      <c r="A66" s="7"/>
      <c r="B66" s="7" t="s">
        <v>41</v>
      </c>
      <c r="C66" s="3" t="s">
        <v>35</v>
      </c>
      <c r="D66" s="89">
        <v>1.1100000000000001</v>
      </c>
      <c r="E66" s="4"/>
      <c r="F66" s="4"/>
      <c r="G66" s="52">
        <f t="shared" si="0"/>
        <v>0</v>
      </c>
    </row>
    <row r="67" spans="1:7" x14ac:dyDescent="0.25">
      <c r="A67" s="7"/>
      <c r="B67" s="7" t="s">
        <v>192</v>
      </c>
      <c r="C67" s="3" t="s">
        <v>35</v>
      </c>
      <c r="D67" s="89">
        <v>0</v>
      </c>
      <c r="E67" s="4"/>
      <c r="F67" s="4"/>
      <c r="G67" s="52">
        <f t="shared" si="0"/>
        <v>0</v>
      </c>
    </row>
    <row r="68" spans="1:7" x14ac:dyDescent="0.25">
      <c r="A68" s="7"/>
      <c r="B68" s="7" t="s">
        <v>193</v>
      </c>
      <c r="C68" s="3" t="s">
        <v>35</v>
      </c>
      <c r="D68" s="89">
        <v>0</v>
      </c>
      <c r="E68" s="4"/>
      <c r="F68" s="4"/>
      <c r="G68" s="52">
        <f t="shared" si="0"/>
        <v>0</v>
      </c>
    </row>
    <row r="69" spans="1:7" x14ac:dyDescent="0.25">
      <c r="A69" s="7"/>
      <c r="B69" s="7" t="s">
        <v>159</v>
      </c>
      <c r="C69" s="3" t="s">
        <v>35</v>
      </c>
      <c r="D69" s="89">
        <v>0</v>
      </c>
      <c r="E69" s="4"/>
      <c r="F69" s="4"/>
      <c r="G69" s="52">
        <f t="shared" si="0"/>
        <v>0</v>
      </c>
    </row>
    <row r="70" spans="1:7" x14ac:dyDescent="0.25">
      <c r="A70" s="7"/>
      <c r="B70" s="7" t="s">
        <v>10</v>
      </c>
      <c r="C70" s="3" t="s">
        <v>35</v>
      </c>
      <c r="D70" s="89">
        <v>0</v>
      </c>
      <c r="E70" s="4"/>
      <c r="F70" s="4"/>
      <c r="G70" s="52">
        <f t="shared" ref="G70:G133" si="1">D70*F70</f>
        <v>0</v>
      </c>
    </row>
    <row r="71" spans="1:7" x14ac:dyDescent="0.25">
      <c r="A71" s="7"/>
      <c r="B71" s="7" t="s">
        <v>10</v>
      </c>
      <c r="C71" s="3" t="s">
        <v>35</v>
      </c>
      <c r="D71" s="89">
        <v>0</v>
      </c>
      <c r="E71" s="4"/>
      <c r="F71" s="4"/>
      <c r="G71" s="52">
        <f t="shared" si="1"/>
        <v>0</v>
      </c>
    </row>
    <row r="72" spans="1:7" x14ac:dyDescent="0.25">
      <c r="A72" s="7"/>
      <c r="B72" s="7" t="s">
        <v>43</v>
      </c>
      <c r="C72" s="3" t="s">
        <v>35</v>
      </c>
      <c r="D72" s="89">
        <v>0.37</v>
      </c>
      <c r="E72" s="4"/>
      <c r="F72" s="4"/>
      <c r="G72" s="52">
        <f t="shared" si="1"/>
        <v>0</v>
      </c>
    </row>
    <row r="73" spans="1:7" x14ac:dyDescent="0.25">
      <c r="A73" s="7"/>
      <c r="B73" s="7" t="s">
        <v>44</v>
      </c>
      <c r="C73" s="3" t="s">
        <v>35</v>
      </c>
      <c r="D73" s="89">
        <v>0</v>
      </c>
      <c r="E73" s="4"/>
      <c r="F73" s="4"/>
      <c r="G73" s="52">
        <f t="shared" si="1"/>
        <v>0</v>
      </c>
    </row>
    <row r="74" spans="1:7" x14ac:dyDescent="0.25">
      <c r="A74" s="7"/>
      <c r="B74" s="7" t="s">
        <v>45</v>
      </c>
      <c r="C74" s="3" t="s">
        <v>35</v>
      </c>
      <c r="D74" s="89">
        <v>0</v>
      </c>
      <c r="E74" s="4"/>
      <c r="F74" s="4"/>
      <c r="G74" s="52">
        <f t="shared" si="1"/>
        <v>0</v>
      </c>
    </row>
    <row r="75" spans="1:7" x14ac:dyDescent="0.25">
      <c r="A75" s="7">
        <v>7</v>
      </c>
      <c r="B75" s="13" t="s">
        <v>62</v>
      </c>
      <c r="C75" s="3" t="s">
        <v>35</v>
      </c>
      <c r="D75" s="89">
        <v>0.85</v>
      </c>
      <c r="E75" s="4"/>
      <c r="F75" s="4"/>
      <c r="G75" s="52">
        <f t="shared" si="1"/>
        <v>0</v>
      </c>
    </row>
    <row r="76" spans="1:7" x14ac:dyDescent="0.25">
      <c r="A76" s="7">
        <v>6</v>
      </c>
      <c r="B76" s="13" t="s">
        <v>62</v>
      </c>
      <c r="C76" s="3" t="s">
        <v>35</v>
      </c>
      <c r="D76" s="89">
        <v>1.65</v>
      </c>
      <c r="E76" s="4"/>
      <c r="F76" s="4"/>
      <c r="G76" s="52">
        <f t="shared" si="1"/>
        <v>0</v>
      </c>
    </row>
    <row r="77" spans="1:7" x14ac:dyDescent="0.25">
      <c r="A77" s="7">
        <v>5</v>
      </c>
      <c r="B77" s="13" t="s">
        <v>12</v>
      </c>
      <c r="C77" s="3" t="s">
        <v>35</v>
      </c>
      <c r="D77" s="89">
        <v>1.3</v>
      </c>
      <c r="E77" s="4"/>
      <c r="F77" s="4"/>
      <c r="G77" s="52">
        <f t="shared" si="1"/>
        <v>0</v>
      </c>
    </row>
    <row r="78" spans="1:7" x14ac:dyDescent="0.25">
      <c r="A78" s="7">
        <v>4</v>
      </c>
      <c r="B78" s="13" t="s">
        <v>62</v>
      </c>
      <c r="C78" s="3" t="s">
        <v>35</v>
      </c>
      <c r="D78" s="89">
        <v>0.65</v>
      </c>
      <c r="E78" s="4"/>
      <c r="F78" s="4"/>
      <c r="G78" s="52">
        <f t="shared" si="1"/>
        <v>0</v>
      </c>
    </row>
    <row r="79" spans="1:7" x14ac:dyDescent="0.25">
      <c r="A79" s="7">
        <v>3</v>
      </c>
      <c r="B79" s="13" t="s">
        <v>62</v>
      </c>
      <c r="C79" s="3" t="s">
        <v>35</v>
      </c>
      <c r="D79" s="89">
        <v>0.9</v>
      </c>
      <c r="E79" s="4"/>
      <c r="F79" s="4"/>
      <c r="G79" s="52">
        <f t="shared" si="1"/>
        <v>0</v>
      </c>
    </row>
    <row r="80" spans="1:7" x14ac:dyDescent="0.25">
      <c r="A80" s="7">
        <v>2</v>
      </c>
      <c r="B80" s="13" t="s">
        <v>62</v>
      </c>
      <c r="C80" s="3" t="s">
        <v>35</v>
      </c>
      <c r="D80" s="89">
        <v>0.5</v>
      </c>
      <c r="E80" s="4"/>
      <c r="F80" s="4"/>
      <c r="G80" s="52">
        <v>0</v>
      </c>
    </row>
    <row r="81" spans="1:7" x14ac:dyDescent="0.25">
      <c r="A81" s="7">
        <v>1</v>
      </c>
      <c r="B81" s="13" t="s">
        <v>62</v>
      </c>
      <c r="C81" s="3" t="s">
        <v>35</v>
      </c>
      <c r="D81" s="89">
        <v>0.25</v>
      </c>
      <c r="E81" s="4"/>
      <c r="F81" s="4"/>
      <c r="G81" s="52">
        <v>0</v>
      </c>
    </row>
    <row r="82" spans="1:7" x14ac:dyDescent="0.25">
      <c r="A82" s="7">
        <v>8</v>
      </c>
      <c r="B82" s="13" t="s">
        <v>62</v>
      </c>
      <c r="C82" s="3" t="s">
        <v>35</v>
      </c>
      <c r="D82" s="89">
        <v>0.25</v>
      </c>
      <c r="E82" s="4"/>
      <c r="F82" s="4"/>
      <c r="G82" s="52">
        <f t="shared" si="1"/>
        <v>0</v>
      </c>
    </row>
    <row r="83" spans="1:7" x14ac:dyDescent="0.25">
      <c r="A83" s="7">
        <v>9</v>
      </c>
      <c r="B83" s="13" t="s">
        <v>62</v>
      </c>
      <c r="C83" s="3" t="s">
        <v>35</v>
      </c>
      <c r="D83" s="89">
        <v>0.85</v>
      </c>
      <c r="E83" s="4"/>
      <c r="F83" s="4"/>
      <c r="G83" s="52">
        <f t="shared" si="1"/>
        <v>0</v>
      </c>
    </row>
    <row r="84" spans="1:7" x14ac:dyDescent="0.25">
      <c r="A84" s="7">
        <v>10</v>
      </c>
      <c r="B84" s="7" t="s">
        <v>198</v>
      </c>
      <c r="C84" s="3" t="s">
        <v>35</v>
      </c>
      <c r="D84" s="89">
        <v>0.65</v>
      </c>
      <c r="E84" s="4"/>
      <c r="F84" s="4"/>
      <c r="G84" s="52">
        <f t="shared" si="1"/>
        <v>0</v>
      </c>
    </row>
    <row r="85" spans="1:7" x14ac:dyDescent="0.25">
      <c r="A85" s="7">
        <v>11</v>
      </c>
      <c r="B85" s="13" t="s">
        <v>62</v>
      </c>
      <c r="C85" s="3" t="s">
        <v>35</v>
      </c>
      <c r="D85" s="89">
        <v>1.25</v>
      </c>
      <c r="E85" s="4"/>
      <c r="F85" s="4"/>
      <c r="G85" s="52">
        <f t="shared" si="1"/>
        <v>0</v>
      </c>
    </row>
    <row r="86" spans="1:7" x14ac:dyDescent="0.25">
      <c r="A86" s="7"/>
      <c r="B86" s="7" t="s">
        <v>46</v>
      </c>
      <c r="C86" s="3" t="s">
        <v>35</v>
      </c>
      <c r="D86" s="89">
        <v>0</v>
      </c>
      <c r="E86" s="4"/>
      <c r="F86" s="4"/>
      <c r="G86" s="52">
        <f t="shared" si="1"/>
        <v>0</v>
      </c>
    </row>
    <row r="87" spans="1:7" x14ac:dyDescent="0.25">
      <c r="A87" s="7">
        <v>13</v>
      </c>
      <c r="B87" s="13" t="s">
        <v>62</v>
      </c>
      <c r="C87" s="3" t="s">
        <v>35</v>
      </c>
      <c r="D87" s="89">
        <v>0.65</v>
      </c>
      <c r="E87" s="4"/>
      <c r="F87" s="4"/>
      <c r="G87" s="52">
        <f t="shared" si="1"/>
        <v>0</v>
      </c>
    </row>
    <row r="88" spans="1:7" x14ac:dyDescent="0.25">
      <c r="A88" s="7"/>
      <c r="B88" s="7" t="s">
        <v>45</v>
      </c>
      <c r="C88" s="3" t="s">
        <v>35</v>
      </c>
      <c r="D88" s="89">
        <v>0</v>
      </c>
      <c r="E88" s="4"/>
      <c r="F88" s="4"/>
      <c r="G88" s="52">
        <f t="shared" si="1"/>
        <v>0</v>
      </c>
    </row>
    <row r="89" spans="1:7" x14ac:dyDescent="0.25">
      <c r="A89" s="7"/>
      <c r="B89" s="7" t="s">
        <v>44</v>
      </c>
      <c r="C89" s="3" t="s">
        <v>35</v>
      </c>
      <c r="D89" s="89">
        <v>0.4</v>
      </c>
      <c r="E89" s="4"/>
      <c r="F89" s="4"/>
      <c r="G89" s="52">
        <f t="shared" si="1"/>
        <v>0</v>
      </c>
    </row>
    <row r="90" spans="1:7" x14ac:dyDescent="0.25">
      <c r="A90" s="7"/>
      <c r="B90" s="7" t="s">
        <v>48</v>
      </c>
      <c r="C90" s="3" t="s">
        <v>35</v>
      </c>
      <c r="D90" s="89">
        <v>0</v>
      </c>
      <c r="E90" s="4"/>
      <c r="F90" s="4"/>
      <c r="G90" s="52">
        <f t="shared" si="1"/>
        <v>0</v>
      </c>
    </row>
    <row r="91" spans="1:7" x14ac:dyDescent="0.25">
      <c r="A91" s="7"/>
      <c r="B91" s="7" t="s">
        <v>9</v>
      </c>
      <c r="C91" s="3" t="s">
        <v>35</v>
      </c>
      <c r="D91" s="89">
        <v>0</v>
      </c>
      <c r="E91" s="4"/>
      <c r="F91" s="4"/>
      <c r="G91" s="52">
        <f t="shared" si="1"/>
        <v>0</v>
      </c>
    </row>
    <row r="92" spans="1:7" x14ac:dyDescent="0.25">
      <c r="A92" s="7"/>
      <c r="B92" s="7" t="s">
        <v>9</v>
      </c>
      <c r="C92" s="3" t="s">
        <v>35</v>
      </c>
      <c r="D92" s="89">
        <v>0</v>
      </c>
      <c r="E92" s="4"/>
      <c r="F92" s="4"/>
      <c r="G92" s="52">
        <f t="shared" si="1"/>
        <v>0</v>
      </c>
    </row>
    <row r="93" spans="1:7" x14ac:dyDescent="0.25">
      <c r="A93" s="7"/>
      <c r="B93" s="7" t="s">
        <v>43</v>
      </c>
      <c r="C93" s="3" t="s">
        <v>35</v>
      </c>
      <c r="D93" s="89">
        <v>0</v>
      </c>
      <c r="E93" s="4"/>
      <c r="F93" s="4"/>
      <c r="G93" s="52">
        <f t="shared" si="1"/>
        <v>0</v>
      </c>
    </row>
    <row r="94" spans="1:7" x14ac:dyDescent="0.25">
      <c r="A94" s="8"/>
      <c r="B94" s="8" t="s">
        <v>29</v>
      </c>
      <c r="C94" s="9"/>
      <c r="D94" s="91">
        <f>SUM(D64:D93)</f>
        <v>11.630000000000003</v>
      </c>
      <c r="E94" s="21"/>
      <c r="F94" s="42" t="s">
        <v>164</v>
      </c>
      <c r="G94" s="56">
        <f>SUM(G64:G93)</f>
        <v>0</v>
      </c>
    </row>
    <row r="95" spans="1:7" x14ac:dyDescent="0.25">
      <c r="A95" s="30">
        <v>4</v>
      </c>
      <c r="B95" s="104" t="s">
        <v>151</v>
      </c>
      <c r="C95" s="106"/>
      <c r="D95" s="106"/>
      <c r="E95" s="106"/>
      <c r="F95" s="106"/>
      <c r="G95" s="105"/>
    </row>
    <row r="96" spans="1:7" x14ac:dyDescent="0.25">
      <c r="A96" s="16"/>
      <c r="B96" s="98" t="s">
        <v>204</v>
      </c>
      <c r="C96" s="99"/>
      <c r="D96" s="99"/>
      <c r="E96" s="99"/>
      <c r="F96" s="99"/>
      <c r="G96" s="100"/>
    </row>
    <row r="97" spans="1:7" x14ac:dyDescent="0.25">
      <c r="A97" s="15" t="s">
        <v>51</v>
      </c>
      <c r="B97" s="35" t="s">
        <v>52</v>
      </c>
      <c r="C97" s="14" t="s">
        <v>53</v>
      </c>
      <c r="D97" s="89">
        <v>0</v>
      </c>
      <c r="E97" s="4"/>
      <c r="F97" s="4"/>
      <c r="G97" s="52">
        <f t="shared" si="1"/>
        <v>0</v>
      </c>
    </row>
    <row r="98" spans="1:7" x14ac:dyDescent="0.25">
      <c r="A98" s="15" t="s">
        <v>54</v>
      </c>
      <c r="B98" s="35" t="s">
        <v>55</v>
      </c>
      <c r="C98" s="14" t="s">
        <v>53</v>
      </c>
      <c r="D98" s="89">
        <v>0</v>
      </c>
      <c r="E98" s="4"/>
      <c r="F98" s="4"/>
      <c r="G98" s="52">
        <f t="shared" si="1"/>
        <v>0</v>
      </c>
    </row>
    <row r="99" spans="1:7" x14ac:dyDescent="0.25">
      <c r="A99" s="15" t="s">
        <v>56</v>
      </c>
      <c r="B99" s="35" t="s">
        <v>57</v>
      </c>
      <c r="C99" s="14" t="s">
        <v>53</v>
      </c>
      <c r="D99" s="89">
        <v>0</v>
      </c>
      <c r="E99" s="4"/>
      <c r="F99" s="4"/>
      <c r="G99" s="52">
        <f t="shared" si="1"/>
        <v>0</v>
      </c>
    </row>
    <row r="100" spans="1:7" x14ac:dyDescent="0.25">
      <c r="A100" s="15" t="s">
        <v>58</v>
      </c>
      <c r="B100" s="35" t="s">
        <v>59</v>
      </c>
      <c r="C100" s="14" t="s">
        <v>53</v>
      </c>
      <c r="D100" s="89">
        <v>0</v>
      </c>
      <c r="E100" s="4"/>
      <c r="F100" s="4"/>
      <c r="G100" s="52">
        <f t="shared" si="1"/>
        <v>0</v>
      </c>
    </row>
    <row r="101" spans="1:7" x14ac:dyDescent="0.25">
      <c r="A101" s="15" t="s">
        <v>60</v>
      </c>
      <c r="B101" s="35" t="s">
        <v>61</v>
      </c>
      <c r="C101" s="14" t="s">
        <v>53</v>
      </c>
      <c r="D101" s="89">
        <v>0</v>
      </c>
      <c r="E101" s="4"/>
      <c r="F101" s="4"/>
      <c r="G101" s="52">
        <f t="shared" si="1"/>
        <v>0</v>
      </c>
    </row>
    <row r="102" spans="1:7" x14ac:dyDescent="0.25">
      <c r="A102" s="15">
        <v>10</v>
      </c>
      <c r="B102" s="35" t="s">
        <v>201</v>
      </c>
      <c r="C102" s="14" t="s">
        <v>53</v>
      </c>
      <c r="D102" s="89">
        <v>0.77</v>
      </c>
      <c r="E102" s="4"/>
      <c r="F102" s="4"/>
      <c r="G102" s="52">
        <f t="shared" si="1"/>
        <v>0</v>
      </c>
    </row>
    <row r="103" spans="1:7" x14ac:dyDescent="0.25">
      <c r="A103" s="15">
        <v>11</v>
      </c>
      <c r="B103" s="35" t="s">
        <v>201</v>
      </c>
      <c r="C103" s="14" t="s">
        <v>53</v>
      </c>
      <c r="D103" s="89">
        <v>1.28</v>
      </c>
      <c r="E103" s="4"/>
      <c r="F103" s="4"/>
      <c r="G103" s="52">
        <f t="shared" si="1"/>
        <v>0</v>
      </c>
    </row>
    <row r="104" spans="1:7" x14ac:dyDescent="0.25">
      <c r="A104" s="15">
        <v>12</v>
      </c>
      <c r="B104" s="35" t="s">
        <v>201</v>
      </c>
      <c r="C104" s="14" t="s">
        <v>53</v>
      </c>
      <c r="D104" s="89">
        <v>0.69</v>
      </c>
      <c r="E104" s="4"/>
      <c r="F104" s="4"/>
      <c r="G104" s="52">
        <f t="shared" si="1"/>
        <v>0</v>
      </c>
    </row>
    <row r="105" spans="1:7" x14ac:dyDescent="0.25">
      <c r="A105" s="15" t="s">
        <v>63</v>
      </c>
      <c r="B105" s="35" t="s">
        <v>64</v>
      </c>
      <c r="C105" s="14" t="s">
        <v>14</v>
      </c>
      <c r="D105" s="89">
        <v>0</v>
      </c>
      <c r="E105" s="4"/>
      <c r="F105" s="4"/>
      <c r="G105" s="52">
        <f t="shared" si="1"/>
        <v>0</v>
      </c>
    </row>
    <row r="106" spans="1:7" x14ac:dyDescent="0.25">
      <c r="A106" s="15" t="s">
        <v>65</v>
      </c>
      <c r="B106" s="35" t="s">
        <v>66</v>
      </c>
      <c r="C106" s="14" t="s">
        <v>67</v>
      </c>
      <c r="D106" s="89">
        <v>1.04</v>
      </c>
      <c r="E106" s="4"/>
      <c r="F106" s="4"/>
      <c r="G106" s="52">
        <f t="shared" si="1"/>
        <v>0</v>
      </c>
    </row>
    <row r="107" spans="1:7" x14ac:dyDescent="0.25">
      <c r="A107" s="15" t="s">
        <v>68</v>
      </c>
      <c r="B107" s="35" t="s">
        <v>69</v>
      </c>
      <c r="C107" s="15" t="s">
        <v>67</v>
      </c>
      <c r="D107" s="89">
        <v>0.74</v>
      </c>
      <c r="E107" s="4"/>
      <c r="F107" s="4"/>
      <c r="G107" s="52">
        <f t="shared" si="1"/>
        <v>0</v>
      </c>
    </row>
    <row r="108" spans="1:7" x14ac:dyDescent="0.25">
      <c r="A108" s="15" t="s">
        <v>70</v>
      </c>
      <c r="B108" s="35" t="s">
        <v>71</v>
      </c>
      <c r="C108" s="15" t="s">
        <v>67</v>
      </c>
      <c r="D108" s="89">
        <v>0</v>
      </c>
      <c r="E108" s="4"/>
      <c r="F108" s="4"/>
      <c r="G108" s="52">
        <f t="shared" si="1"/>
        <v>0</v>
      </c>
    </row>
    <row r="109" spans="1:7" x14ac:dyDescent="0.25">
      <c r="A109" s="15" t="s">
        <v>72</v>
      </c>
      <c r="B109" s="35" t="s">
        <v>73</v>
      </c>
      <c r="C109" s="15" t="s">
        <v>67</v>
      </c>
      <c r="D109" s="89">
        <v>0</v>
      </c>
      <c r="E109" s="4"/>
      <c r="F109" s="4"/>
      <c r="G109" s="52">
        <f t="shared" si="1"/>
        <v>0</v>
      </c>
    </row>
    <row r="110" spans="1:7" x14ac:dyDescent="0.25">
      <c r="A110" s="15" t="s">
        <v>74</v>
      </c>
      <c r="B110" s="35" t="s">
        <v>10</v>
      </c>
      <c r="C110" s="15" t="s">
        <v>67</v>
      </c>
      <c r="D110" s="89">
        <v>0</v>
      </c>
      <c r="E110" s="4"/>
      <c r="F110" s="4"/>
      <c r="G110" s="52">
        <f t="shared" si="1"/>
        <v>0</v>
      </c>
    </row>
    <row r="111" spans="1:7" x14ac:dyDescent="0.25">
      <c r="A111" s="15">
        <v>13</v>
      </c>
      <c r="B111" s="35" t="s">
        <v>12</v>
      </c>
      <c r="C111" s="15" t="s">
        <v>67</v>
      </c>
      <c r="D111" s="89">
        <v>4.4400000000000004</v>
      </c>
      <c r="E111" s="4"/>
      <c r="F111" s="4"/>
      <c r="G111" s="52">
        <f t="shared" si="1"/>
        <v>0</v>
      </c>
    </row>
    <row r="112" spans="1:7" x14ac:dyDescent="0.25">
      <c r="A112" s="15">
        <v>14</v>
      </c>
      <c r="B112" s="35" t="s">
        <v>201</v>
      </c>
      <c r="C112" s="15" t="s">
        <v>67</v>
      </c>
      <c r="D112" s="89">
        <v>1.36</v>
      </c>
      <c r="E112" s="4"/>
      <c r="F112" s="4"/>
      <c r="G112" s="52">
        <f t="shared" si="1"/>
        <v>0</v>
      </c>
    </row>
    <row r="113" spans="1:7" x14ac:dyDescent="0.25">
      <c r="A113" s="15">
        <v>15</v>
      </c>
      <c r="B113" s="35" t="s">
        <v>62</v>
      </c>
      <c r="C113" s="15" t="s">
        <v>14</v>
      </c>
      <c r="D113" s="89">
        <v>1.94</v>
      </c>
      <c r="E113" s="4"/>
      <c r="F113" s="4"/>
      <c r="G113" s="52">
        <f t="shared" si="1"/>
        <v>0</v>
      </c>
    </row>
    <row r="114" spans="1:7" x14ac:dyDescent="0.25">
      <c r="A114" s="15">
        <v>16</v>
      </c>
      <c r="B114" s="35" t="s">
        <v>202</v>
      </c>
      <c r="C114" s="15" t="s">
        <v>14</v>
      </c>
      <c r="D114" s="89">
        <v>1.39</v>
      </c>
      <c r="E114" s="4"/>
      <c r="F114" s="4"/>
      <c r="G114" s="52">
        <f t="shared" si="1"/>
        <v>0</v>
      </c>
    </row>
    <row r="115" spans="1:7" x14ac:dyDescent="0.25">
      <c r="A115" s="15">
        <v>17</v>
      </c>
      <c r="B115" s="35" t="s">
        <v>203</v>
      </c>
      <c r="C115" s="15" t="s">
        <v>14</v>
      </c>
      <c r="D115" s="89">
        <v>0.89</v>
      </c>
      <c r="E115" s="4"/>
      <c r="F115" s="4"/>
      <c r="G115" s="52">
        <f t="shared" si="1"/>
        <v>0</v>
      </c>
    </row>
    <row r="116" spans="1:7" x14ac:dyDescent="0.25">
      <c r="A116" s="17"/>
      <c r="B116" s="8" t="s">
        <v>29</v>
      </c>
      <c r="C116" s="9"/>
      <c r="D116" s="21">
        <f>SUM(D97:D115)</f>
        <v>14.540000000000001</v>
      </c>
      <c r="E116" s="21"/>
      <c r="F116" s="42" t="s">
        <v>164</v>
      </c>
      <c r="G116" s="56">
        <f>SUM(G97:G115)</f>
        <v>0</v>
      </c>
    </row>
    <row r="117" spans="1:7" x14ac:dyDescent="0.25">
      <c r="A117" s="7"/>
      <c r="B117" s="98" t="s">
        <v>208</v>
      </c>
      <c r="C117" s="99"/>
      <c r="D117" s="99"/>
      <c r="E117" s="99"/>
      <c r="F117" s="99"/>
      <c r="G117" s="100"/>
    </row>
    <row r="118" spans="1:7" x14ac:dyDescent="0.25">
      <c r="A118" s="15" t="s">
        <v>75</v>
      </c>
      <c r="B118" s="35" t="s">
        <v>76</v>
      </c>
      <c r="C118" s="15" t="s">
        <v>53</v>
      </c>
      <c r="D118" s="89">
        <v>0</v>
      </c>
      <c r="E118" s="4"/>
      <c r="F118" s="4"/>
      <c r="G118" s="52">
        <f t="shared" si="1"/>
        <v>0</v>
      </c>
    </row>
    <row r="119" spans="1:7" x14ac:dyDescent="0.25">
      <c r="A119" s="15" t="s">
        <v>77</v>
      </c>
      <c r="B119" s="35" t="s">
        <v>64</v>
      </c>
      <c r="C119" s="15" t="s">
        <v>14</v>
      </c>
      <c r="D119" s="89">
        <v>1.44</v>
      </c>
      <c r="E119" s="4"/>
      <c r="F119" s="4"/>
      <c r="G119" s="52">
        <f t="shared" si="1"/>
        <v>0</v>
      </c>
    </row>
    <row r="120" spans="1:7" x14ac:dyDescent="0.25">
      <c r="A120" s="15" t="s">
        <v>78</v>
      </c>
      <c r="B120" s="35" t="s">
        <v>130</v>
      </c>
      <c r="C120" s="15" t="s">
        <v>14</v>
      </c>
      <c r="D120" s="89">
        <v>1.4</v>
      </c>
      <c r="E120" s="4"/>
      <c r="F120" s="4"/>
      <c r="G120" s="52">
        <f t="shared" si="1"/>
        <v>0</v>
      </c>
    </row>
    <row r="121" spans="1:7" x14ac:dyDescent="0.25">
      <c r="A121" s="15" t="s">
        <v>79</v>
      </c>
      <c r="B121" s="35" t="s">
        <v>80</v>
      </c>
      <c r="C121" s="15" t="s">
        <v>14</v>
      </c>
      <c r="D121" s="89">
        <v>0</v>
      </c>
      <c r="E121" s="4"/>
      <c r="F121" s="4"/>
      <c r="G121" s="52">
        <f t="shared" si="1"/>
        <v>0</v>
      </c>
    </row>
    <row r="122" spans="1:7" x14ac:dyDescent="0.25">
      <c r="A122" s="15" t="s">
        <v>81</v>
      </c>
      <c r="B122" s="35" t="s">
        <v>82</v>
      </c>
      <c r="C122" s="15" t="s">
        <v>14</v>
      </c>
      <c r="D122" s="89">
        <v>0</v>
      </c>
      <c r="E122" s="4"/>
      <c r="F122" s="4"/>
      <c r="G122" s="52">
        <f t="shared" si="1"/>
        <v>0</v>
      </c>
    </row>
    <row r="123" spans="1:7" x14ac:dyDescent="0.25">
      <c r="A123" s="15" t="s">
        <v>83</v>
      </c>
      <c r="B123" s="35" t="s">
        <v>84</v>
      </c>
      <c r="C123" s="15" t="s">
        <v>14</v>
      </c>
      <c r="D123" s="89">
        <v>1</v>
      </c>
      <c r="E123" s="4"/>
      <c r="F123" s="4"/>
      <c r="G123" s="52">
        <f t="shared" si="1"/>
        <v>0</v>
      </c>
    </row>
    <row r="124" spans="1:7" x14ac:dyDescent="0.25">
      <c r="A124" s="14">
        <v>26</v>
      </c>
      <c r="B124" s="35" t="s">
        <v>201</v>
      </c>
      <c r="C124" s="15" t="s">
        <v>14</v>
      </c>
      <c r="D124" s="89">
        <v>1.75</v>
      </c>
      <c r="E124" s="4"/>
      <c r="F124" s="4"/>
      <c r="G124" s="52">
        <f t="shared" si="1"/>
        <v>0</v>
      </c>
    </row>
    <row r="125" spans="1:7" x14ac:dyDescent="0.25">
      <c r="A125" s="14">
        <v>27</v>
      </c>
      <c r="B125" s="35" t="s">
        <v>201</v>
      </c>
      <c r="C125" s="15" t="s">
        <v>35</v>
      </c>
      <c r="D125" s="89">
        <v>0.77</v>
      </c>
      <c r="E125" s="4"/>
      <c r="F125" s="4"/>
      <c r="G125" s="52">
        <f t="shared" si="1"/>
        <v>0</v>
      </c>
    </row>
    <row r="126" spans="1:7" x14ac:dyDescent="0.25">
      <c r="A126" s="14">
        <v>28</v>
      </c>
      <c r="B126" s="35" t="s">
        <v>62</v>
      </c>
      <c r="C126" s="15" t="s">
        <v>35</v>
      </c>
      <c r="D126" s="89">
        <v>1.24</v>
      </c>
      <c r="E126" s="4"/>
      <c r="F126" s="4"/>
      <c r="G126" s="52">
        <f t="shared" si="1"/>
        <v>0</v>
      </c>
    </row>
    <row r="127" spans="1:7" x14ac:dyDescent="0.25">
      <c r="A127" s="14">
        <v>29</v>
      </c>
      <c r="B127" s="35" t="s">
        <v>62</v>
      </c>
      <c r="C127" s="15" t="s">
        <v>35</v>
      </c>
      <c r="D127" s="89">
        <v>2.1</v>
      </c>
      <c r="E127" s="4"/>
      <c r="F127" s="4"/>
      <c r="G127" s="52">
        <f t="shared" si="1"/>
        <v>0</v>
      </c>
    </row>
    <row r="128" spans="1:7" x14ac:dyDescent="0.25">
      <c r="A128" s="14">
        <v>30</v>
      </c>
      <c r="B128" s="35" t="s">
        <v>202</v>
      </c>
      <c r="C128" s="15" t="s">
        <v>35</v>
      </c>
      <c r="D128" s="89">
        <v>1.24</v>
      </c>
      <c r="E128" s="4"/>
      <c r="F128" s="4"/>
      <c r="G128" s="52">
        <f t="shared" si="1"/>
        <v>0</v>
      </c>
    </row>
    <row r="129" spans="1:7" x14ac:dyDescent="0.25">
      <c r="A129" s="14">
        <v>31</v>
      </c>
      <c r="B129" s="35" t="s">
        <v>85</v>
      </c>
      <c r="C129" s="15" t="s">
        <v>35</v>
      </c>
      <c r="D129" s="89">
        <v>0</v>
      </c>
      <c r="E129" s="4"/>
      <c r="F129" s="4"/>
      <c r="G129" s="52">
        <f t="shared" si="1"/>
        <v>0</v>
      </c>
    </row>
    <row r="130" spans="1:7" x14ac:dyDescent="0.25">
      <c r="A130" s="14">
        <v>32</v>
      </c>
      <c r="B130" s="35" t="s">
        <v>86</v>
      </c>
      <c r="C130" s="15" t="s">
        <v>35</v>
      </c>
      <c r="D130" s="89">
        <v>2.2000000000000002</v>
      </c>
      <c r="E130" s="4"/>
      <c r="F130" s="4"/>
      <c r="G130" s="52">
        <f t="shared" si="1"/>
        <v>0</v>
      </c>
    </row>
    <row r="131" spans="1:7" x14ac:dyDescent="0.25">
      <c r="A131" s="17"/>
      <c r="B131" s="8" t="s">
        <v>29</v>
      </c>
      <c r="C131" s="9"/>
      <c r="D131" s="91">
        <f>SUM(D118:D130)</f>
        <v>13.14</v>
      </c>
      <c r="E131" s="21"/>
      <c r="F131" s="42" t="s">
        <v>164</v>
      </c>
      <c r="G131" s="56">
        <f>SUM(G118:G130)</f>
        <v>0</v>
      </c>
    </row>
    <row r="132" spans="1:7" x14ac:dyDescent="0.25">
      <c r="A132" s="7"/>
      <c r="B132" s="98" t="s">
        <v>87</v>
      </c>
      <c r="C132" s="99"/>
      <c r="D132" s="99"/>
      <c r="E132" s="99"/>
      <c r="F132" s="99"/>
      <c r="G132" s="100"/>
    </row>
    <row r="133" spans="1:7" x14ac:dyDescent="0.25">
      <c r="A133" s="15" t="s">
        <v>88</v>
      </c>
      <c r="B133" s="35" t="s">
        <v>89</v>
      </c>
      <c r="C133" s="15" t="s">
        <v>53</v>
      </c>
      <c r="D133" s="89">
        <v>0</v>
      </c>
      <c r="E133" s="4"/>
      <c r="F133" s="4"/>
      <c r="G133" s="52">
        <f t="shared" si="1"/>
        <v>0</v>
      </c>
    </row>
    <row r="134" spans="1:7" x14ac:dyDescent="0.25">
      <c r="A134" s="15" t="s">
        <v>90</v>
      </c>
      <c r="B134" s="35" t="s">
        <v>91</v>
      </c>
      <c r="C134" s="15" t="s">
        <v>53</v>
      </c>
      <c r="D134" s="89">
        <v>1.04</v>
      </c>
      <c r="E134" s="4"/>
      <c r="F134" s="4"/>
      <c r="G134" s="52">
        <f t="shared" ref="G134:G174" si="2">D134*F134</f>
        <v>0</v>
      </c>
    </row>
    <row r="135" spans="1:7" x14ac:dyDescent="0.25">
      <c r="A135" s="15" t="s">
        <v>92</v>
      </c>
      <c r="B135" s="35" t="s">
        <v>62</v>
      </c>
      <c r="C135" s="15" t="s">
        <v>53</v>
      </c>
      <c r="D135" s="89">
        <v>0</v>
      </c>
      <c r="E135" s="4"/>
      <c r="F135" s="4"/>
      <c r="G135" s="52">
        <f t="shared" si="2"/>
        <v>0</v>
      </c>
    </row>
    <row r="136" spans="1:7" x14ac:dyDescent="0.25">
      <c r="A136" s="15" t="s">
        <v>93</v>
      </c>
      <c r="B136" s="35" t="s">
        <v>94</v>
      </c>
      <c r="C136" s="15" t="s">
        <v>53</v>
      </c>
      <c r="D136" s="89">
        <v>0.44</v>
      </c>
      <c r="E136" s="4"/>
      <c r="F136" s="4"/>
      <c r="G136" s="52">
        <f t="shared" si="2"/>
        <v>0</v>
      </c>
    </row>
    <row r="137" spans="1:7" x14ac:dyDescent="0.25">
      <c r="A137" s="15" t="s">
        <v>95</v>
      </c>
      <c r="B137" s="35" t="s">
        <v>42</v>
      </c>
      <c r="C137" s="15" t="s">
        <v>53</v>
      </c>
      <c r="D137" s="89">
        <v>0</v>
      </c>
      <c r="E137" s="4"/>
      <c r="F137" s="4"/>
      <c r="G137" s="52">
        <f t="shared" si="2"/>
        <v>0</v>
      </c>
    </row>
    <row r="138" spans="1:7" x14ac:dyDescent="0.25">
      <c r="A138" s="15" t="s">
        <v>96</v>
      </c>
      <c r="B138" s="35" t="s">
        <v>97</v>
      </c>
      <c r="C138" s="15" t="s">
        <v>53</v>
      </c>
      <c r="D138" s="89">
        <v>0</v>
      </c>
      <c r="E138" s="4"/>
      <c r="F138" s="4"/>
      <c r="G138" s="52">
        <f t="shared" si="2"/>
        <v>0</v>
      </c>
    </row>
    <row r="139" spans="1:7" x14ac:dyDescent="0.25">
      <c r="A139" s="15" t="s">
        <v>98</v>
      </c>
      <c r="B139" s="35" t="s">
        <v>99</v>
      </c>
      <c r="C139" s="15" t="s">
        <v>53</v>
      </c>
      <c r="D139" s="89">
        <v>6</v>
      </c>
      <c r="E139" s="4"/>
      <c r="F139" s="4"/>
      <c r="G139" s="52">
        <f t="shared" si="2"/>
        <v>0</v>
      </c>
    </row>
    <row r="140" spans="1:7" x14ac:dyDescent="0.25">
      <c r="A140" s="15" t="s">
        <v>100</v>
      </c>
      <c r="B140" s="35" t="s">
        <v>101</v>
      </c>
      <c r="C140" s="15" t="s">
        <v>53</v>
      </c>
      <c r="D140" s="89">
        <v>0</v>
      </c>
      <c r="E140" s="4"/>
      <c r="F140" s="4"/>
      <c r="G140" s="52">
        <f t="shared" si="2"/>
        <v>0</v>
      </c>
    </row>
    <row r="141" spans="1:7" x14ac:dyDescent="0.25">
      <c r="A141" s="15" t="s">
        <v>102</v>
      </c>
      <c r="B141" s="35" t="s">
        <v>103</v>
      </c>
      <c r="C141" s="15" t="s">
        <v>53</v>
      </c>
      <c r="D141" s="89">
        <v>0</v>
      </c>
      <c r="E141" s="4"/>
      <c r="F141" s="4"/>
      <c r="G141" s="52">
        <f t="shared" si="2"/>
        <v>0</v>
      </c>
    </row>
    <row r="142" spans="1:7" x14ac:dyDescent="0.25">
      <c r="A142" s="17"/>
      <c r="B142" s="8" t="s">
        <v>29</v>
      </c>
      <c r="C142" s="9"/>
      <c r="D142" s="91">
        <f>SUM(D133:D141)</f>
        <v>7.48</v>
      </c>
      <c r="E142" s="21"/>
      <c r="F142" s="42" t="s">
        <v>164</v>
      </c>
      <c r="G142" s="56">
        <f>SUM(G133:G141)</f>
        <v>0</v>
      </c>
    </row>
    <row r="143" spans="1:7" x14ac:dyDescent="0.25">
      <c r="A143" s="14"/>
      <c r="B143" s="107" t="s">
        <v>206</v>
      </c>
      <c r="C143" s="108"/>
      <c r="D143" s="108"/>
      <c r="E143" s="108"/>
      <c r="F143" s="108"/>
      <c r="G143" s="109"/>
    </row>
    <row r="144" spans="1:7" x14ac:dyDescent="0.25">
      <c r="A144" s="15" t="s">
        <v>104</v>
      </c>
      <c r="B144" s="35" t="s">
        <v>105</v>
      </c>
      <c r="C144" s="15" t="s">
        <v>53</v>
      </c>
      <c r="D144" s="89">
        <v>0</v>
      </c>
      <c r="E144" s="4"/>
      <c r="F144" s="4"/>
      <c r="G144" s="52">
        <f t="shared" si="2"/>
        <v>0</v>
      </c>
    </row>
    <row r="145" spans="1:7" x14ac:dyDescent="0.25">
      <c r="A145" s="15" t="s">
        <v>106</v>
      </c>
      <c r="B145" s="35" t="s">
        <v>107</v>
      </c>
      <c r="C145" s="15" t="s">
        <v>53</v>
      </c>
      <c r="D145" s="89">
        <v>0</v>
      </c>
      <c r="E145" s="4"/>
      <c r="F145" s="4"/>
      <c r="G145" s="52">
        <f t="shared" si="2"/>
        <v>0</v>
      </c>
    </row>
    <row r="146" spans="1:7" x14ac:dyDescent="0.25">
      <c r="A146" s="15" t="s">
        <v>108</v>
      </c>
      <c r="B146" s="35" t="s">
        <v>109</v>
      </c>
      <c r="C146" s="15" t="s">
        <v>53</v>
      </c>
      <c r="D146" s="89">
        <v>3.78</v>
      </c>
      <c r="E146" s="4"/>
      <c r="F146" s="4"/>
      <c r="G146" s="52">
        <f t="shared" si="2"/>
        <v>0</v>
      </c>
    </row>
    <row r="147" spans="1:7" x14ac:dyDescent="0.25">
      <c r="A147" s="15" t="s">
        <v>110</v>
      </c>
      <c r="B147" s="35" t="s">
        <v>61</v>
      </c>
      <c r="C147" s="15" t="s">
        <v>53</v>
      </c>
      <c r="D147" s="89">
        <v>0</v>
      </c>
      <c r="E147" s="4"/>
      <c r="F147" s="4"/>
      <c r="G147" s="52">
        <f t="shared" si="2"/>
        <v>0</v>
      </c>
    </row>
    <row r="148" spans="1:7" x14ac:dyDescent="0.25">
      <c r="A148" s="15" t="s">
        <v>111</v>
      </c>
      <c r="B148" s="35" t="s">
        <v>112</v>
      </c>
      <c r="C148" s="15" t="s">
        <v>53</v>
      </c>
      <c r="D148" s="89">
        <v>0</v>
      </c>
      <c r="E148" s="4"/>
      <c r="F148" s="4"/>
      <c r="G148" s="52">
        <f t="shared" si="2"/>
        <v>0</v>
      </c>
    </row>
    <row r="149" spans="1:7" x14ac:dyDescent="0.25">
      <c r="A149" s="15" t="s">
        <v>113</v>
      </c>
      <c r="B149" s="35" t="s">
        <v>114</v>
      </c>
      <c r="C149" s="15" t="s">
        <v>53</v>
      </c>
      <c r="D149" s="89">
        <v>0</v>
      </c>
      <c r="E149" s="4"/>
      <c r="F149" s="4"/>
      <c r="G149" s="52">
        <f t="shared" si="2"/>
        <v>0</v>
      </c>
    </row>
    <row r="150" spans="1:7" x14ac:dyDescent="0.25">
      <c r="A150" s="14">
        <v>8</v>
      </c>
      <c r="B150" s="35" t="s">
        <v>115</v>
      </c>
      <c r="C150" s="15" t="s">
        <v>53</v>
      </c>
      <c r="D150" s="89">
        <v>2.08</v>
      </c>
      <c r="E150" s="4"/>
      <c r="F150" s="4"/>
      <c r="G150" s="52">
        <f t="shared" si="2"/>
        <v>0</v>
      </c>
    </row>
    <row r="151" spans="1:7" x14ac:dyDescent="0.25">
      <c r="A151" s="14">
        <v>9</v>
      </c>
      <c r="B151" s="35" t="s">
        <v>116</v>
      </c>
      <c r="C151" s="15" t="s">
        <v>53</v>
      </c>
      <c r="D151" s="89">
        <v>0</v>
      </c>
      <c r="E151" s="4"/>
      <c r="F151" s="4"/>
      <c r="G151" s="52">
        <f t="shared" si="2"/>
        <v>0</v>
      </c>
    </row>
    <row r="152" spans="1:7" x14ac:dyDescent="0.25">
      <c r="A152" s="15" t="s">
        <v>117</v>
      </c>
      <c r="B152" s="35" t="s">
        <v>118</v>
      </c>
      <c r="C152" s="15" t="s">
        <v>14</v>
      </c>
      <c r="D152" s="89">
        <v>0</v>
      </c>
      <c r="E152" s="4"/>
      <c r="F152" s="4"/>
      <c r="G152" s="52">
        <f t="shared" si="2"/>
        <v>0</v>
      </c>
    </row>
    <row r="153" spans="1:7" x14ac:dyDescent="0.25">
      <c r="A153" s="15" t="s">
        <v>119</v>
      </c>
      <c r="B153" s="35" t="s">
        <v>120</v>
      </c>
      <c r="C153" s="15" t="s">
        <v>14</v>
      </c>
      <c r="D153" s="89">
        <v>0</v>
      </c>
      <c r="E153" s="4"/>
      <c r="F153" s="4"/>
      <c r="G153" s="52">
        <f t="shared" si="2"/>
        <v>0</v>
      </c>
    </row>
    <row r="154" spans="1:7" x14ac:dyDescent="0.25">
      <c r="A154" s="15" t="s">
        <v>121</v>
      </c>
      <c r="B154" s="35" t="s">
        <v>69</v>
      </c>
      <c r="C154" s="15" t="s">
        <v>14</v>
      </c>
      <c r="D154" s="89">
        <v>0</v>
      </c>
      <c r="E154" s="4"/>
      <c r="F154" s="4"/>
      <c r="G154" s="52">
        <f t="shared" si="2"/>
        <v>0</v>
      </c>
    </row>
    <row r="155" spans="1:7" x14ac:dyDescent="0.25">
      <c r="A155" s="15" t="s">
        <v>122</v>
      </c>
      <c r="B155" s="35" t="s">
        <v>123</v>
      </c>
      <c r="C155" s="15" t="s">
        <v>14</v>
      </c>
      <c r="D155" s="89">
        <v>0</v>
      </c>
      <c r="E155" s="4"/>
      <c r="F155" s="4"/>
      <c r="G155" s="52">
        <f t="shared" si="2"/>
        <v>0</v>
      </c>
    </row>
    <row r="156" spans="1:7" x14ac:dyDescent="0.25">
      <c r="A156" s="15" t="s">
        <v>124</v>
      </c>
      <c r="B156" s="35" t="s">
        <v>125</v>
      </c>
      <c r="C156" s="15" t="s">
        <v>14</v>
      </c>
      <c r="D156" s="89">
        <v>0</v>
      </c>
      <c r="E156" s="4"/>
      <c r="F156" s="4"/>
      <c r="G156" s="52">
        <f t="shared" si="2"/>
        <v>0</v>
      </c>
    </row>
    <row r="157" spans="1:7" x14ac:dyDescent="0.25">
      <c r="A157" s="15" t="s">
        <v>126</v>
      </c>
      <c r="B157" s="35" t="s">
        <v>127</v>
      </c>
      <c r="C157" s="15" t="s">
        <v>14</v>
      </c>
      <c r="D157" s="89">
        <v>0</v>
      </c>
      <c r="E157" s="4"/>
      <c r="F157" s="4"/>
      <c r="G157" s="52">
        <f t="shared" si="2"/>
        <v>0</v>
      </c>
    </row>
    <row r="158" spans="1:7" x14ac:dyDescent="0.25">
      <c r="A158" s="63" t="s">
        <v>177</v>
      </c>
      <c r="B158" s="35" t="s">
        <v>10</v>
      </c>
      <c r="C158" s="63" t="s">
        <v>14</v>
      </c>
      <c r="D158" s="89">
        <v>0</v>
      </c>
      <c r="E158" s="4"/>
      <c r="F158" s="4"/>
      <c r="G158" s="52">
        <f t="shared" si="2"/>
        <v>0</v>
      </c>
    </row>
    <row r="159" spans="1:7" x14ac:dyDescent="0.25">
      <c r="A159" s="14">
        <v>18</v>
      </c>
      <c r="B159" s="35" t="s">
        <v>201</v>
      </c>
      <c r="C159" s="15" t="s">
        <v>14</v>
      </c>
      <c r="D159" s="89">
        <v>1.1499999999999999</v>
      </c>
      <c r="E159" s="4"/>
      <c r="F159" s="4"/>
      <c r="G159" s="52">
        <f t="shared" si="2"/>
        <v>0</v>
      </c>
    </row>
    <row r="160" spans="1:7" x14ac:dyDescent="0.25">
      <c r="A160" s="14">
        <v>19</v>
      </c>
      <c r="B160" s="35" t="s">
        <v>62</v>
      </c>
      <c r="C160" s="15" t="s">
        <v>14</v>
      </c>
      <c r="D160" s="89">
        <v>2.6</v>
      </c>
      <c r="E160" s="4"/>
      <c r="F160" s="4"/>
      <c r="G160" s="52">
        <f t="shared" si="2"/>
        <v>0</v>
      </c>
    </row>
    <row r="161" spans="1:7" x14ac:dyDescent="0.25">
      <c r="A161" s="14">
        <v>20</v>
      </c>
      <c r="B161" s="35" t="s">
        <v>62</v>
      </c>
      <c r="C161" s="15" t="s">
        <v>14</v>
      </c>
      <c r="D161" s="89">
        <v>2.29</v>
      </c>
      <c r="E161" s="4"/>
      <c r="F161" s="4"/>
      <c r="G161" s="52">
        <f t="shared" si="2"/>
        <v>0</v>
      </c>
    </row>
    <row r="162" spans="1:7" x14ac:dyDescent="0.25">
      <c r="A162" s="14">
        <v>21</v>
      </c>
      <c r="B162" s="35" t="s">
        <v>62</v>
      </c>
      <c r="C162" s="15" t="s">
        <v>14</v>
      </c>
      <c r="D162" s="89">
        <v>1.54</v>
      </c>
      <c r="E162" s="4"/>
      <c r="F162" s="4"/>
      <c r="G162" s="52">
        <f t="shared" si="2"/>
        <v>0</v>
      </c>
    </row>
    <row r="163" spans="1:7" x14ac:dyDescent="0.25">
      <c r="A163" s="14">
        <v>22</v>
      </c>
      <c r="B163" s="35" t="s">
        <v>12</v>
      </c>
      <c r="C163" s="15" t="s">
        <v>14</v>
      </c>
      <c r="D163" s="89">
        <v>4.4400000000000004</v>
      </c>
      <c r="E163" s="4"/>
      <c r="F163" s="4"/>
      <c r="G163" s="52">
        <f t="shared" si="2"/>
        <v>0</v>
      </c>
    </row>
    <row r="164" spans="1:7" x14ac:dyDescent="0.25">
      <c r="A164" s="14">
        <v>23</v>
      </c>
      <c r="B164" s="35" t="s">
        <v>201</v>
      </c>
      <c r="C164" s="15" t="s">
        <v>14</v>
      </c>
      <c r="D164" s="89">
        <v>1.44</v>
      </c>
      <c r="E164" s="4"/>
      <c r="F164" s="4"/>
      <c r="G164" s="52">
        <f t="shared" si="2"/>
        <v>0</v>
      </c>
    </row>
    <row r="165" spans="1:7" x14ac:dyDescent="0.25">
      <c r="A165" s="14">
        <v>24</v>
      </c>
      <c r="B165" s="35" t="s">
        <v>201</v>
      </c>
      <c r="C165" s="15" t="s">
        <v>14</v>
      </c>
      <c r="D165" s="89">
        <v>1.32</v>
      </c>
      <c r="E165" s="4"/>
      <c r="F165" s="4"/>
      <c r="G165" s="52">
        <f t="shared" si="2"/>
        <v>0</v>
      </c>
    </row>
    <row r="166" spans="1:7" x14ac:dyDescent="0.25">
      <c r="A166" s="14">
        <v>25</v>
      </c>
      <c r="B166" s="35" t="s">
        <v>62</v>
      </c>
      <c r="C166" s="15" t="s">
        <v>14</v>
      </c>
      <c r="D166" s="89">
        <v>1.28</v>
      </c>
      <c r="E166" s="4"/>
      <c r="F166" s="4"/>
      <c r="G166" s="52">
        <f t="shared" si="2"/>
        <v>0</v>
      </c>
    </row>
    <row r="167" spans="1:7" x14ac:dyDescent="0.25">
      <c r="A167" s="8"/>
      <c r="B167" s="8" t="s">
        <v>29</v>
      </c>
      <c r="C167" s="9"/>
      <c r="D167" s="91">
        <f>SUM(D144:D166)</f>
        <v>21.92</v>
      </c>
      <c r="E167" s="21"/>
      <c r="F167" s="42" t="s">
        <v>164</v>
      </c>
      <c r="G167" s="56">
        <f>SUM(G144:G166)</f>
        <v>0</v>
      </c>
    </row>
    <row r="168" spans="1:7" x14ac:dyDescent="0.25">
      <c r="A168" s="7"/>
      <c r="B168" s="98" t="s">
        <v>128</v>
      </c>
      <c r="C168" s="99"/>
      <c r="D168" s="99"/>
      <c r="E168" s="99"/>
      <c r="F168" s="99"/>
      <c r="G168" s="100"/>
    </row>
    <row r="169" spans="1:7" x14ac:dyDescent="0.25">
      <c r="A169" s="14">
        <v>1</v>
      </c>
      <c r="B169" s="35" t="s">
        <v>128</v>
      </c>
      <c r="C169" s="15" t="s">
        <v>53</v>
      </c>
      <c r="D169" s="89">
        <v>1.54</v>
      </c>
      <c r="E169" s="4"/>
      <c r="F169" s="4"/>
      <c r="G169" s="52">
        <f t="shared" si="2"/>
        <v>0</v>
      </c>
    </row>
    <row r="170" spans="1:7" x14ac:dyDescent="0.25">
      <c r="A170" s="8"/>
      <c r="B170" s="8" t="s">
        <v>29</v>
      </c>
      <c r="C170" s="9"/>
      <c r="D170" s="91">
        <f>SUM(D169)</f>
        <v>1.54</v>
      </c>
      <c r="E170" s="21"/>
      <c r="F170" s="42" t="s">
        <v>164</v>
      </c>
      <c r="G170" s="56">
        <f>SUM(G169)</f>
        <v>0</v>
      </c>
    </row>
    <row r="171" spans="1:7" x14ac:dyDescent="0.25">
      <c r="A171" s="7"/>
      <c r="B171" s="98" t="s">
        <v>129</v>
      </c>
      <c r="C171" s="99"/>
      <c r="D171" s="99"/>
      <c r="E171" s="99"/>
      <c r="F171" s="99"/>
      <c r="G171" s="100"/>
    </row>
    <row r="172" spans="1:7" x14ac:dyDescent="0.25">
      <c r="A172" s="14">
        <v>1</v>
      </c>
      <c r="B172" s="35" t="s">
        <v>130</v>
      </c>
      <c r="C172" s="15" t="s">
        <v>53</v>
      </c>
      <c r="D172" s="89">
        <v>0.4</v>
      </c>
      <c r="E172" s="4"/>
      <c r="F172" s="4"/>
      <c r="G172" s="52">
        <f t="shared" si="2"/>
        <v>0</v>
      </c>
    </row>
    <row r="173" spans="1:7" x14ac:dyDescent="0.25">
      <c r="A173" s="14">
        <v>2</v>
      </c>
      <c r="B173" s="35" t="s">
        <v>62</v>
      </c>
      <c r="C173" s="15" t="s">
        <v>53</v>
      </c>
      <c r="D173" s="89">
        <v>1.76</v>
      </c>
      <c r="E173" s="4"/>
      <c r="F173" s="4"/>
      <c r="G173" s="52">
        <f t="shared" si="2"/>
        <v>0</v>
      </c>
    </row>
    <row r="174" spans="1:7" x14ac:dyDescent="0.25">
      <c r="A174" s="14">
        <v>3</v>
      </c>
      <c r="B174" s="35" t="s">
        <v>144</v>
      </c>
      <c r="C174" s="15" t="s">
        <v>53</v>
      </c>
      <c r="D174" s="89">
        <v>2.7</v>
      </c>
      <c r="E174" s="4"/>
      <c r="F174" s="4"/>
      <c r="G174" s="52">
        <f t="shared" si="2"/>
        <v>0</v>
      </c>
    </row>
    <row r="175" spans="1:7" x14ac:dyDescent="0.25">
      <c r="A175" s="8"/>
      <c r="B175" s="36" t="s">
        <v>29</v>
      </c>
      <c r="C175" s="9"/>
      <c r="D175" s="91">
        <f>SUM(D172:D174)</f>
        <v>4.8600000000000003</v>
      </c>
      <c r="E175" s="21"/>
      <c r="F175" s="42" t="s">
        <v>164</v>
      </c>
      <c r="G175" s="56">
        <f>SUM(G172:G174)</f>
        <v>0</v>
      </c>
    </row>
    <row r="176" spans="1:7" x14ac:dyDescent="0.25">
      <c r="A176" s="30"/>
      <c r="B176" s="104" t="s">
        <v>146</v>
      </c>
      <c r="C176" s="105"/>
      <c r="D176" s="92">
        <f>SUM(D44,D62,D94,D116,D131,D142,D167,D170,D175)</f>
        <v>138.56</v>
      </c>
      <c r="E176" s="104" t="s">
        <v>166</v>
      </c>
      <c r="F176" s="105"/>
      <c r="G176" s="57">
        <f>G44+G62+G94+G116+G131+G142+G167+G170+G175</f>
        <v>0</v>
      </c>
    </row>
    <row r="177" spans="1:3" x14ac:dyDescent="0.25">
      <c r="A177" s="18"/>
      <c r="B177" s="18"/>
      <c r="C177" s="19"/>
    </row>
  </sheetData>
  <mergeCells count="12">
    <mergeCell ref="B4:G4"/>
    <mergeCell ref="B176:C176"/>
    <mergeCell ref="E176:F176"/>
    <mergeCell ref="B45:G45"/>
    <mergeCell ref="B63:G63"/>
    <mergeCell ref="B95:G95"/>
    <mergeCell ref="B96:G96"/>
    <mergeCell ref="B117:G117"/>
    <mergeCell ref="B132:G132"/>
    <mergeCell ref="B143:G143"/>
    <mergeCell ref="B168:G168"/>
    <mergeCell ref="B171:G171"/>
  </mergeCells>
  <phoneticPr fontId="9" type="noConversion"/>
  <pageMargins left="0.70866141732283472" right="0.51181102362204722" top="0.39370078740157483" bottom="0.39370078740157483" header="0.31496062992125984" footer="0.31496062992125984"/>
  <pageSetup paperSize="9"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33" sqref="D33:D34"/>
    </sheetView>
  </sheetViews>
  <sheetFormatPr defaultRowHeight="15" x14ac:dyDescent="0.25"/>
  <cols>
    <col min="1" max="1" width="3.85546875" customWidth="1"/>
    <col min="2" max="2" width="31.7109375" customWidth="1"/>
    <col min="3" max="3" width="5.7109375" customWidth="1"/>
    <col min="4" max="4" width="13.42578125" customWidth="1"/>
    <col min="5" max="5" width="11.7109375" customWidth="1"/>
    <col min="6" max="6" width="8.42578125" customWidth="1"/>
    <col min="7" max="7" width="9.7109375" customWidth="1"/>
  </cols>
  <sheetData>
    <row r="1" spans="1:9" ht="18.75" x14ac:dyDescent="0.3">
      <c r="A1" s="32" t="s">
        <v>179</v>
      </c>
    </row>
    <row r="2" spans="1:9" ht="15.75" thickBot="1" x14ac:dyDescent="0.3"/>
    <row r="3" spans="1:9" ht="15.75" thickBot="1" x14ac:dyDescent="0.3">
      <c r="A3" s="37" t="s">
        <v>49</v>
      </c>
      <c r="B3" s="38" t="s">
        <v>132</v>
      </c>
      <c r="C3" s="39" t="s">
        <v>50</v>
      </c>
      <c r="D3" s="40" t="s">
        <v>180</v>
      </c>
      <c r="E3" s="43" t="s">
        <v>135</v>
      </c>
      <c r="F3" s="40" t="s">
        <v>188</v>
      </c>
      <c r="G3" s="41" t="s">
        <v>163</v>
      </c>
    </row>
    <row r="4" spans="1:9" x14ac:dyDescent="0.25">
      <c r="A4" s="33">
        <v>1</v>
      </c>
      <c r="B4" s="110" t="s">
        <v>191</v>
      </c>
      <c r="C4" s="111"/>
      <c r="D4" s="111"/>
      <c r="E4" s="111"/>
      <c r="F4" s="111"/>
      <c r="G4" s="112"/>
    </row>
    <row r="5" spans="1:9" x14ac:dyDescent="0.25">
      <c r="A5" s="1">
        <v>1</v>
      </c>
      <c r="B5" s="2" t="s">
        <v>181</v>
      </c>
      <c r="C5" s="3"/>
      <c r="D5" s="4">
        <v>78</v>
      </c>
      <c r="E5" s="4"/>
      <c r="F5" s="4"/>
      <c r="G5" s="52">
        <f>D5*F5</f>
        <v>0</v>
      </c>
    </row>
    <row r="6" spans="1:9" x14ac:dyDescent="0.25">
      <c r="A6" s="1">
        <v>2</v>
      </c>
      <c r="B6" s="2" t="s">
        <v>182</v>
      </c>
      <c r="C6" s="3"/>
      <c r="D6" s="4">
        <v>10</v>
      </c>
      <c r="E6" s="4"/>
      <c r="F6" s="4"/>
      <c r="G6" s="52">
        <f t="shared" ref="G6:G21" si="0">D6*F6</f>
        <v>0</v>
      </c>
      <c r="I6" s="34"/>
    </row>
    <row r="7" spans="1:9" x14ac:dyDescent="0.25">
      <c r="A7" s="1">
        <v>3</v>
      </c>
      <c r="B7" s="23" t="s">
        <v>183</v>
      </c>
      <c r="C7" s="3"/>
      <c r="D7" s="4">
        <v>9</v>
      </c>
      <c r="E7" s="4"/>
      <c r="F7" s="4"/>
      <c r="G7" s="52">
        <f t="shared" si="0"/>
        <v>0</v>
      </c>
    </row>
    <row r="8" spans="1:9" x14ac:dyDescent="0.25">
      <c r="A8" s="1">
        <v>4</v>
      </c>
      <c r="B8" s="23" t="s">
        <v>184</v>
      </c>
      <c r="C8" s="3"/>
      <c r="D8" s="4">
        <v>21</v>
      </c>
      <c r="E8" s="4"/>
      <c r="F8" s="4"/>
      <c r="G8" s="52">
        <f t="shared" si="0"/>
        <v>0</v>
      </c>
    </row>
    <row r="9" spans="1:9" x14ac:dyDescent="0.25">
      <c r="A9" s="8"/>
      <c r="B9" s="8" t="s">
        <v>29</v>
      </c>
      <c r="C9" s="9"/>
      <c r="D9" s="21">
        <f>SUM(D5:D8)</f>
        <v>118</v>
      </c>
      <c r="E9" s="21"/>
      <c r="F9" s="42" t="s">
        <v>164</v>
      </c>
      <c r="G9" s="56">
        <f>SUM(G5:G8)</f>
        <v>0</v>
      </c>
    </row>
    <row r="10" spans="1:9" x14ac:dyDescent="0.25">
      <c r="A10" s="29">
        <v>2</v>
      </c>
      <c r="B10" s="104" t="s">
        <v>38</v>
      </c>
      <c r="C10" s="106"/>
      <c r="D10" s="106"/>
      <c r="E10" s="106"/>
      <c r="F10" s="106"/>
      <c r="G10" s="105"/>
    </row>
    <row r="11" spans="1:9" x14ac:dyDescent="0.25">
      <c r="A11" s="1">
        <v>1</v>
      </c>
      <c r="B11" s="2" t="s">
        <v>181</v>
      </c>
      <c r="C11" s="10"/>
      <c r="D11" s="4">
        <v>31</v>
      </c>
      <c r="E11" s="4"/>
      <c r="F11" s="4"/>
      <c r="G11" s="52">
        <f t="shared" si="0"/>
        <v>0</v>
      </c>
    </row>
    <row r="12" spans="1:9" x14ac:dyDescent="0.25">
      <c r="A12" s="1">
        <v>2</v>
      </c>
      <c r="B12" s="2" t="s">
        <v>182</v>
      </c>
      <c r="C12" s="3"/>
      <c r="D12" s="4">
        <v>6</v>
      </c>
      <c r="E12" s="4"/>
      <c r="F12" s="4"/>
      <c r="G12" s="52">
        <f t="shared" si="0"/>
        <v>0</v>
      </c>
    </row>
    <row r="13" spans="1:9" x14ac:dyDescent="0.25">
      <c r="A13" s="1">
        <v>3</v>
      </c>
      <c r="B13" s="23" t="s">
        <v>183</v>
      </c>
      <c r="C13" s="3"/>
      <c r="D13" s="4">
        <v>10</v>
      </c>
      <c r="E13" s="4"/>
      <c r="F13" s="4"/>
      <c r="G13" s="52">
        <f t="shared" si="0"/>
        <v>0</v>
      </c>
    </row>
    <row r="14" spans="1:9" x14ac:dyDescent="0.25">
      <c r="A14" s="1">
        <v>4</v>
      </c>
      <c r="B14" s="23" t="s">
        <v>184</v>
      </c>
      <c r="C14" s="3"/>
      <c r="D14" s="4">
        <v>6</v>
      </c>
      <c r="E14" s="4"/>
      <c r="F14" s="4"/>
      <c r="G14" s="52">
        <f t="shared" si="0"/>
        <v>0</v>
      </c>
    </row>
    <row r="15" spans="1:9" x14ac:dyDescent="0.25">
      <c r="A15" s="1">
        <v>5</v>
      </c>
      <c r="B15" s="23" t="s">
        <v>185</v>
      </c>
      <c r="C15" s="3"/>
      <c r="D15" s="4">
        <v>2</v>
      </c>
      <c r="E15" s="4"/>
      <c r="F15" s="4"/>
      <c r="G15" s="52">
        <f t="shared" si="0"/>
        <v>0</v>
      </c>
    </row>
    <row r="16" spans="1:9" x14ac:dyDescent="0.25">
      <c r="A16" s="8"/>
      <c r="B16" s="8" t="s">
        <v>29</v>
      </c>
      <c r="C16" s="9"/>
      <c r="D16" s="21">
        <f>SUM(D11:D15)</f>
        <v>55</v>
      </c>
      <c r="E16" s="21"/>
      <c r="F16" s="42" t="s">
        <v>164</v>
      </c>
      <c r="G16" s="56">
        <f>SUM(G11:G15)</f>
        <v>0</v>
      </c>
    </row>
    <row r="17" spans="1:8" x14ac:dyDescent="0.25">
      <c r="A17" s="29">
        <v>3</v>
      </c>
      <c r="B17" s="44" t="s">
        <v>150</v>
      </c>
      <c r="C17" s="45"/>
      <c r="D17" s="45"/>
      <c r="E17" s="45"/>
      <c r="F17" s="45"/>
      <c r="G17" s="46"/>
      <c r="H17" s="82"/>
    </row>
    <row r="18" spans="1:8" x14ac:dyDescent="0.25">
      <c r="A18" s="11"/>
      <c r="B18" s="2" t="s">
        <v>181</v>
      </c>
      <c r="C18" s="3"/>
      <c r="D18" s="4">
        <v>13</v>
      </c>
      <c r="E18" s="4"/>
      <c r="F18" s="4"/>
      <c r="G18" s="52">
        <f t="shared" si="0"/>
        <v>0</v>
      </c>
    </row>
    <row r="19" spans="1:8" x14ac:dyDescent="0.25">
      <c r="A19" s="7"/>
      <c r="B19" s="2" t="s">
        <v>182</v>
      </c>
      <c r="C19" s="3"/>
      <c r="D19" s="4">
        <v>6</v>
      </c>
      <c r="E19" s="4"/>
      <c r="F19" s="4"/>
      <c r="G19" s="52">
        <f t="shared" si="0"/>
        <v>0</v>
      </c>
    </row>
    <row r="20" spans="1:8" x14ac:dyDescent="0.25">
      <c r="A20" s="7"/>
      <c r="B20" s="23" t="s">
        <v>183</v>
      </c>
      <c r="C20" s="3"/>
      <c r="D20" s="4">
        <v>3</v>
      </c>
      <c r="E20" s="4"/>
      <c r="F20" s="4"/>
      <c r="G20" s="52">
        <f t="shared" si="0"/>
        <v>0</v>
      </c>
    </row>
    <row r="21" spans="1:8" x14ac:dyDescent="0.25">
      <c r="A21" s="7"/>
      <c r="B21" s="23" t="s">
        <v>184</v>
      </c>
      <c r="C21" s="3"/>
      <c r="D21" s="4">
        <v>6</v>
      </c>
      <c r="E21" s="4"/>
      <c r="F21" s="4"/>
      <c r="G21" s="52">
        <f t="shared" si="0"/>
        <v>0</v>
      </c>
    </row>
    <row r="22" spans="1:8" x14ac:dyDescent="0.25">
      <c r="A22" s="8"/>
      <c r="B22" s="8" t="s">
        <v>29</v>
      </c>
      <c r="C22" s="9"/>
      <c r="D22" s="21">
        <f>SUM(D18:D21)</f>
        <v>28</v>
      </c>
      <c r="E22" s="21"/>
      <c r="F22" s="42" t="s">
        <v>164</v>
      </c>
      <c r="G22" s="56">
        <f>SUM(G18:G21)</f>
        <v>0</v>
      </c>
    </row>
    <row r="23" spans="1:8" x14ac:dyDescent="0.25">
      <c r="A23" s="30">
        <v>4</v>
      </c>
      <c r="B23" s="104" t="s">
        <v>151</v>
      </c>
      <c r="C23" s="106"/>
      <c r="D23" s="106"/>
      <c r="E23" s="106"/>
      <c r="F23" s="106"/>
      <c r="G23" s="105"/>
    </row>
    <row r="24" spans="1:8" x14ac:dyDescent="0.25">
      <c r="A24" s="15"/>
      <c r="B24" s="2" t="s">
        <v>181</v>
      </c>
      <c r="C24" s="14"/>
      <c r="D24" s="4">
        <v>43</v>
      </c>
      <c r="E24" s="4"/>
      <c r="F24" s="4"/>
      <c r="G24" s="52">
        <f>D24*F24</f>
        <v>0</v>
      </c>
    </row>
    <row r="25" spans="1:8" x14ac:dyDescent="0.25">
      <c r="A25" s="15"/>
      <c r="B25" s="2" t="s">
        <v>182</v>
      </c>
      <c r="C25" s="14"/>
      <c r="D25" s="4">
        <v>40</v>
      </c>
      <c r="E25" s="4"/>
      <c r="F25" s="4"/>
      <c r="G25" s="52">
        <f>D25*F25</f>
        <v>0</v>
      </c>
    </row>
    <row r="26" spans="1:8" x14ac:dyDescent="0.25">
      <c r="A26" s="15"/>
      <c r="B26" s="23" t="s">
        <v>183</v>
      </c>
      <c r="C26" s="14"/>
      <c r="D26" s="4">
        <v>15</v>
      </c>
      <c r="E26" s="4"/>
      <c r="F26" s="4"/>
      <c r="G26" s="52">
        <f>D26*F26</f>
        <v>0</v>
      </c>
    </row>
    <row r="27" spans="1:8" x14ac:dyDescent="0.25">
      <c r="A27" s="15"/>
      <c r="B27" s="23" t="s">
        <v>184</v>
      </c>
      <c r="C27" s="14"/>
      <c r="D27" s="4">
        <v>43</v>
      </c>
      <c r="E27" s="4"/>
      <c r="F27" s="4"/>
      <c r="G27" s="52">
        <f>D27*F27</f>
        <v>0</v>
      </c>
    </row>
    <row r="28" spans="1:8" x14ac:dyDescent="0.25">
      <c r="A28" s="15"/>
      <c r="B28" s="23" t="s">
        <v>185</v>
      </c>
      <c r="C28" s="14"/>
      <c r="D28" s="4">
        <v>4</v>
      </c>
      <c r="E28" s="4"/>
      <c r="F28" s="4"/>
      <c r="G28" s="52">
        <v>0</v>
      </c>
    </row>
    <row r="29" spans="1:8" x14ac:dyDescent="0.25">
      <c r="A29" s="17"/>
      <c r="B29" s="8" t="s">
        <v>29</v>
      </c>
      <c r="C29" s="9"/>
      <c r="D29" s="21">
        <f>SUM(D24:D28)</f>
        <v>145</v>
      </c>
      <c r="E29" s="21"/>
      <c r="F29" s="42" t="s">
        <v>164</v>
      </c>
      <c r="G29" s="56">
        <f>SUM(G24:G28)</f>
        <v>0</v>
      </c>
    </row>
    <row r="30" spans="1:8" x14ac:dyDescent="0.25">
      <c r="A30" s="30"/>
      <c r="B30" s="104" t="s">
        <v>146</v>
      </c>
      <c r="C30" s="105"/>
      <c r="D30" s="22">
        <f>SUM(D9+D16+D22+D29)</f>
        <v>346</v>
      </c>
      <c r="E30" s="104" t="s">
        <v>166</v>
      </c>
      <c r="F30" s="105"/>
      <c r="G30" s="57">
        <f>SUM(G9+G16+G22+G29+I14)</f>
        <v>0</v>
      </c>
    </row>
    <row r="31" spans="1:8" x14ac:dyDescent="0.25">
      <c r="A31" s="18"/>
      <c r="B31" s="18"/>
      <c r="C31" s="19"/>
    </row>
  </sheetData>
  <mergeCells count="5">
    <mergeCell ref="B30:C30"/>
    <mergeCell ref="E30:F30"/>
    <mergeCell ref="B4:G4"/>
    <mergeCell ref="B10:G10"/>
    <mergeCell ref="B23:G23"/>
  </mergeCells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9"/>
  <sheetViews>
    <sheetView workbookViewId="0">
      <selection activeCell="C15" sqref="C15"/>
    </sheetView>
  </sheetViews>
  <sheetFormatPr defaultRowHeight="15" x14ac:dyDescent="0.25"/>
  <cols>
    <col min="1" max="1" width="30.28515625" bestFit="1" customWidth="1"/>
    <col min="2" max="2" width="16" bestFit="1" customWidth="1"/>
  </cols>
  <sheetData>
    <row r="1" spans="1:2" ht="18.75" x14ac:dyDescent="0.3">
      <c r="A1" s="32" t="s">
        <v>175</v>
      </c>
    </row>
    <row r="2" spans="1:2" ht="15.75" thickBot="1" x14ac:dyDescent="0.3"/>
    <row r="3" spans="1:2" ht="16.5" thickBot="1" x14ac:dyDescent="0.3">
      <c r="A3" s="48" t="s">
        <v>171</v>
      </c>
      <c r="B3" s="49" t="s">
        <v>172</v>
      </c>
    </row>
    <row r="4" spans="1:2" ht="15.75" x14ac:dyDescent="0.25">
      <c r="A4" s="50" t="s">
        <v>187</v>
      </c>
      <c r="B4" s="54">
        <f>'GÚ Okna'!G167</f>
        <v>0</v>
      </c>
    </row>
    <row r="5" spans="1:2" ht="15.75" x14ac:dyDescent="0.25">
      <c r="A5" s="51" t="s">
        <v>196</v>
      </c>
      <c r="B5" s="55">
        <f>'GÚ Záclony, závěsy, žal.'!H176</f>
        <v>0</v>
      </c>
    </row>
    <row r="6" spans="1:2" ht="15.75" x14ac:dyDescent="0.25">
      <c r="A6" s="51" t="s">
        <v>173</v>
      </c>
      <c r="B6" s="55">
        <f>'GÚ Koberce'!G178</f>
        <v>0</v>
      </c>
    </row>
    <row r="7" spans="1:2" ht="15.75" x14ac:dyDescent="0.25">
      <c r="A7" s="83" t="s">
        <v>174</v>
      </c>
      <c r="B7" s="55">
        <f>'GÚ Čalounění'!G176</f>
        <v>0</v>
      </c>
    </row>
    <row r="8" spans="1:2" ht="16.5" thickBot="1" x14ac:dyDescent="0.3">
      <c r="A8" s="51" t="s">
        <v>186</v>
      </c>
      <c r="B8" s="55">
        <f>'GÚ Světla'!G30</f>
        <v>0</v>
      </c>
    </row>
    <row r="9" spans="1:2" ht="16.5" thickBot="1" x14ac:dyDescent="0.3">
      <c r="A9" s="84" t="s">
        <v>176</v>
      </c>
      <c r="B9" s="53">
        <f>SUM(B4:B8)</f>
        <v>0</v>
      </c>
    </row>
  </sheetData>
  <phoneticPr fontId="9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GÚ Okna</vt:lpstr>
      <vt:lpstr>GÚ Záclony, závěsy, žal.</vt:lpstr>
      <vt:lpstr>GÚ Koberce</vt:lpstr>
      <vt:lpstr>GÚ Čalounění</vt:lpstr>
      <vt:lpstr>GÚ Světla</vt:lpstr>
      <vt:lpstr>CELKEM</vt:lpstr>
    </vt:vector>
  </TitlesOfParts>
  <Company>Your Company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bitpa</dc:creator>
  <cp:lastModifiedBy>Petra Malotová</cp:lastModifiedBy>
  <cp:lastPrinted>2020-11-04T08:06:31Z</cp:lastPrinted>
  <dcterms:created xsi:type="dcterms:W3CDTF">2012-11-15T13:26:43Z</dcterms:created>
  <dcterms:modified xsi:type="dcterms:W3CDTF">2023-10-12T08:01:58Z</dcterms:modified>
</cp:coreProperties>
</file>