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49uq2or\"/>
    </mc:Choice>
  </mc:AlternateContent>
  <xr:revisionPtr revIDLastSave="0" documentId="13_ncr:1_{398E729C-B03A-473C-AA4D-46D9F3BACFBF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91" i="3"/>
  <c r="F90" i="3"/>
  <c r="L88" i="3"/>
  <c r="K88" i="3"/>
  <c r="I88" i="3"/>
  <c r="L87" i="3"/>
  <c r="K87" i="3"/>
  <c r="I87" i="3"/>
  <c r="L86" i="3"/>
  <c r="K86" i="3"/>
  <c r="I86" i="3"/>
  <c r="L85" i="3"/>
  <c r="K85" i="3"/>
  <c r="I85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<sst xmlns="http://schemas.openxmlformats.org/spreadsheetml/2006/main" count="255" uniqueCount="156">
  <si>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</si>
  <si>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</si>
  <si>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</si>
  <si>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</si>
  <si>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</si>
  <si>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</si>
  <si>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</si>
  <si>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</si>
  <si>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</si>
  <si>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</si>
  <si>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</si>
  <si>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</si>
  <si>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</si>
  <si>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</si>
  <si>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</si>
  <si>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</si>
  <si>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</si>
  <si>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</si>
  <si>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</si>
  <si>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</si>
  <si>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</si>
  <si>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</si>
  <si>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</si>
  <si>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</si>
  <si>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</si>
  <si>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</si>
  <si>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</si>
  <si>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</si>
  <si>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</si>
  <si>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96</t>
  </si>
  <si>
    <t>WYK-RAB2</t>
  </si>
  <si>
    <t>Wykonanie rabatowałków pługiem specjalistycznym 2-odkładnicowym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</si>
  <si>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</si>
  <si>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</si>
  <si>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</si>
  <si>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</si>
  <si>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</si>
  <si>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</si>
  <si>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</si>
  <si>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</si>
  <si>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</si>
  <si>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</si>
  <si>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</si>
  <si>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</si>
  <si>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</si>
  <si>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107</t>
  </si>
  <si>
    <t>SIEW-RCP</t>
  </si>
  <si>
    <t>Siew ciągły, przerywany lub kupkowy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</si>
  <si>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</si>
  <si>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</si>
  <si>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</si>
  <si>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</si>
  <si>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</si>
  <si>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</si>
  <si>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</si>
  <si>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</si>
  <si>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</si>
  <si>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</si>
  <si>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</si>
  <si>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</si>
  <si>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</si>
  <si>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</si>
  <si>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</si>
  <si>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</si>
  <si>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</si>
  <si>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</si>
  <si>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</si>
  <si>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</si>
  <si>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</si>
  <si>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</si>
  <si>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</si>
  <si>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</si>
  <si>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135</t>
  </si>
  <si>
    <t>PUŁ-WT</t>
  </si>
  <si>
    <t>Wykładanie pułapek na szkodniki wtórne</t>
  </si>
  <si>
    <t>SZT</t>
  </si>
  <si>
    <t>144</t>
  </si>
  <si>
    <t>SZUK-OWA2</t>
  </si>
  <si>
    <t>Próbne poszukiwania owadów w ściole metodą dwóch drzew próbnych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</si>
  <si>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</si>
  <si>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</si>
  <si>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</si>
  <si>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</si>
  <si>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</si>
  <si>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</si>
  <si>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</si>
  <si>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</si>
  <si>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</si>
  <si>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</si>
  <si>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</si>
  <si>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</si>
  <si>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</si>
  <si>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</si>
  <si>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</si>
  <si>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</si>
  <si>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</si>
  <si>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</si>
  <si>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</si>
  <si>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</si>
  <si>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</si>
  <si>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</si>
  <si>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</si>
  <si>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</si>
  <si>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</si>
  <si>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</si>
  <si>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</si>
  <si>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</si>
  <si>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</si>
  <si>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</si>
  <si>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</si>
  <si>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</si>
  <si>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</si>
  <si>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</si>
  <si>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</si>
  <si>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</si>
  <si>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</si>
  <si>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</si>
  <si>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</si>
  <si>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</si>
  <si>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</si>
  <si>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</si>
  <si>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</si>
  <si>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</si>
  <si>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</si>
  <si>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</si>
  <si>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</si>
  <si>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</si>
  <si>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</si>
  <si>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</si>
  <si>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</si>
  <si>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</si>
  <si>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</si>
  <si>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</si>
  <si>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</si>
  <si>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</si>
  <si>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</si>
  <si>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</si>
  <si>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</si>
  <si>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</si>
  <si>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</si>
  <si>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</si>
  <si>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</si>
  <si>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</si>
  <si>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11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</si>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</sst>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30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141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1500000000000004" customHeight="1" x14ac:dyDescent="0.2"/>
    <row r="10" spans="2:15" s="1" customFormat="1" ht="6.95" customHeight="1" x14ac:dyDescent="0.2">
      <c r="B10" s="17" t="s">
        <v>125</v>
      </c>
      <c r="C10" s="17"/>
      <c r="D10" s="17"/>
    </row>
    <row r="11" spans="2:15" s="1" customFormat="1" ht="12.4" customHeight="1" x14ac:dyDescent="0.2">
      <c r="B11" s="17"/>
      <c r="C11" s="17"/>
      <c r="D11" s="17"/>
      <c r="G11" s="38" t="s">
        <v>126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142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3" t="s">
        <v>127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65" customHeight="1" x14ac:dyDescent="0.2">
      <c r="B18" s="13" t="s">
        <v>128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65" customHeight="1" x14ac:dyDescent="0.2">
      <c r="B20" s="13" t="s">
        <v>129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65" customHeight="1" x14ac:dyDescent="0.2">
      <c r="B22" s="13" t="s">
        <v>130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11" t="s">
        <v>143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TEXT(F91,"#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131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2253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3" t="s">
        <v>132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731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3" t="s">
        <v>133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2557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3" t="s">
        <v>134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937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3" t="s">
        <v>135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655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0" t="s">
        <v>10</v>
      </c>
      <c r="M54" s="20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12.1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8.23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14</v>
      </c>
      <c r="G57" s="8">
        <v>30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94.56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9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6.2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8">
        <v>12.64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35</v>
      </c>
      <c r="G61" s="8">
        <v>18.03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35</v>
      </c>
      <c r="G62" s="8">
        <v>1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35</v>
      </c>
      <c r="G63" s="8">
        <v>34.86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28</v>
      </c>
      <c r="G64" s="8">
        <v>1.2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35</v>
      </c>
      <c r="G65" s="8">
        <v>50.69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28.9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9.4700000000000006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28.34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28.9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8.0299999999999994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4.57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8">
        <v>14.78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18</v>
      </c>
      <c r="G71" s="8">
        <v>9.32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28.9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18</v>
      </c>
      <c r="G72" s="8">
        <v>4.09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75</v>
      </c>
      <c r="G73" s="8">
        <v>60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28.9" customHeight="1" x14ac:dyDescent="0.2">
      <c r="B74" s="5">
        <v>25</v>
      </c>
      <c r="C74" s="6" t="s">
        <v>76</v>
      </c>
      <c r="D74" s="6" t="s">
        <v>77</v>
      </c>
      <c r="E74" s="7" t="s">
        <v>78</v>
      </c>
      <c r="F74" s="6" t="s">
        <v>75</v>
      </c>
      <c r="G74" s="8">
        <v>28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19.7" customHeight="1" x14ac:dyDescent="0.2">
      <c r="B75" s="5">
        <v>26</v>
      </c>
      <c r="C75" s="6" t="s">
        <v>79</v>
      </c>
      <c r="D75" s="6" t="s">
        <v>80</v>
      </c>
      <c r="E75" s="7" t="s">
        <v>81</v>
      </c>
      <c r="F75" s="6" t="s">
        <v>18</v>
      </c>
      <c r="G75" s="8">
        <v>10.75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82</v>
      </c>
      <c r="D76" s="6" t="s">
        <v>83</v>
      </c>
      <c r="E76" s="7" t="s">
        <v>84</v>
      </c>
      <c r="F76" s="6" t="s">
        <v>85</v>
      </c>
      <c r="G76" s="8">
        <v>8</v>
      </c>
      <c r="H76" s="23">
        <v>0</v>
      </c>
      <c r="I76" s="21">
        <f>ROUND(G76* H76,2)</f>
        <v>0</v>
      </c>
      <c r="J76" s="5">
        <v>23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75</v>
      </c>
      <c r="G77" s="8">
        <v>208</v>
      </c>
      <c r="H77" s="23">
        <v>0</v>
      </c>
      <c r="I77" s="21">
        <f>ROUND(G77* H77,2)</f>
        <v>0</v>
      </c>
      <c r="J77" s="5">
        <v>23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85</v>
      </c>
      <c r="G78" s="8">
        <v>7.96</v>
      </c>
      <c r="H78" s="23">
        <v>0</v>
      </c>
      <c r="I78" s="21">
        <f>ROUND(G78* H78,2)</f>
        <v>0</v>
      </c>
      <c r="J78" s="5">
        <v>23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95</v>
      </c>
      <c r="G79" s="8">
        <v>70</v>
      </c>
      <c r="H79" s="23">
        <v>0</v>
      </c>
      <c r="I79" s="21">
        <f>ROUND(G79* H79,2)</f>
        <v>0</v>
      </c>
      <c r="J79" s="5">
        <v>23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28.9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14</v>
      </c>
      <c r="G80" s="8">
        <v>10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28.9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75</v>
      </c>
      <c r="G81" s="8">
        <v>10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75</v>
      </c>
      <c r="G82" s="8">
        <v>50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18</v>
      </c>
      <c r="G83" s="8">
        <v>1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9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28</v>
      </c>
      <c r="G84" s="8">
        <v>2.13</v>
      </c>
      <c r="H84" s="23">
        <v>0</v>
      </c>
      <c r="I84" s="21">
        <f>ROUND(G84* H84,2)</f>
        <v>0</v>
      </c>
      <c r="J84" s="5">
        <v>8</v>
      </c>
      <c r="K84" s="21">
        <f>ROUND(I84* J84/100,2)</f>
        <v>0</v>
      </c>
      <c r="L84" s="22">
        <f>ROUND(I84+ K84,2)</f>
        <v>0</v>
      </c>
      <c r="M84" s="9"/>
    </row>
    <row r="85" spans="2:14" s="1" customFormat="1" ht="28.9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95</v>
      </c>
      <c r="G85" s="8">
        <v>100</v>
      </c>
      <c r="H85" s="23">
        <v>0</v>
      </c>
      <c r="I85" s="21">
        <f>ROUND(G85* H85,2)</f>
        <v>0</v>
      </c>
      <c r="J85" s="5">
        <v>8</v>
      </c>
      <c r="K85" s="21">
        <f>ROUND(I85* J85/100,2)</f>
        <v>0</v>
      </c>
      <c r="L85" s="22">
        <f>ROUND(I85+ K85,2)</f>
        <v>0</v>
      </c>
      <c r="M85" s="9"/>
    </row>
    <row r="86" spans="2:14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95</v>
      </c>
      <c r="G86" s="8">
        <v>325</v>
      </c>
      <c r="H86" s="23">
        <v>0</v>
      </c>
      <c r="I86" s="21">
        <f>ROUND(G86* H86,2)</f>
        <v>0</v>
      </c>
      <c r="J86" s="5">
        <v>8</v>
      </c>
      <c r="K86" s="21">
        <f>ROUND(I86* J86/100,2)</f>
        <v>0</v>
      </c>
      <c r="L86" s="22">
        <f>ROUND(I86+ K86,2)</f>
        <v>0</v>
      </c>
      <c r="M86" s="9"/>
    </row>
    <row r="87" spans="2:14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95</v>
      </c>
      <c r="G87" s="8">
        <v>68</v>
      </c>
      <c r="H87" s="23">
        <v>0</v>
      </c>
      <c r="I87" s="21">
        <f>ROUND(G87* H87,2)</f>
        <v>0</v>
      </c>
      <c r="J87" s="5">
        <v>8</v>
      </c>
      <c r="K87" s="21">
        <f>ROUND(I87* J87/100,2)</f>
        <v>0</v>
      </c>
      <c r="L87" s="22">
        <f>ROUND(I87+ K87,2)</f>
        <v>0</v>
      </c>
      <c r="M87" s="9"/>
    </row>
    <row r="88" spans="2:14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95</v>
      </c>
      <c r="G88" s="8">
        <v>123</v>
      </c>
      <c r="H88" s="23">
        <v>0</v>
      </c>
      <c r="I88" s="21">
        <f>ROUND(G88* H88,2)</f>
        <v>0</v>
      </c>
      <c r="J88" s="5">
        <v>8</v>
      </c>
      <c r="K88" s="21">
        <f>ROUND(I88* J88/100,2)</f>
        <v>0</v>
      </c>
      <c r="L88" s="22">
        <f>ROUND(I88+ K88,2)</f>
        <v>0</v>
      </c>
      <c r="M88" s="9"/>
    </row>
    <row r="89" spans="2:14" s="1" customFormat="1" ht="55.9" customHeight="1" x14ac:dyDescent="0.2"/>
    <row r="90" spans="2:14" s="1" customFormat="1" ht="21.4" customHeight="1" x14ac:dyDescent="0.2">
      <c r="B90" s="14" t="s">
        <v>123</v>
      </c>
      <c r="C90" s="14"/>
      <c r="D90" s="14"/>
      <c r="E90" s="14"/>
      <c r="F90" s="24">
        <f>ROUND(I32+I37+I42+I47+I52+I55+I56+I57+I58+I59+I60+I61+I62+I63+I64+I65+I66+I67+I68+I69+I70+I71+I72+I73+I74+I75+I76+I77+I78+I79+I80+I81+I82+I83+I84+I85+I86+I87+I88,2)</f>
        <v>0</v>
      </c>
      <c r="G90" s="25"/>
      <c r="H90" s="25"/>
      <c r="I90" s="25"/>
      <c r="J90" s="25"/>
      <c r="K90" s="25"/>
      <c r="L90" s="25"/>
      <c r="M90" s="26"/>
    </row>
    <row r="91" spans="2:14" s="1" customFormat="1" ht="21.4" customHeight="1" x14ac:dyDescent="0.2">
      <c r="B91" s="14" t="s">
        <v>124</v>
      </c>
      <c r="C91" s="14"/>
      <c r="D91" s="14"/>
      <c r="E91" s="14"/>
      <c r="F91" s="27">
        <f>ROUND(L32+L37+L42+L47+L52+L55+L56+L57+L58+L59+L60+L61+L62+L63+L64+L65+L66+L67+L68+L69+L70+L71+L72+L73+L74+L75+L76+L77+L78+L79+L80+L81+L82+L83+L84+L85+L86+L87+L88,2)</f>
        <v>0</v>
      </c>
      <c r="G91" s="28"/>
      <c r="H91" s="28"/>
      <c r="I91" s="28"/>
      <c r="J91" s="28"/>
      <c r="K91" s="28"/>
      <c r="L91" s="28"/>
      <c r="M91" s="29"/>
    </row>
    <row r="92" spans="2:14" s="1" customFormat="1" ht="11.1" customHeight="1" x14ac:dyDescent="0.2"/>
    <row r="93" spans="2:14" s="1" customFormat="1" ht="80.099999999999994" customHeight="1" x14ac:dyDescent="0.2">
      <c r="B93" s="31" t="s">
        <v>144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s="1" customFormat="1" ht="2.65" customHeight="1" x14ac:dyDescent="0.2"/>
    <row r="95" spans="2:14" s="1" customFormat="1" ht="110.1" customHeight="1" x14ac:dyDescent="0.2">
      <c r="B95" s="31" t="s">
        <v>145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5.25" customHeight="1" x14ac:dyDescent="0.2"/>
    <row r="97" spans="2:14" s="1" customFormat="1" ht="110.1" customHeight="1" x14ac:dyDescent="0.2">
      <c r="B97" s="10" t="s">
        <v>146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2:14" s="1" customFormat="1" ht="5.25" customHeight="1" x14ac:dyDescent="0.2"/>
    <row r="99" spans="2:14" s="1" customFormat="1" ht="37.9" customHeight="1" x14ac:dyDescent="0.2">
      <c r="B99" s="32" t="s">
        <v>137</v>
      </c>
      <c r="C99" s="32"/>
      <c r="D99" s="32"/>
      <c r="E99" s="32"/>
      <c r="F99" s="34" t="s">
        <v>138</v>
      </c>
      <c r="G99" s="34"/>
      <c r="H99" s="34"/>
      <c r="I99" s="34"/>
      <c r="J99" s="34"/>
      <c r="K99" s="34"/>
      <c r="L99" s="34"/>
    </row>
    <row r="100" spans="2:14" s="1" customFormat="1" ht="28.9" customHeight="1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4" s="1" customFormat="1" ht="28.9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.65" customHeight="1" x14ac:dyDescent="0.2"/>
    <row r="105" spans="2:14" s="1" customFormat="1" ht="203.1" customHeight="1" x14ac:dyDescent="0.2">
      <c r="B105" s="31" t="s">
        <v>147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36.950000000000003" customHeight="1" x14ac:dyDescent="0.2">
      <c r="B107" s="35" t="s">
        <v>148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2:14" s="1" customFormat="1" ht="2.65" customHeight="1" x14ac:dyDescent="0.2"/>
    <row r="109" spans="2:14" s="1" customFormat="1" ht="37.9" customHeight="1" x14ac:dyDescent="0.2">
      <c r="B109" s="32" t="s">
        <v>139</v>
      </c>
      <c r="C109" s="32"/>
      <c r="D109" s="32"/>
      <c r="E109" s="32"/>
      <c r="F109" s="36" t="s">
        <v>140</v>
      </c>
      <c r="G109" s="36"/>
      <c r="H109" s="36"/>
      <c r="I109" s="36"/>
      <c r="J109" s="36"/>
      <c r="K109" s="36"/>
      <c r="L109" s="36"/>
    </row>
    <row r="110" spans="2:14" s="1" customFormat="1" ht="28.9" customHeight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2:14" s="1" customFormat="1" ht="28.9" customHeight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2:14" s="1" customFormat="1" ht="28.9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4" s="1" customFormat="1" ht="28.9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4" s="1" customFormat="1" ht="2.65" customHeight="1" x14ac:dyDescent="0.2"/>
    <row r="115" spans="2:14" s="1" customFormat="1" ht="159.94999999999999" customHeight="1" x14ac:dyDescent="0.2">
      <c r="B115" s="31" t="s">
        <v>149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s="1" customFormat="1" ht="2.65" customHeight="1" x14ac:dyDescent="0.2"/>
    <row r="117" spans="2:14" s="1" customFormat="1" ht="54.95" customHeight="1" x14ac:dyDescent="0.2">
      <c r="B117" s="31" t="s">
        <v>150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s="1" customFormat="1" ht="2.65" customHeight="1" x14ac:dyDescent="0.2"/>
    <row r="119" spans="2:14" s="1" customFormat="1" ht="60" customHeight="1" x14ac:dyDescent="0.2">
      <c r="B119" s="10" t="s">
        <v>151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4" s="1" customFormat="1" ht="2.65" customHeight="1" x14ac:dyDescent="0.2"/>
    <row r="121" spans="2:14" s="1" customFormat="1" ht="48" customHeight="1" x14ac:dyDescent="0.2">
      <c r="B121" s="10" t="s">
        <v>152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4" s="1" customFormat="1" ht="2.65" customHeight="1" x14ac:dyDescent="0.2"/>
    <row r="123" spans="2:14" s="1" customFormat="1" ht="125.1" customHeight="1" x14ac:dyDescent="0.2">
      <c r="B123" s="31" t="s">
        <v>153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2:14" s="1" customFormat="1" ht="2.65" customHeight="1" x14ac:dyDescent="0.2"/>
    <row r="125" spans="2:14" s="1" customFormat="1" ht="84.95" customHeight="1" x14ac:dyDescent="0.2">
      <c r="B125" s="31" t="s">
        <v>154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2:14" s="1" customFormat="1" ht="86.85" customHeight="1" x14ac:dyDescent="0.2"/>
    <row r="127" spans="2:14" s="1" customFormat="1" ht="17.649999999999999" customHeight="1" x14ac:dyDescent="0.2">
      <c r="I127" s="18" t="s">
        <v>136</v>
      </c>
      <c r="J127" s="18"/>
    </row>
    <row r="128" spans="2:14" s="1" customFormat="1" ht="145.15" customHeight="1" x14ac:dyDescent="0.2"/>
    <row r="129" spans="2:10" s="1" customFormat="1" ht="81.599999999999994" customHeight="1" x14ac:dyDescent="0.2">
      <c r="B129" s="12" t="s">
        <v>155</v>
      </c>
      <c r="C129" s="12"/>
      <c r="D129" s="12"/>
      <c r="E129" s="12"/>
      <c r="F129" s="12"/>
      <c r="G129" s="12"/>
      <c r="H129" s="12"/>
      <c r="I129" s="12"/>
      <c r="J129" s="12"/>
    </row>
    <row r="130" spans="2:10" s="1" customFormat="1" ht="28.9" customHeight="1" x14ac:dyDescent="0.2"/>
  </sheetData>
  <mergeCells count="103">
    <mergeCell ref="L87:M87"/>
    <mergeCell ref="L88:M88"/>
    <mergeCell ref="L80:M80"/>
    <mergeCell ref="L81:M81"/>
    <mergeCell ref="L82:M82"/>
    <mergeCell ref="L83:M83"/>
    <mergeCell ref="L84:M84"/>
    <mergeCell ref="L77:M77"/>
    <mergeCell ref="L78:M78"/>
    <mergeCell ref="L79:M79"/>
    <mergeCell ref="L85:M85"/>
    <mergeCell ref="L86:M86"/>
    <mergeCell ref="L72:M72"/>
    <mergeCell ref="L73:M73"/>
    <mergeCell ref="L74:M74"/>
    <mergeCell ref="L75:M75"/>
    <mergeCell ref="L76:M76"/>
    <mergeCell ref="L55:M55"/>
    <mergeCell ref="L56:M56"/>
    <mergeCell ref="L57:M57"/>
    <mergeCell ref="L70:M70"/>
    <mergeCell ref="L71:M71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B4:D4"/>
    <mergeCell ref="B44:K44"/>
    <mergeCell ref="B49:K49"/>
    <mergeCell ref="B6:D6"/>
    <mergeCell ref="B8:D8"/>
    <mergeCell ref="E14:G14"/>
    <mergeCell ref="G11:N12"/>
    <mergeCell ref="B10:D11"/>
    <mergeCell ref="L41:M41"/>
    <mergeCell ref="L42:M42"/>
    <mergeCell ref="L46:M46"/>
    <mergeCell ref="L47:M47"/>
    <mergeCell ref="B121:N121"/>
    <mergeCell ref="B123:N123"/>
    <mergeCell ref="B125:N125"/>
    <mergeCell ref="B129:J129"/>
    <mergeCell ref="B24:L24"/>
    <mergeCell ref="B26:L26"/>
    <mergeCell ref="B29:K29"/>
    <mergeCell ref="B34:K34"/>
    <mergeCell ref="B39:K39"/>
    <mergeCell ref="B90:E90"/>
    <mergeCell ref="B91:E91"/>
    <mergeCell ref="B93:N93"/>
    <mergeCell ref="I127:J127"/>
    <mergeCell ref="L51:M51"/>
    <mergeCell ref="L52:M52"/>
    <mergeCell ref="L54:M54"/>
    <mergeCell ref="B112:E112"/>
    <mergeCell ref="B113:E113"/>
    <mergeCell ref="B115:N115"/>
    <mergeCell ref="B117:N117"/>
    <mergeCell ref="B119:N119"/>
    <mergeCell ref="F112:L112"/>
    <mergeCell ref="F113:L113"/>
    <mergeCell ref="B105:N105"/>
    <mergeCell ref="B107:N107"/>
    <mergeCell ref="B109:E109"/>
    <mergeCell ref="B110:E110"/>
    <mergeCell ref="B111:E111"/>
    <mergeCell ref="F109:L109"/>
    <mergeCell ref="F110:L110"/>
    <mergeCell ref="F111:L111"/>
    <mergeCell ref="B101:E101"/>
    <mergeCell ref="B102:E102"/>
    <mergeCell ref="B103:E103"/>
    <mergeCell ref="B95:N95"/>
    <mergeCell ref="B97:N97"/>
    <mergeCell ref="B99:E99"/>
    <mergeCell ref="F100:L100"/>
    <mergeCell ref="F101:L101"/>
    <mergeCell ref="F102:L102"/>
    <mergeCell ref="F103:L103"/>
    <mergeCell ref="F90:M90"/>
    <mergeCell ref="F91:M91"/>
    <mergeCell ref="F99:L99"/>
    <mergeCell ref="L58:M58"/>
    <mergeCell ref="B100:E100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2023-10-13T21:35:48Z</dcterms:created>
  <dcterms:modified xsi:type="dcterms:W3CDTF">2023-10-27T18:12:17Z</dcterms:modified>
</cp:coreProperties>
</file>