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hidePivotFieldList="1"/>
  <mc:AlternateContent xmlns:mc="http://schemas.openxmlformats.org/markup-compatibility/2006">
    <mc:Choice Requires="x15">
      <x15ac:absPath xmlns:x15ac="http://schemas.microsoft.com/office/spreadsheetml/2010/11/ac" url="https://onlinehp-my.sharepoint.com/personal/maria_kopecka_havelpartners_cz/Documents/VAM/Mé výtvory/Silnice LK/Výměna osvětlení/OSVĚTLENÍ II/"/>
    </mc:Choice>
  </mc:AlternateContent>
  <xr:revisionPtr revIDLastSave="1" documentId="8_{B7432C6A-42C2-49CC-AF38-22A736A3C0BD}" xr6:coauthVersionLast="47" xr6:coauthVersionMax="47" xr10:uidLastSave="{9B9B6EDE-3C88-4096-8277-160033236587}"/>
  <bookViews>
    <workbookView xWindow="-120" yWindow="-120" windowWidth="29040" windowHeight="17640" tabRatio="932" activeTab="2" xr2:uid="{00000000-000D-0000-FFFF-FFFF00000000}"/>
  </bookViews>
  <sheets>
    <sheet name="popis stávajícího osvětlení" sheetId="15" r:id="rId1"/>
    <sheet name="technické požadavky na nová sv " sheetId="14" r:id="rId2"/>
    <sheet name="Pobočky celkem" sheetId="13" r:id="rId3"/>
    <sheet name="Česká Lípa" sheetId="1" r:id="rId4"/>
    <sheet name="Turnov " sheetId="3" r:id="rId5"/>
    <sheet name="Český Dub " sheetId="4" r:id="rId6"/>
    <sheet name="Frýdlant" sheetId="5" r:id="rId7"/>
    <sheet name="Hrabačov " sheetId="6" r:id="rId8"/>
    <sheet name="Liberec " sheetId="7" r:id="rId9"/>
    <sheet name="Nová Ves " sheetId="8" r:id="rId10"/>
    <sheet name="Nový Bor " sheetId="9" r:id="rId11"/>
    <sheet name="Rychnov " sheetId="10" r:id="rId12"/>
    <sheet name="Semily-Vysoké " sheetId="11" r:id="rId13"/>
    <sheet name="Semily " sheetId="12" r:id="rId14"/>
  </sheets>
  <definedNames>
    <definedName name="_xlnm._FilterDatabase" localSheetId="3" hidden="1">'Česká Lípa'!$A$4:$K$19</definedName>
    <definedName name="_xlnm._FilterDatabase" localSheetId="5" hidden="1">'Český Dub '!$A$4:$K$34</definedName>
    <definedName name="_xlnm._FilterDatabase" localSheetId="6" hidden="1">Frýdlant!$A$4:$K$36</definedName>
    <definedName name="_xlnm._FilterDatabase" localSheetId="7" hidden="1">'Hrabačov '!$A$4:$K$43</definedName>
    <definedName name="_xlnm._FilterDatabase" localSheetId="8" hidden="1">'Liberec '!$A$4:$K$59</definedName>
    <definedName name="_xlnm._FilterDatabase" localSheetId="9" hidden="1">'Nová Ves '!$A$4:$K$43</definedName>
    <definedName name="_xlnm._FilterDatabase" localSheetId="10" hidden="1">'Nový Bor '!$A$4:$K$29</definedName>
    <definedName name="_xlnm._FilterDatabase" localSheetId="0" hidden="1">'popis stávajícího osvětlení'!$A$1:$E$54</definedName>
    <definedName name="_xlnm._FilterDatabase" localSheetId="11" hidden="1">'Rychnov '!$A$4:$K$43</definedName>
    <definedName name="_xlnm._FilterDatabase" localSheetId="13" hidden="1">'Semily '!$A$4:$K$55</definedName>
    <definedName name="_xlnm._FilterDatabase" localSheetId="12" hidden="1">'Semily-Vysoké '!$A$4:$K$18</definedName>
    <definedName name="_xlnm._FilterDatabase" localSheetId="4" hidden="1">'Turnov '!$A$4:$K$64</definedName>
    <definedName name="_xlnm.Print_Area" localSheetId="0">'popis stávajícího osvětlení'!$A:$E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2" l="1"/>
  <c r="J5" i="12"/>
  <c r="J6" i="12"/>
  <c r="J7" i="12"/>
  <c r="J8" i="12"/>
  <c r="J9" i="12"/>
  <c r="J10" i="12"/>
  <c r="J11" i="12"/>
  <c r="J12" i="12"/>
  <c r="L16" i="11"/>
  <c r="L15" i="11"/>
  <c r="L14" i="11"/>
  <c r="L13" i="11"/>
  <c r="L12" i="11"/>
  <c r="H10" i="11"/>
  <c r="E10" i="11"/>
  <c r="L9" i="11"/>
  <c r="J9" i="11"/>
  <c r="L8" i="11"/>
  <c r="J8" i="11"/>
  <c r="L7" i="11"/>
  <c r="J7" i="11"/>
  <c r="L6" i="11"/>
  <c r="J6" i="11"/>
  <c r="L5" i="11"/>
  <c r="J5" i="11"/>
  <c r="L41" i="10"/>
  <c r="L40" i="10"/>
  <c r="L39" i="10"/>
  <c r="L38" i="10"/>
  <c r="L37" i="10"/>
  <c r="H35" i="10"/>
  <c r="E35" i="10"/>
  <c r="L34" i="10"/>
  <c r="J34" i="10"/>
  <c r="L33" i="10"/>
  <c r="J33" i="10"/>
  <c r="L32" i="10"/>
  <c r="J32" i="10"/>
  <c r="L31" i="10"/>
  <c r="J31" i="10"/>
  <c r="L30" i="10"/>
  <c r="J30" i="10"/>
  <c r="L29" i="10"/>
  <c r="J29" i="10"/>
  <c r="L28" i="10"/>
  <c r="J28" i="10"/>
  <c r="L27" i="10"/>
  <c r="J27" i="10"/>
  <c r="L26" i="10"/>
  <c r="J26" i="10"/>
  <c r="L25" i="10"/>
  <c r="J25" i="10"/>
  <c r="L24" i="10"/>
  <c r="J24" i="10"/>
  <c r="L23" i="10"/>
  <c r="J23" i="10"/>
  <c r="L22" i="10"/>
  <c r="J22" i="10"/>
  <c r="L21" i="10"/>
  <c r="J21" i="10"/>
  <c r="L20" i="10"/>
  <c r="J20" i="10"/>
  <c r="L19" i="10"/>
  <c r="J19" i="10"/>
  <c r="L18" i="10"/>
  <c r="J18" i="10"/>
  <c r="L17" i="10"/>
  <c r="J17" i="10"/>
  <c r="L16" i="10"/>
  <c r="J16" i="10"/>
  <c r="L15" i="10"/>
  <c r="J15" i="10"/>
  <c r="L14" i="10"/>
  <c r="J14" i="10"/>
  <c r="L13" i="10"/>
  <c r="J13" i="10"/>
  <c r="L12" i="10"/>
  <c r="J12" i="10"/>
  <c r="L11" i="10"/>
  <c r="J11" i="10"/>
  <c r="L10" i="10"/>
  <c r="J10" i="10"/>
  <c r="L9" i="10"/>
  <c r="J9" i="10"/>
  <c r="L8" i="10"/>
  <c r="J8" i="10"/>
  <c r="L7" i="10"/>
  <c r="J7" i="10"/>
  <c r="L6" i="10"/>
  <c r="J6" i="10"/>
  <c r="L5" i="10"/>
  <c r="J5" i="10"/>
  <c r="L29" i="9"/>
  <c r="L28" i="9"/>
  <c r="L27" i="9"/>
  <c r="L26" i="9"/>
  <c r="L25" i="9"/>
  <c r="L24" i="9"/>
  <c r="H22" i="9"/>
  <c r="E22" i="9"/>
  <c r="L21" i="9"/>
  <c r="J21" i="9"/>
  <c r="L20" i="9"/>
  <c r="J20" i="9"/>
  <c r="L19" i="9"/>
  <c r="J19" i="9"/>
  <c r="L18" i="9"/>
  <c r="J18" i="9"/>
  <c r="L17" i="9"/>
  <c r="J17" i="9"/>
  <c r="L16" i="9"/>
  <c r="J16" i="9"/>
  <c r="L15" i="9"/>
  <c r="J15" i="9"/>
  <c r="L14" i="9"/>
  <c r="J14" i="9"/>
  <c r="L13" i="9"/>
  <c r="J13" i="9"/>
  <c r="L12" i="9"/>
  <c r="J12" i="9"/>
  <c r="L11" i="9"/>
  <c r="J11" i="9"/>
  <c r="L10" i="9"/>
  <c r="J10" i="9"/>
  <c r="L9" i="9"/>
  <c r="J9" i="9"/>
  <c r="L8" i="9"/>
  <c r="J8" i="9"/>
  <c r="L7" i="9"/>
  <c r="J7" i="9"/>
  <c r="L6" i="9"/>
  <c r="J6" i="9"/>
  <c r="L5" i="9"/>
  <c r="J5" i="9"/>
  <c r="L47" i="8"/>
  <c r="L46" i="8"/>
  <c r="L45" i="8"/>
  <c r="L44" i="8"/>
  <c r="L43" i="8"/>
  <c r="L42" i="8"/>
  <c r="H40" i="8"/>
  <c r="E40" i="8"/>
  <c r="L39" i="8"/>
  <c r="J39" i="8"/>
  <c r="L38" i="8"/>
  <c r="J38" i="8"/>
  <c r="L37" i="8"/>
  <c r="J37" i="8"/>
  <c r="L36" i="8"/>
  <c r="J36" i="8"/>
  <c r="L35" i="8"/>
  <c r="J35" i="8"/>
  <c r="L34" i="8"/>
  <c r="J34" i="8"/>
  <c r="L33" i="8"/>
  <c r="J33" i="8"/>
  <c r="L32" i="8"/>
  <c r="J32" i="8"/>
  <c r="L31" i="8"/>
  <c r="J31" i="8"/>
  <c r="L30" i="8"/>
  <c r="J30" i="8"/>
  <c r="L29" i="8"/>
  <c r="J29" i="8"/>
  <c r="L28" i="8"/>
  <c r="J28" i="8"/>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L5" i="8"/>
  <c r="J5" i="8"/>
  <c r="L44" i="7"/>
  <c r="L43" i="7"/>
  <c r="L42" i="7"/>
  <c r="L41" i="7"/>
  <c r="L40" i="7"/>
  <c r="H38" i="7"/>
  <c r="E38" i="7"/>
  <c r="L37" i="7"/>
  <c r="J37" i="7"/>
  <c r="L36" i="7"/>
  <c r="J36" i="7"/>
  <c r="L35" i="7"/>
  <c r="J35" i="7"/>
  <c r="L34" i="7"/>
  <c r="J34" i="7"/>
  <c r="L33" i="7"/>
  <c r="J33" i="7"/>
  <c r="L32" i="7"/>
  <c r="J32" i="7"/>
  <c r="L31" i="7"/>
  <c r="J31" i="7"/>
  <c r="L30" i="7"/>
  <c r="J30" i="7"/>
  <c r="L29" i="7"/>
  <c r="J29" i="7"/>
  <c r="L28" i="7"/>
  <c r="J28" i="7"/>
  <c r="L27" i="7"/>
  <c r="J27" i="7"/>
  <c r="L26" i="7"/>
  <c r="J26" i="7"/>
  <c r="L25" i="7"/>
  <c r="J25" i="7"/>
  <c r="L24" i="7"/>
  <c r="J24" i="7"/>
  <c r="L23" i="7"/>
  <c r="J23" i="7"/>
  <c r="L22" i="7"/>
  <c r="J22" i="7"/>
  <c r="L21" i="7"/>
  <c r="J21" i="7"/>
  <c r="L20" i="7"/>
  <c r="J20" i="7"/>
  <c r="L19" i="7"/>
  <c r="J19" i="7"/>
  <c r="L18" i="7"/>
  <c r="J18" i="7"/>
  <c r="L17" i="7"/>
  <c r="J17" i="7"/>
  <c r="L16" i="7"/>
  <c r="J16" i="7"/>
  <c r="L15" i="7"/>
  <c r="J15" i="7"/>
  <c r="L14" i="7"/>
  <c r="J14" i="7"/>
  <c r="L13" i="7"/>
  <c r="J13" i="7"/>
  <c r="L12" i="7"/>
  <c r="J12" i="7"/>
  <c r="L11" i="7"/>
  <c r="J11" i="7"/>
  <c r="L10" i="7"/>
  <c r="J10" i="7"/>
  <c r="L9" i="7"/>
  <c r="J9" i="7"/>
  <c r="L8" i="7"/>
  <c r="J8" i="7"/>
  <c r="L7" i="7"/>
  <c r="J7" i="7"/>
  <c r="L6" i="7"/>
  <c r="J6" i="7"/>
  <c r="L5" i="7"/>
  <c r="J5" i="7"/>
  <c r="L35" i="6"/>
  <c r="L34" i="6"/>
  <c r="L33" i="6"/>
  <c r="L32" i="6"/>
  <c r="L31" i="6"/>
  <c r="H29" i="6"/>
  <c r="E29" i="6"/>
  <c r="L28" i="6"/>
  <c r="J28" i="6"/>
  <c r="L27" i="6"/>
  <c r="J27" i="6"/>
  <c r="L26" i="6"/>
  <c r="J26" i="6"/>
  <c r="L25" i="6"/>
  <c r="J25" i="6"/>
  <c r="L24" i="6"/>
  <c r="J24" i="6"/>
  <c r="L23" i="6"/>
  <c r="J23" i="6"/>
  <c r="L22" i="6"/>
  <c r="J22" i="6"/>
  <c r="L21" i="6"/>
  <c r="J21" i="6"/>
  <c r="L20" i="6"/>
  <c r="J20" i="6"/>
  <c r="L19" i="6"/>
  <c r="J19" i="6"/>
  <c r="L18" i="6"/>
  <c r="J18" i="6"/>
  <c r="L17" i="6"/>
  <c r="J17" i="6"/>
  <c r="L16" i="6"/>
  <c r="J16" i="6"/>
  <c r="L15" i="6"/>
  <c r="J15" i="6"/>
  <c r="L14" i="6"/>
  <c r="J14" i="6"/>
  <c r="L13" i="6"/>
  <c r="J13" i="6"/>
  <c r="L12" i="6"/>
  <c r="J12" i="6"/>
  <c r="L11" i="6"/>
  <c r="J11" i="6"/>
  <c r="L10" i="6"/>
  <c r="J10" i="6"/>
  <c r="L9" i="6"/>
  <c r="J9" i="6"/>
  <c r="L8" i="6"/>
  <c r="J8" i="6"/>
  <c r="L7" i="6"/>
  <c r="J7" i="6"/>
  <c r="L6" i="6"/>
  <c r="J6" i="6"/>
  <c r="L5" i="6"/>
  <c r="J5" i="6"/>
  <c r="J41" i="3"/>
  <c r="J5" i="5"/>
  <c r="L40" i="8" l="1"/>
  <c r="L49" i="8" s="1"/>
  <c r="D10" i="13" s="1"/>
  <c r="L10" i="11"/>
  <c r="L18" i="11" s="1"/>
  <c r="L35" i="10"/>
  <c r="L43" i="10" s="1"/>
  <c r="J10" i="11"/>
  <c r="J35" i="10"/>
  <c r="J22" i="9"/>
  <c r="C11" i="13" s="1"/>
  <c r="L22" i="9"/>
  <c r="L31" i="9" s="1"/>
  <c r="D11" i="13" s="1"/>
  <c r="J40" i="8"/>
  <c r="C10" i="13" s="1"/>
  <c r="L29" i="6"/>
  <c r="L37" i="6" s="1"/>
  <c r="D8" i="13" s="1"/>
  <c r="L38" i="7"/>
  <c r="L46" i="7" s="1"/>
  <c r="D9" i="13" s="1"/>
  <c r="J38" i="7"/>
  <c r="C9" i="13" s="1"/>
  <c r="J29" i="6"/>
  <c r="C8" i="13" s="1"/>
  <c r="L37" i="5" l="1"/>
  <c r="L36" i="5"/>
  <c r="L35" i="5"/>
  <c r="L34" i="5"/>
  <c r="L33" i="5"/>
  <c r="H31" i="5"/>
  <c r="E31" i="5"/>
  <c r="L30" i="5"/>
  <c r="J30" i="5"/>
  <c r="L29" i="5"/>
  <c r="J29" i="5"/>
  <c r="L28" i="5"/>
  <c r="J28" i="5"/>
  <c r="L27" i="5"/>
  <c r="J27" i="5"/>
  <c r="L26" i="5"/>
  <c r="J26" i="5"/>
  <c r="L25" i="5"/>
  <c r="J25" i="5"/>
  <c r="L24" i="5"/>
  <c r="J24" i="5"/>
  <c r="L23" i="5"/>
  <c r="J23" i="5"/>
  <c r="L22" i="5"/>
  <c r="J22" i="5"/>
  <c r="L21" i="5"/>
  <c r="J21" i="5"/>
  <c r="L20" i="5"/>
  <c r="J20" i="5"/>
  <c r="L19" i="5"/>
  <c r="J19" i="5"/>
  <c r="L18" i="5"/>
  <c r="J18" i="5"/>
  <c r="L17" i="5"/>
  <c r="J17" i="5"/>
  <c r="L16" i="5"/>
  <c r="J16" i="5"/>
  <c r="L15" i="5"/>
  <c r="J15" i="5"/>
  <c r="L14" i="5"/>
  <c r="J14" i="5"/>
  <c r="L13" i="5"/>
  <c r="J13" i="5"/>
  <c r="L12" i="5"/>
  <c r="J12" i="5"/>
  <c r="L11" i="5"/>
  <c r="J11" i="5"/>
  <c r="L10" i="5"/>
  <c r="J10" i="5"/>
  <c r="L9" i="5"/>
  <c r="J9" i="5"/>
  <c r="L8" i="5"/>
  <c r="J8" i="5"/>
  <c r="L7" i="5"/>
  <c r="J7" i="5"/>
  <c r="L6" i="5"/>
  <c r="J6" i="5"/>
  <c r="L5" i="5"/>
  <c r="L49" i="12"/>
  <c r="L48" i="12"/>
  <c r="L47" i="12"/>
  <c r="L46" i="12"/>
  <c r="L45" i="12"/>
  <c r="E43" i="12"/>
  <c r="L42" i="12"/>
  <c r="J42" i="12"/>
  <c r="L41" i="12"/>
  <c r="J41" i="12"/>
  <c r="L40" i="12"/>
  <c r="J40" i="12"/>
  <c r="L39" i="12"/>
  <c r="J39" i="12"/>
  <c r="L38" i="12"/>
  <c r="J38" i="12"/>
  <c r="L37" i="12"/>
  <c r="J37" i="12"/>
  <c r="L36" i="12"/>
  <c r="J36" i="12"/>
  <c r="L35" i="12"/>
  <c r="J35" i="12"/>
  <c r="L34" i="12"/>
  <c r="J34" i="12"/>
  <c r="L33" i="12"/>
  <c r="J33" i="12"/>
  <c r="L32" i="12"/>
  <c r="J32" i="12"/>
  <c r="L31" i="12"/>
  <c r="J31" i="12"/>
  <c r="L30" i="12"/>
  <c r="J30" i="12"/>
  <c r="L29" i="12"/>
  <c r="J29" i="12"/>
  <c r="L28" i="12"/>
  <c r="J28" i="12"/>
  <c r="L27" i="12"/>
  <c r="J27" i="12"/>
  <c r="L26" i="12"/>
  <c r="J26" i="12"/>
  <c r="L25" i="12"/>
  <c r="J25" i="12"/>
  <c r="L24" i="12"/>
  <c r="J24" i="12"/>
  <c r="L23" i="12"/>
  <c r="J23" i="12"/>
  <c r="L22" i="12"/>
  <c r="J22" i="12"/>
  <c r="L21" i="12"/>
  <c r="J21" i="12"/>
  <c r="L20" i="12"/>
  <c r="J20" i="12"/>
  <c r="L19" i="12"/>
  <c r="J19" i="12"/>
  <c r="L18" i="12"/>
  <c r="J18" i="12"/>
  <c r="L17" i="12"/>
  <c r="J17" i="12"/>
  <c r="L16" i="12"/>
  <c r="J16" i="12"/>
  <c r="L15" i="12"/>
  <c r="J15" i="12"/>
  <c r="L14" i="12"/>
  <c r="J14" i="12"/>
  <c r="L13" i="12"/>
  <c r="J13" i="12"/>
  <c r="L12" i="12"/>
  <c r="L11" i="12"/>
  <c r="L10" i="12"/>
  <c r="L9" i="12"/>
  <c r="L8" i="12"/>
  <c r="L7" i="12"/>
  <c r="L6" i="12"/>
  <c r="L5" i="12"/>
  <c r="L36" i="4"/>
  <c r="L35" i="4"/>
  <c r="L34" i="4"/>
  <c r="L33" i="4"/>
  <c r="L32" i="4"/>
  <c r="H30" i="4"/>
  <c r="E30" i="4"/>
  <c r="L29" i="4"/>
  <c r="J29" i="4"/>
  <c r="L28" i="4"/>
  <c r="J28" i="4"/>
  <c r="L27" i="4"/>
  <c r="J27" i="4"/>
  <c r="L26" i="4"/>
  <c r="J26" i="4"/>
  <c r="L25" i="4"/>
  <c r="J25" i="4"/>
  <c r="L24" i="4"/>
  <c r="J24" i="4"/>
  <c r="L23" i="4"/>
  <c r="J23" i="4"/>
  <c r="L22" i="4"/>
  <c r="J22" i="4"/>
  <c r="L21" i="4"/>
  <c r="J21" i="4"/>
  <c r="L20" i="4"/>
  <c r="J20" i="4"/>
  <c r="L19" i="4"/>
  <c r="J19" i="4"/>
  <c r="L18" i="4"/>
  <c r="J18" i="4"/>
  <c r="L17" i="4"/>
  <c r="J17" i="4"/>
  <c r="L16" i="4"/>
  <c r="J16" i="4"/>
  <c r="L15" i="4"/>
  <c r="J15" i="4"/>
  <c r="L14" i="4"/>
  <c r="J14" i="4"/>
  <c r="L13" i="4"/>
  <c r="J13" i="4"/>
  <c r="L12" i="4"/>
  <c r="J12" i="4"/>
  <c r="L11" i="4"/>
  <c r="J11" i="4"/>
  <c r="L10" i="4"/>
  <c r="J10" i="4"/>
  <c r="L9" i="4"/>
  <c r="J9" i="4"/>
  <c r="L8" i="4"/>
  <c r="J8" i="4"/>
  <c r="L7" i="4"/>
  <c r="J7" i="4"/>
  <c r="L6" i="4"/>
  <c r="J6" i="4"/>
  <c r="L5" i="4"/>
  <c r="J5" i="4"/>
  <c r="L59" i="3"/>
  <c r="L58" i="3"/>
  <c r="L57" i="3"/>
  <c r="L56" i="3"/>
  <c r="L55" i="3"/>
  <c r="L54" i="3"/>
  <c r="H52" i="3"/>
  <c r="E52" i="3"/>
  <c r="L51" i="3"/>
  <c r="J51" i="3"/>
  <c r="L50" i="3"/>
  <c r="J50" i="3"/>
  <c r="L49" i="3"/>
  <c r="J49" i="3"/>
  <c r="L48" i="3"/>
  <c r="J48" i="3"/>
  <c r="L47" i="3"/>
  <c r="J47" i="3"/>
  <c r="L46" i="3"/>
  <c r="J46" i="3"/>
  <c r="L45" i="3"/>
  <c r="J45" i="3"/>
  <c r="L44" i="3"/>
  <c r="J44" i="3"/>
  <c r="L43" i="3"/>
  <c r="J43" i="3"/>
  <c r="L42" i="3"/>
  <c r="J42" i="3"/>
  <c r="L41" i="3"/>
  <c r="L40" i="3"/>
  <c r="J40" i="3"/>
  <c r="L39" i="3"/>
  <c r="J39" i="3"/>
  <c r="L38" i="3"/>
  <c r="J38" i="3"/>
  <c r="L37" i="3"/>
  <c r="J37" i="3"/>
  <c r="L36" i="3"/>
  <c r="J36" i="3"/>
  <c r="L35" i="3"/>
  <c r="J35" i="3"/>
  <c r="L34" i="3"/>
  <c r="J34" i="3"/>
  <c r="L33" i="3"/>
  <c r="J33" i="3"/>
  <c r="L32" i="3"/>
  <c r="J32" i="3"/>
  <c r="L31" i="3"/>
  <c r="J31" i="3"/>
  <c r="L30" i="3"/>
  <c r="J30" i="3"/>
  <c r="L29" i="3"/>
  <c r="J29" i="3"/>
  <c r="L28" i="3"/>
  <c r="J28" i="3"/>
  <c r="L27" i="3"/>
  <c r="J27" i="3"/>
  <c r="L26" i="3"/>
  <c r="J26" i="3"/>
  <c r="L25" i="3"/>
  <c r="J25" i="3"/>
  <c r="L24" i="3"/>
  <c r="J24" i="3"/>
  <c r="L23" i="3"/>
  <c r="J23" i="3"/>
  <c r="L22" i="3"/>
  <c r="J22" i="3"/>
  <c r="L21" i="3"/>
  <c r="J21" i="3"/>
  <c r="L20" i="3"/>
  <c r="J20" i="3"/>
  <c r="L19" i="3"/>
  <c r="J19" i="3"/>
  <c r="L18" i="3"/>
  <c r="J18" i="3"/>
  <c r="L17" i="3"/>
  <c r="J17" i="3"/>
  <c r="L16" i="3"/>
  <c r="J16" i="3"/>
  <c r="L15" i="3"/>
  <c r="J15" i="3"/>
  <c r="L14" i="3"/>
  <c r="J14" i="3"/>
  <c r="L13" i="3"/>
  <c r="J13" i="3"/>
  <c r="L12" i="3"/>
  <c r="J12" i="3"/>
  <c r="L11" i="3"/>
  <c r="J11" i="3"/>
  <c r="L10" i="3"/>
  <c r="J10" i="3"/>
  <c r="L9" i="3"/>
  <c r="J9" i="3"/>
  <c r="L8" i="3"/>
  <c r="J8" i="3"/>
  <c r="L7" i="3"/>
  <c r="J7" i="3"/>
  <c r="L6" i="3"/>
  <c r="J6" i="3"/>
  <c r="L5" i="3"/>
  <c r="J5" i="3"/>
  <c r="L13" i="1"/>
  <c r="L7" i="1"/>
  <c r="J7" i="1"/>
  <c r="L16" i="1"/>
  <c r="L15" i="1"/>
  <c r="L14" i="1"/>
  <c r="L12" i="1"/>
  <c r="L11" i="1"/>
  <c r="H9" i="1"/>
  <c r="E9" i="1"/>
  <c r="L8" i="1"/>
  <c r="J8" i="1"/>
  <c r="L6" i="1"/>
  <c r="J6" i="1"/>
  <c r="L5" i="1"/>
  <c r="J5" i="1"/>
  <c r="L30" i="4" l="1"/>
  <c r="L38" i="4" s="1"/>
  <c r="D6" i="13" s="1"/>
  <c r="J31" i="5"/>
  <c r="C7" i="13" s="1"/>
  <c r="L43" i="12"/>
  <c r="L51" i="12" s="1"/>
  <c r="J43" i="12"/>
  <c r="C14" i="13" s="1"/>
  <c r="L31" i="5"/>
  <c r="L39" i="5" s="1"/>
  <c r="D7" i="13" s="1"/>
  <c r="J30" i="4"/>
  <c r="C6" i="13" s="1"/>
  <c r="J52" i="3"/>
  <c r="C5" i="13" s="1"/>
  <c r="L52" i="3"/>
  <c r="L61" i="3" s="1"/>
  <c r="D5" i="13" s="1"/>
  <c r="J9" i="1"/>
  <c r="C4" i="13" s="1"/>
  <c r="L9" i="1"/>
  <c r="L18" i="1" s="1"/>
  <c r="D4" i="13" s="1"/>
  <c r="D14" i="13" l="1"/>
  <c r="D13" i="13"/>
  <c r="C13" i="13"/>
  <c r="C12" i="13"/>
  <c r="D12" i="13"/>
  <c r="D17" i="13" l="1"/>
  <c r="C17" i="13"/>
  <c r="C21" i="13" s="1"/>
</calcChain>
</file>

<file path=xl/sharedStrings.xml><?xml version="1.0" encoding="utf-8"?>
<sst xmlns="http://schemas.openxmlformats.org/spreadsheetml/2006/main" count="1907" uniqueCount="404">
  <si>
    <t>STŘEDISKO</t>
  </si>
  <si>
    <t>Počet</t>
  </si>
  <si>
    <t>Typ</t>
  </si>
  <si>
    <t>Číslo</t>
  </si>
  <si>
    <t>Místnost</t>
  </si>
  <si>
    <t>Stávající osvětlení</t>
  </si>
  <si>
    <t>GARÁŽE</t>
  </si>
  <si>
    <t>WC</t>
  </si>
  <si>
    <t>PER236</t>
  </si>
  <si>
    <t>PER258</t>
  </si>
  <si>
    <t>KL236</t>
  </si>
  <si>
    <t>ŽÁR.60W</t>
  </si>
  <si>
    <t>A</t>
  </si>
  <si>
    <t>B</t>
  </si>
  <si>
    <t>Celkem</t>
  </si>
  <si>
    <t>Cena za položku</t>
  </si>
  <si>
    <t>Cena celkem</t>
  </si>
  <si>
    <t>Instalační materiál</t>
  </si>
  <si>
    <t>Montáž a demontáž osvětlení</t>
  </si>
  <si>
    <t>Práce montážní plošinou</t>
  </si>
  <si>
    <t>Revizní zpráva</t>
  </si>
  <si>
    <t>Celkem svítidla</t>
  </si>
  <si>
    <t>Celková částka realizace</t>
  </si>
  <si>
    <t>ČESKÁ LÍPA</t>
  </si>
  <si>
    <t>SKLAD</t>
  </si>
  <si>
    <t>F</t>
  </si>
  <si>
    <t>K</t>
  </si>
  <si>
    <t>VÝBOJKA 400W</t>
  </si>
  <si>
    <t>Elektromontážní práce</t>
  </si>
  <si>
    <t>LED 35W</t>
  </si>
  <si>
    <t>VENKOVNÍ OSVĚTLENÍ</t>
  </si>
  <si>
    <t>J</t>
  </si>
  <si>
    <t>SHC 150</t>
  </si>
  <si>
    <t>VCHOD</t>
  </si>
  <si>
    <t>O</t>
  </si>
  <si>
    <t>SHC 70</t>
  </si>
  <si>
    <t>SKLAD PÍSEK</t>
  </si>
  <si>
    <t>PLATE150</t>
  </si>
  <si>
    <t>SKLAD SŮL</t>
  </si>
  <si>
    <t>X</t>
  </si>
  <si>
    <t>SOLANKA</t>
  </si>
  <si>
    <t>LLX218</t>
  </si>
  <si>
    <t>E</t>
  </si>
  <si>
    <t>CHODBA</t>
  </si>
  <si>
    <t>U</t>
  </si>
  <si>
    <t>DÍLNA</t>
  </si>
  <si>
    <t>MANTA250</t>
  </si>
  <si>
    <t>ČISTÍRNA</t>
  </si>
  <si>
    <t>MYČKA</t>
  </si>
  <si>
    <t>I 236</t>
  </si>
  <si>
    <t>KANCELÁŘ</t>
  </si>
  <si>
    <t>R</t>
  </si>
  <si>
    <t>NOCLEH</t>
  </si>
  <si>
    <t>PER136</t>
  </si>
  <si>
    <t>I 218</t>
  </si>
  <si>
    <t>S</t>
  </si>
  <si>
    <t>SERVER</t>
  </si>
  <si>
    <t>KUCHYŇ</t>
  </si>
  <si>
    <t>LLX249</t>
  </si>
  <si>
    <t>ZASEDAČKA</t>
  </si>
  <si>
    <t>D</t>
  </si>
  <si>
    <t>I418</t>
  </si>
  <si>
    <t>LLX418</t>
  </si>
  <si>
    <t>T</t>
  </si>
  <si>
    <t>LLX236</t>
  </si>
  <si>
    <t>L</t>
  </si>
  <si>
    <t>SPRCHA</t>
  </si>
  <si>
    <t>ŠATNY</t>
  </si>
  <si>
    <t>PRIMA136</t>
  </si>
  <si>
    <t>UMYVÁRNA</t>
  </si>
  <si>
    <t>SUŠÁRNA</t>
  </si>
  <si>
    <t>KOTELNA</t>
  </si>
  <si>
    <t>V</t>
  </si>
  <si>
    <t>VALENT</t>
  </si>
  <si>
    <t>VEDOUCÍ</t>
  </si>
  <si>
    <t>CESTMISTR</t>
  </si>
  <si>
    <t>TURNOV</t>
  </si>
  <si>
    <t>Elektromontážmní práce</t>
  </si>
  <si>
    <t>C</t>
  </si>
  <si>
    <t>ELSVIT236</t>
  </si>
  <si>
    <t>ŠATNA</t>
  </si>
  <si>
    <t>N</t>
  </si>
  <si>
    <t>SM136</t>
  </si>
  <si>
    <t>SLUŽEBNA</t>
  </si>
  <si>
    <t>ELSSVIT100W</t>
  </si>
  <si>
    <t>M</t>
  </si>
  <si>
    <t>HALOGEN200W</t>
  </si>
  <si>
    <t>ELSVIT250W</t>
  </si>
  <si>
    <t>I</t>
  </si>
  <si>
    <t>LV236</t>
  </si>
  <si>
    <t>RUKOV336</t>
  </si>
  <si>
    <t>ČESKÝ DUB</t>
  </si>
  <si>
    <t>H</t>
  </si>
  <si>
    <t>VÝB.250W</t>
  </si>
  <si>
    <t>HALA</t>
  </si>
  <si>
    <t>P</t>
  </si>
  <si>
    <t>ŽAR.60W</t>
  </si>
  <si>
    <t>ZNAČKÁRNA</t>
  </si>
  <si>
    <t>PER336</t>
  </si>
  <si>
    <t>SM236</t>
  </si>
  <si>
    <t>VRÁTNICE</t>
  </si>
  <si>
    <t>ŽÁR.200W</t>
  </si>
  <si>
    <t>KOUPELNA</t>
  </si>
  <si>
    <t>LOŽNICE</t>
  </si>
  <si>
    <t>RPK236</t>
  </si>
  <si>
    <t>FRÝDLANT</t>
  </si>
  <si>
    <t>MALAGA 70W</t>
  </si>
  <si>
    <t>LLX258</t>
  </si>
  <si>
    <t>OPPLE24</t>
  </si>
  <si>
    <t>JÍDELNA</t>
  </si>
  <si>
    <t>SKLAD ND</t>
  </si>
  <si>
    <t>KANCELÁŘ DÍLNA</t>
  </si>
  <si>
    <t>VÝBOJKA 250W</t>
  </si>
  <si>
    <t>GARÁŽ</t>
  </si>
  <si>
    <t>HRABAČOV</t>
  </si>
  <si>
    <t>Halogen 300W</t>
  </si>
  <si>
    <t>Garáže</t>
  </si>
  <si>
    <t>úklid</t>
  </si>
  <si>
    <t>HALOGEN 300W</t>
  </si>
  <si>
    <t>Halogen 150W</t>
  </si>
  <si>
    <t>přístřešek</t>
  </si>
  <si>
    <t>G</t>
  </si>
  <si>
    <t>100W</t>
  </si>
  <si>
    <t>Venkovní osvětlení</t>
  </si>
  <si>
    <t>250W</t>
  </si>
  <si>
    <t>žár.200W.IP65</t>
  </si>
  <si>
    <t>Sklad hořlavin</t>
  </si>
  <si>
    <t>čov</t>
  </si>
  <si>
    <t>ŽÁR</t>
  </si>
  <si>
    <t>Dílna</t>
  </si>
  <si>
    <t>elsvit 336</t>
  </si>
  <si>
    <t>Sklad</t>
  </si>
  <si>
    <t>Halogen 400w</t>
  </si>
  <si>
    <t>Tech.příprava</t>
  </si>
  <si>
    <t>Kovárna</t>
  </si>
  <si>
    <t>Kotelna</t>
  </si>
  <si>
    <t>Umývárna</t>
  </si>
  <si>
    <t>Liberec</t>
  </si>
  <si>
    <t>HRNCE 250W</t>
  </si>
  <si>
    <t>MALAGA 150W</t>
  </si>
  <si>
    <t>ŽAR.200W</t>
  </si>
  <si>
    <t>DISPEČINK</t>
  </si>
  <si>
    <t>ODPOČINEK</t>
  </si>
  <si>
    <t>PER218</t>
  </si>
  <si>
    <t>Nová Ves</t>
  </si>
  <si>
    <t>VÝBOJKA 70W</t>
  </si>
  <si>
    <t>PŘEDSÍŇ</t>
  </si>
  <si>
    <t>Nový Bor</t>
  </si>
  <si>
    <t>SKLAD ZNAČKY</t>
  </si>
  <si>
    <t>ELSVIT 70W</t>
  </si>
  <si>
    <t>SB136</t>
  </si>
  <si>
    <t>SKLAD ÚKLID</t>
  </si>
  <si>
    <t>POKOJ</t>
  </si>
  <si>
    <t>SPOLEČ.MÍSTNOST</t>
  </si>
  <si>
    <t>Posyp</t>
  </si>
  <si>
    <t>HALOGEN 200W</t>
  </si>
  <si>
    <t>Rychnov</t>
  </si>
  <si>
    <t>CHATA</t>
  </si>
  <si>
    <t>HANGÁR</t>
  </si>
  <si>
    <t>HALOGEN 500W</t>
  </si>
  <si>
    <t>DINGO 70W</t>
  </si>
  <si>
    <t>(HANGÁR+ODPOČINKOVÁ CHATA)</t>
  </si>
  <si>
    <t>SEMILY- VYSOKÉ nad JIZEROU</t>
  </si>
  <si>
    <t>SKLEP</t>
  </si>
  <si>
    <t>RPK258</t>
  </si>
  <si>
    <t>KL136</t>
  </si>
  <si>
    <t>ŽÁR.100W</t>
  </si>
  <si>
    <t>SESTAVA RPK 36W</t>
  </si>
  <si>
    <t>HALOGEN400W</t>
  </si>
  <si>
    <t>Semily</t>
  </si>
  <si>
    <t>Celková částka realizace za pobočku</t>
  </si>
  <si>
    <t>LIBEREC</t>
  </si>
  <si>
    <t>NOVÁ VES</t>
  </si>
  <si>
    <t>NOVÝ BOR</t>
  </si>
  <si>
    <t>RYCHNOV</t>
  </si>
  <si>
    <t>SEMILY</t>
  </si>
  <si>
    <t xml:space="preserve"> &gt; 100 lm/W</t>
  </si>
  <si>
    <t>Nové osvětlení (dodavatel uvede konkrétní typ svítidla)</t>
  </si>
  <si>
    <t>Dodavatel vyplní oranžově podbarvné buňky na všech listech této přílohy</t>
  </si>
  <si>
    <t>Příkon</t>
  </si>
  <si>
    <t>Krytí</t>
  </si>
  <si>
    <t>Světelný zdroj</t>
  </si>
  <si>
    <t>200W</t>
  </si>
  <si>
    <t>IP65</t>
  </si>
  <si>
    <t>žárovka</t>
  </si>
  <si>
    <t>výbojka</t>
  </si>
  <si>
    <t>venkovní</t>
  </si>
  <si>
    <t>2x36W</t>
  </si>
  <si>
    <t>IP20</t>
  </si>
  <si>
    <t>zářivka</t>
  </si>
  <si>
    <t>přisazený</t>
  </si>
  <si>
    <t>60W</t>
  </si>
  <si>
    <t>70W</t>
  </si>
  <si>
    <t>4x18W</t>
  </si>
  <si>
    <t>vestavné</t>
  </si>
  <si>
    <t>2x49W</t>
  </si>
  <si>
    <t>2x18W</t>
  </si>
  <si>
    <t>1x36W</t>
  </si>
  <si>
    <t>2x58W</t>
  </si>
  <si>
    <t>150W</t>
  </si>
  <si>
    <t>IP66</t>
  </si>
  <si>
    <t>LED modul</t>
  </si>
  <si>
    <t>závěsné</t>
  </si>
  <si>
    <t>35W</t>
  </si>
  <si>
    <t>3x36W</t>
  </si>
  <si>
    <t>halogen</t>
  </si>
  <si>
    <t>400W</t>
  </si>
  <si>
    <t>24W</t>
  </si>
  <si>
    <t>300W</t>
  </si>
  <si>
    <t>500W</t>
  </si>
  <si>
    <t>36W</t>
  </si>
  <si>
    <t>PER258 prachotěs prachotěs</t>
  </si>
  <si>
    <t>K nádrži</t>
  </si>
  <si>
    <t>PER136 prachotěs prachotěs</t>
  </si>
  <si>
    <t>VÝBOJKA 400W průmyslové</t>
  </si>
  <si>
    <t xml:space="preserve">Požadovaný TYP sv. </t>
  </si>
  <si>
    <t>Demontáž osvětlení</t>
  </si>
  <si>
    <t>Montáž osvětlení</t>
  </si>
  <si>
    <t>LLX236 přisazené interiérové</t>
  </si>
  <si>
    <t>T_1_kancelar</t>
  </si>
  <si>
    <t>LLX218 přisazené interiérové</t>
  </si>
  <si>
    <t>PRIMA136 prachotěs</t>
  </si>
  <si>
    <t>LLX218 přisazené interiérové+PER236 prachotěs prachotěs</t>
  </si>
  <si>
    <t>LLX218 přisazené interiérové přisazené interiérové</t>
  </si>
  <si>
    <t>LLX418 přisazené interiérové</t>
  </si>
  <si>
    <t>I418 vestavné interiérové</t>
  </si>
  <si>
    <t>I236 vestavné interiérové</t>
  </si>
  <si>
    <t>I 218 vestavné interiérové</t>
  </si>
  <si>
    <t>PER136 prachotěs</t>
  </si>
  <si>
    <t>PER258 prachotěs</t>
  </si>
  <si>
    <t>MANTA250 jako v NB</t>
  </si>
  <si>
    <t>I 418 vestavné interiérové</t>
  </si>
  <si>
    <t>PER236 prachotěs</t>
  </si>
  <si>
    <t>SHC 70 VO výbojkové</t>
  </si>
  <si>
    <t>T_48_parkoviste</t>
  </si>
  <si>
    <t>SHC 150 výbojkové</t>
  </si>
  <si>
    <t>Demontáž svítidla</t>
  </si>
  <si>
    <t>Montáž svítidla</t>
  </si>
  <si>
    <t xml:space="preserve">GARÁŽE komplet </t>
  </si>
  <si>
    <t>LV236 VO VO</t>
  </si>
  <si>
    <t>ELSVIT250W VO</t>
  </si>
  <si>
    <t>VENKOVNÍ OSVĚTLENÍ pod střechu</t>
  </si>
  <si>
    <t>KL236 přisazené interiérové</t>
  </si>
  <si>
    <t>SM136 přisazené interiérové</t>
  </si>
  <si>
    <t>kancelář vedoucí provozu</t>
  </si>
  <si>
    <t>nástěnné</t>
  </si>
  <si>
    <t>WC v 1.NP</t>
  </si>
  <si>
    <t>šatna ženy nocleh</t>
  </si>
  <si>
    <t>úklid komora</t>
  </si>
  <si>
    <t>kotelna</t>
  </si>
  <si>
    <t>provozní místnost</t>
  </si>
  <si>
    <t>žárovky LED E27 10W</t>
  </si>
  <si>
    <t>SM236 přisazené interiérové</t>
  </si>
  <si>
    <t>SESTAVA RPK 36W interiérové přisazené</t>
  </si>
  <si>
    <t>S_32_kancelar</t>
  </si>
  <si>
    <t>KL136 interiérové přisazené</t>
  </si>
  <si>
    <t>OPPLE24 čočka přisazená</t>
  </si>
  <si>
    <t>KANCELÁŘ Vedoucí</t>
  </si>
  <si>
    <t>RPK258 interiérové přisazené</t>
  </si>
  <si>
    <t>KANCELÁŘ Zasedačka</t>
  </si>
  <si>
    <t>VÝBOJKA 250W VO</t>
  </si>
  <si>
    <t>F_2_kancelar</t>
  </si>
  <si>
    <t>GARÁŽE 9</t>
  </si>
  <si>
    <t>PER336 prachotěs</t>
  </si>
  <si>
    <t>GARÁŽE 7+8</t>
  </si>
  <si>
    <t>SKLAD Chem</t>
  </si>
  <si>
    <t>úklidová místnost</t>
  </si>
  <si>
    <t>garáž 7+6</t>
  </si>
  <si>
    <t>garáž 4+5</t>
  </si>
  <si>
    <t>garáž 1+2+3</t>
  </si>
  <si>
    <t>přístřešek traktory</t>
  </si>
  <si>
    <t>VENKOVNÍ OSVĚTLENÍ na dílně</t>
  </si>
  <si>
    <t>LV236 VO</t>
  </si>
  <si>
    <t>venkovní vstupy do admin budovy</t>
  </si>
  <si>
    <t>CHODBA sklad značek</t>
  </si>
  <si>
    <t>SKLAD kotelna</t>
  </si>
  <si>
    <t>SKLAD na dílně</t>
  </si>
  <si>
    <t>soustružna</t>
  </si>
  <si>
    <t>236 prachotěs</t>
  </si>
  <si>
    <t>sklad elektro</t>
  </si>
  <si>
    <t>dílna pracovní</t>
  </si>
  <si>
    <t>dílna chodba</t>
  </si>
  <si>
    <t>dílna sociálka</t>
  </si>
  <si>
    <t>SKLAD oleje</t>
  </si>
  <si>
    <t>Jídelna</t>
  </si>
  <si>
    <t>KANCELÁŘ vedoucího</t>
  </si>
  <si>
    <t>H_21_kancelar</t>
  </si>
  <si>
    <t>ELSVIT 236 prachotěs</t>
  </si>
  <si>
    <t>elsvit 336 prachotěs</t>
  </si>
  <si>
    <t>250W VO</t>
  </si>
  <si>
    <t>100W VO</t>
  </si>
  <si>
    <t>Mistr</t>
  </si>
  <si>
    <t>SM258  přisazené interiérové</t>
  </si>
  <si>
    <t>Garáže (3+2+2) buňky</t>
  </si>
  <si>
    <t>L_46_garaz_modul</t>
  </si>
  <si>
    <t>LLX258 interiérové přisazené</t>
  </si>
  <si>
    <t>NV_1_kancelar</t>
  </si>
  <si>
    <t xml:space="preserve">LLX236 </t>
  </si>
  <si>
    <t>ŠATNA Velká</t>
  </si>
  <si>
    <t>kotelna admin</t>
  </si>
  <si>
    <t>žár 100</t>
  </si>
  <si>
    <t>GARÁŽE 1,2,3</t>
  </si>
  <si>
    <t>GARÁŽE 4-7</t>
  </si>
  <si>
    <t>GARÁŽE 8,9,10</t>
  </si>
  <si>
    <t>SKLAD u garáže 1</t>
  </si>
  <si>
    <t>NV_26_garaz</t>
  </si>
  <si>
    <t>venkovní na hale</t>
  </si>
  <si>
    <t>hal refl</t>
  </si>
  <si>
    <t>WC na hale</t>
  </si>
  <si>
    <t>hala u solanky</t>
  </si>
  <si>
    <t>GARÁŽE horní 14,15,16</t>
  </si>
  <si>
    <t>GARÁŽE horní</t>
  </si>
  <si>
    <t>Demontáž svítidel</t>
  </si>
  <si>
    <t>Montáž svítidel</t>
  </si>
  <si>
    <t>Práce montážní plošinou (hod)</t>
  </si>
  <si>
    <t>Žádné jiné úpravy nejsou povoleny</t>
  </si>
  <si>
    <t>VCHOD, vzduch</t>
  </si>
  <si>
    <t>VÝBOJKA 250W průmyslové</t>
  </si>
  <si>
    <t>NB_2_garaz_zapustene</t>
  </si>
  <si>
    <t>Garáž</t>
  </si>
  <si>
    <t>dílna u garáže</t>
  </si>
  <si>
    <t>Prachotěs 3x58W</t>
  </si>
  <si>
    <t>VÝBOJKA 70W VO</t>
  </si>
  <si>
    <t>Venkoní osvětlení v přístřešku</t>
  </si>
  <si>
    <t>vstup do budovy</t>
  </si>
  <si>
    <t>HRNCE 250W průymslové</t>
  </si>
  <si>
    <t>ELSVIT 70W VO</t>
  </si>
  <si>
    <t xml:space="preserve">SB136 interiérové přisazené </t>
  </si>
  <si>
    <t>SB136 interiérové přisazené</t>
  </si>
  <si>
    <t>R_9_cestmistr</t>
  </si>
  <si>
    <t>KOTELNA čistička</t>
  </si>
  <si>
    <t>GARÁŽ kanál</t>
  </si>
  <si>
    <t>DINGO 70W VO</t>
  </si>
  <si>
    <t>ANO/NE</t>
  </si>
  <si>
    <t>min. sv. tok</t>
  </si>
  <si>
    <t>max. délka</t>
  </si>
  <si>
    <t>max. šířka</t>
  </si>
  <si>
    <t>max. výška</t>
  </si>
  <si>
    <t>kruhové</t>
  </si>
  <si>
    <t>max. průměr</t>
  </si>
  <si>
    <t>Požadovaný TYP</t>
  </si>
  <si>
    <t>Požadované limitní parametry svítidel dle typu</t>
  </si>
  <si>
    <t>montáž</t>
  </si>
  <si>
    <t>RA Index</t>
  </si>
  <si>
    <t>hodnoty min</t>
  </si>
  <si>
    <t>PC</t>
  </si>
  <si>
    <t>IP54</t>
  </si>
  <si>
    <t>ano</t>
  </si>
  <si>
    <t>ne</t>
  </si>
  <si>
    <t>sklo</t>
  </si>
  <si>
    <t>plast/sklo</t>
  </si>
  <si>
    <t>Z</t>
  </si>
  <si>
    <t>výložník</t>
  </si>
  <si>
    <t>mikroprizma</t>
  </si>
  <si>
    <t>Ex</t>
  </si>
  <si>
    <t>I1</t>
  </si>
  <si>
    <t>I2</t>
  </si>
  <si>
    <t>I3</t>
  </si>
  <si>
    <t>K1</t>
  </si>
  <si>
    <t>K2</t>
  </si>
  <si>
    <t>K3</t>
  </si>
  <si>
    <t>K4</t>
  </si>
  <si>
    <t>L1</t>
  </si>
  <si>
    <t>L2</t>
  </si>
  <si>
    <t>N1</t>
  </si>
  <si>
    <t>N2</t>
  </si>
  <si>
    <t>P1</t>
  </si>
  <si>
    <t>P2</t>
  </si>
  <si>
    <t>S1</t>
  </si>
  <si>
    <t>S2</t>
  </si>
  <si>
    <t>S3</t>
  </si>
  <si>
    <t>S4</t>
  </si>
  <si>
    <t>S5</t>
  </si>
  <si>
    <t>P, Z, S, výložník, třmen</t>
  </si>
  <si>
    <t>třmen</t>
  </si>
  <si>
    <t>IP44</t>
  </si>
  <si>
    <t>opal</t>
  </si>
  <si>
    <t>Instalovaný příkon W celkem</t>
  </si>
  <si>
    <t>kW</t>
  </si>
  <si>
    <t>W</t>
  </si>
  <si>
    <t>Příkon svítidla (W)</t>
  </si>
  <si>
    <t>Instalovaný příkon ccelkem (W)</t>
  </si>
  <si>
    <t>lm</t>
  </si>
  <si>
    <t>mm</t>
  </si>
  <si>
    <t>označení z rozpočtu</t>
  </si>
  <si>
    <t>IP</t>
  </si>
  <si>
    <t>min. el. krytí</t>
  </si>
  <si>
    <t>optický kryt</t>
  </si>
  <si>
    <t>barva světla</t>
  </si>
  <si>
    <t>max. K</t>
  </si>
  <si>
    <t>Z1</t>
  </si>
  <si>
    <t>materiál/typ</t>
  </si>
  <si>
    <t>IP66 Ex</t>
  </si>
  <si>
    <t>NE</t>
  </si>
  <si>
    <t>ANO</t>
  </si>
  <si>
    <t>CL_3_garaz</t>
  </si>
  <si>
    <t>CL_5_garaz</t>
  </si>
  <si>
    <t>Souhrnná rozpočtová část</t>
  </si>
  <si>
    <t xml:space="preserve">LED žárovka E27, Matná, 10W, baňka, max. 4 000 K, </t>
  </si>
  <si>
    <t>Dodavatel přepíše v buňce poznámku je-li uvedena.</t>
  </si>
  <si>
    <t xml:space="preserve"> Poznámka určuje typ svítidla dle výpočtu.</t>
  </si>
  <si>
    <t>Zjištěný rozsah elektromontážních prací z prohlídky středisek zanést sumou. Množství instalačního materiálu rozdělit na počet nově instalovaných svítidel ve středisku. Počet hodin montážní plošiny určit při prohlídce středisek. Počet revizních zpráv na každém středisku si určí účastník a k ocenění uvede předpoklad shrnutý do jednoho souboru revizí.</t>
  </si>
  <si>
    <t>Celkem za všechny položky</t>
  </si>
  <si>
    <t>Celkem za všechny pobočky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</si>
</sst>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quot;Kč&quot;"/>
    <numFmt numFmtId="165" formatCode="#,##0\ &quot;Kč&quot;"/>
    <numFmt numFmtId="166" formatCode="_-* #,##0.0000_-;\-* #,##0.0000_-;_-* &quot;-&quot;??_-;_-@_-"/>
    <numFmt numFmtId="167" formatCode="_-* #,##0_-;\-* #,##0_-;_-* &quot;-&quot;??_-;_-@_-"/>
  </numFmts>
  <fonts count="1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20"/>
      <color theme="1"/>
      <name val="Calibri"/>
      <family val="2"/>
      <charset val="238"/>
      <scheme val="minor"/>
    </font>
    <font>
      <b/>
      <sz val="18"/>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scheme val="minor"/>
    </font>
    <font>
      <b/>
      <sz val="12"/>
      <color theme="1"/>
      <name val="Calibri"/>
      <family val="2"/>
      <scheme val="minor"/>
    </font>
    <font>
      <b/>
      <sz val="14"/>
      <color theme="1"/>
      <name val="Calibri"/>
      <family val="2"/>
      <scheme val="minor"/>
    </font>
    <font>
      <sz val="8"/>
      <name val="Calibri"/>
      <family val="2"/>
      <charset val="238"/>
      <scheme val="minor"/>
    </font>
    <font>
      <sz val="11"/>
      <color theme="1"/>
      <name val="Calibri"/>
      <family val="2"/>
      <charset val="238"/>
      <scheme val="minor"/>
    </font>
    <font>
      <sz val="11"/>
      <color theme="1"/>
      <name val="Calibri"/>
      <family val="2"/>
      <scheme val="minor"/>
    </font>
    <font>
      <b/>
      <sz val="11"/>
      <name val="Calibri"/>
      <family val="2"/>
      <charset val="238"/>
      <scheme val="minor"/>
    </font>
  </fonts>
  <fills count="12">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rgb="FF000000"/>
      </patternFill>
    </fill>
    <fill>
      <patternFill patternType="solid">
        <fgColor theme="2"/>
        <bgColor indexed="64"/>
      </patternFill>
    </fill>
  </fills>
  <borders count="48">
    <border>
      <left/>
      <right/>
      <top/>
      <bottom/>
      <diagonal/>
    </border>
    <border>
      <left style="thick">
        <color auto="1"/>
      </left>
      <right style="thick">
        <color auto="1"/>
      </right>
      <top style="medium">
        <color auto="1"/>
      </top>
      <bottom style="medium">
        <color auto="1"/>
      </bottom>
      <diagonal/>
    </border>
    <border>
      <left style="thick">
        <color auto="1"/>
      </left>
      <right/>
      <top style="medium">
        <color auto="1"/>
      </top>
      <bottom/>
      <diagonal/>
    </border>
    <border>
      <left/>
      <right/>
      <top style="medium">
        <color auto="1"/>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auto="1"/>
      </left>
      <right style="thick">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auto="1"/>
      </left>
      <right style="thick">
        <color auto="1"/>
      </right>
      <top/>
      <bottom style="medium">
        <color auto="1"/>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auto="1"/>
      </right>
      <top/>
      <bottom style="medium">
        <color auto="1"/>
      </bottom>
      <diagonal/>
    </border>
    <border>
      <left style="thin">
        <color indexed="64"/>
      </left>
      <right style="thin">
        <color indexed="64"/>
      </right>
      <top style="thin">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43" fontId="11" fillId="0" borderId="0" applyFont="0" applyFill="0" applyBorder="0" applyAlignment="0" applyProtection="0"/>
  </cellStyleXfs>
  <cellXfs count="195">
    <xf numFmtId="0" fontId="0" fillId="0" borderId="0" xfId="0"/>
    <xf numFmtId="0" fontId="0" fillId="0" borderId="0" xfId="0" applyAlignment="1">
      <alignment vertical="center"/>
    </xf>
    <xf numFmtId="0" fontId="2" fillId="0" borderId="0" xfId="0" applyFont="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vertical="center"/>
    </xf>
    <xf numFmtId="0" fontId="0" fillId="4" borderId="1" xfId="0" applyFill="1" applyBorder="1" applyAlignment="1">
      <alignment vertical="center"/>
    </xf>
    <xf numFmtId="0" fontId="0" fillId="2" borderId="9" xfId="0" applyFill="1" applyBorder="1" applyAlignment="1">
      <alignment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9" xfId="0" applyBorder="1" applyAlignment="1">
      <alignment vertical="center"/>
    </xf>
    <xf numFmtId="164" fontId="0" fillId="0" borderId="0" xfId="0" applyNumberFormat="1" applyAlignment="1">
      <alignment vertical="center"/>
    </xf>
    <xf numFmtId="164" fontId="0" fillId="0" borderId="0" xfId="0" applyNumberFormat="1"/>
    <xf numFmtId="164" fontId="0" fillId="0" borderId="6" xfId="0" applyNumberFormat="1" applyBorder="1" applyAlignment="1">
      <alignment vertical="center"/>
    </xf>
    <xf numFmtId="164" fontId="0" fillId="0" borderId="1" xfId="0" applyNumberFormat="1" applyBorder="1" applyAlignment="1">
      <alignment vertical="center"/>
    </xf>
    <xf numFmtId="164" fontId="0" fillId="4" borderId="1" xfId="0" applyNumberFormat="1" applyFill="1" applyBorder="1" applyAlignment="1">
      <alignment vertical="center"/>
    </xf>
    <xf numFmtId="164" fontId="1" fillId="0" borderId="12" xfId="0" applyNumberFormat="1" applyFont="1" applyBorder="1"/>
    <xf numFmtId="164" fontId="1" fillId="0" borderId="1" xfId="0" applyNumberFormat="1" applyFont="1" applyBorder="1" applyAlignment="1">
      <alignment vertical="center"/>
    </xf>
    <xf numFmtId="164" fontId="1" fillId="3" borderId="1" xfId="0" applyNumberFormat="1" applyFont="1" applyFill="1" applyBorder="1" applyAlignment="1">
      <alignment vertical="center"/>
    </xf>
    <xf numFmtId="164" fontId="1" fillId="4" borderId="1" xfId="0" applyNumberFormat="1" applyFont="1" applyFill="1" applyBorder="1" applyAlignment="1">
      <alignment horizontal="center" vertical="center"/>
    </xf>
    <xf numFmtId="0" fontId="1" fillId="4" borderId="1" xfId="0" applyFont="1" applyFill="1" applyBorder="1" applyAlignment="1">
      <alignment vertical="center"/>
    </xf>
    <xf numFmtId="0" fontId="0" fillId="0" borderId="14" xfId="0" applyBorder="1"/>
    <xf numFmtId="0" fontId="4" fillId="0" borderId="16" xfId="0" applyFont="1" applyBorder="1" applyAlignment="1">
      <alignment vertical="center" wrapText="1"/>
    </xf>
    <xf numFmtId="0" fontId="0" fillId="0" borderId="19" xfId="0" applyBorder="1"/>
    <xf numFmtId="0" fontId="1" fillId="4" borderId="20" xfId="0" applyFont="1" applyFill="1" applyBorder="1" applyAlignment="1">
      <alignment horizontal="center" vertical="center"/>
    </xf>
    <xf numFmtId="0" fontId="1" fillId="0" borderId="22" xfId="0" applyFont="1" applyBorder="1" applyAlignment="1">
      <alignment vertical="center"/>
    </xf>
    <xf numFmtId="164" fontId="0" fillId="0" borderId="23" xfId="0" applyNumberFormat="1" applyBorder="1"/>
    <xf numFmtId="0" fontId="1" fillId="0" borderId="24" xfId="0" applyFont="1" applyBorder="1" applyAlignment="1">
      <alignment vertical="center"/>
    </xf>
    <xf numFmtId="0" fontId="0" fillId="0" borderId="25" xfId="0" applyBorder="1"/>
    <xf numFmtId="164" fontId="0" fillId="0" borderId="26" xfId="0" applyNumberFormat="1" applyBorder="1"/>
    <xf numFmtId="164" fontId="3" fillId="5" borderId="18" xfId="0" applyNumberFormat="1" applyFont="1" applyFill="1" applyBorder="1" applyAlignment="1">
      <alignment horizontal="center" vertical="center"/>
    </xf>
    <xf numFmtId="0" fontId="1" fillId="3" borderId="1" xfId="0" applyFont="1" applyFill="1" applyBorder="1" applyAlignment="1">
      <alignment vertical="center"/>
    </xf>
    <xf numFmtId="0" fontId="1" fillId="0" borderId="0" xfId="0" applyFont="1"/>
    <xf numFmtId="0" fontId="0" fillId="6" borderId="1" xfId="0" applyFill="1" applyBorder="1" applyAlignment="1">
      <alignment vertical="center"/>
    </xf>
    <xf numFmtId="0" fontId="1" fillId="4" borderId="1" xfId="0" applyFont="1" applyFill="1" applyBorder="1" applyAlignment="1">
      <alignment horizontal="center" vertical="center" wrapText="1"/>
    </xf>
    <xf numFmtId="0" fontId="0" fillId="0" borderId="0" xfId="0" applyAlignment="1">
      <alignment horizontal="left"/>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0" fillId="0" borderId="27" xfId="0" applyBorder="1" applyAlignment="1">
      <alignment vertical="center"/>
    </xf>
    <xf numFmtId="0" fontId="0" fillId="0" borderId="12" xfId="0" applyBorder="1"/>
    <xf numFmtId="0" fontId="0" fillId="0" borderId="12" xfId="0" applyBorder="1" applyAlignment="1">
      <alignment vertical="center"/>
    </xf>
    <xf numFmtId="0" fontId="0" fillId="0" borderId="28" xfId="0" applyBorder="1"/>
    <xf numFmtId="0" fontId="0" fillId="0" borderId="22" xfId="0" applyBorder="1" applyAlignment="1">
      <alignment vertical="center"/>
    </xf>
    <xf numFmtId="0" fontId="0" fillId="0" borderId="14" xfId="0" applyBorder="1" applyAlignment="1">
      <alignment vertical="center"/>
    </xf>
    <xf numFmtId="0" fontId="0" fillId="0" borderId="23" xfId="0" applyBorder="1" applyAlignment="1">
      <alignment vertical="center"/>
    </xf>
    <xf numFmtId="0" fontId="0" fillId="0" borderId="23" xfId="0" applyBorder="1"/>
    <xf numFmtId="0" fontId="0" fillId="0" borderId="24" xfId="0" applyBorder="1" applyAlignment="1">
      <alignment vertical="center"/>
    </xf>
    <xf numFmtId="0" fontId="0" fillId="0" borderId="26" xfId="0" applyBorder="1"/>
    <xf numFmtId="0" fontId="1" fillId="2" borderId="16" xfId="0" applyFont="1" applyFill="1" applyBorder="1" applyAlignment="1">
      <alignment horizontal="center" vertical="center"/>
    </xf>
    <xf numFmtId="0" fontId="0" fillId="7" borderId="1" xfId="0" applyFill="1" applyBorder="1" applyAlignment="1">
      <alignment vertical="center"/>
    </xf>
    <xf numFmtId="164" fontId="0" fillId="7" borderId="1" xfId="0" applyNumberFormat="1" applyFill="1" applyBorder="1" applyAlignment="1">
      <alignment vertical="center"/>
    </xf>
    <xf numFmtId="0" fontId="0" fillId="0" borderId="0" xfId="0" applyAlignment="1">
      <alignment horizontal="center"/>
    </xf>
    <xf numFmtId="0" fontId="0" fillId="0" borderId="7" xfId="0" applyBorder="1" applyAlignment="1">
      <alignment vertical="center"/>
    </xf>
    <xf numFmtId="0" fontId="1" fillId="3" borderId="7" xfId="0" applyFont="1" applyFill="1" applyBorder="1" applyAlignment="1">
      <alignment vertical="center"/>
    </xf>
    <xf numFmtId="0" fontId="0" fillId="0" borderId="15" xfId="0" applyBorder="1" applyAlignment="1">
      <alignment vertical="center"/>
    </xf>
    <xf numFmtId="0" fontId="1" fillId="3" borderId="15" xfId="0" applyFont="1" applyFill="1" applyBorder="1" applyAlignment="1">
      <alignment vertical="center"/>
    </xf>
    <xf numFmtId="0" fontId="5" fillId="0" borderId="0" xfId="0" applyFont="1" applyAlignment="1">
      <alignment vertical="center"/>
    </xf>
    <xf numFmtId="0" fontId="0" fillId="7" borderId="9" xfId="0" applyFill="1" applyBorder="1" applyAlignment="1">
      <alignment vertical="center"/>
    </xf>
    <xf numFmtId="0" fontId="8" fillId="0" borderId="0" xfId="0" applyFont="1"/>
    <xf numFmtId="165" fontId="0" fillId="0" borderId="0" xfId="0" applyNumberFormat="1"/>
    <xf numFmtId="43" fontId="0" fillId="0" borderId="14" xfId="1" applyFont="1" applyBorder="1"/>
    <xf numFmtId="43" fontId="0" fillId="0" borderId="25" xfId="1" applyFont="1" applyBorder="1"/>
    <xf numFmtId="43" fontId="3" fillId="4" borderId="17" xfId="1" applyFont="1" applyFill="1" applyBorder="1" applyAlignment="1">
      <alignment horizontal="center" vertical="center"/>
    </xf>
    <xf numFmtId="166" fontId="3" fillId="4" borderId="15" xfId="1"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14" xfId="0" applyBorder="1" applyAlignment="1">
      <alignment horizontal="center"/>
    </xf>
    <xf numFmtId="0" fontId="7" fillId="0" borderId="19" xfId="0" applyFont="1" applyBorder="1" applyAlignment="1">
      <alignment horizontal="center"/>
    </xf>
    <xf numFmtId="0" fontId="7" fillId="0" borderId="24" xfId="0" applyFont="1" applyBorder="1" applyAlignment="1">
      <alignment horizont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2" borderId="13" xfId="0" applyFont="1" applyFill="1" applyBorder="1" applyAlignment="1">
      <alignment horizontal="center" vertical="center"/>
    </xf>
    <xf numFmtId="0" fontId="1" fillId="4" borderId="13" xfId="0" applyFont="1" applyFill="1" applyBorder="1" applyAlignment="1">
      <alignment horizontal="center" vertical="center" wrapText="1"/>
    </xf>
    <xf numFmtId="0" fontId="1" fillId="4" borderId="13" xfId="0" applyFont="1" applyFill="1" applyBorder="1" applyAlignment="1">
      <alignment horizontal="center" vertical="center"/>
    </xf>
    <xf numFmtId="0" fontId="7" fillId="4" borderId="13" xfId="0" applyFont="1" applyFill="1" applyBorder="1" applyAlignment="1">
      <alignment horizontal="center" vertical="center"/>
    </xf>
    <xf numFmtId="164" fontId="1" fillId="4" borderId="13" xfId="0" applyNumberFormat="1" applyFont="1" applyFill="1" applyBorder="1" applyAlignment="1">
      <alignment horizontal="center" vertical="center"/>
    </xf>
    <xf numFmtId="164" fontId="1" fillId="4" borderId="30" xfId="0" applyNumberFormat="1" applyFont="1" applyFill="1" applyBorder="1" applyAlignment="1">
      <alignment horizontal="center" vertical="center"/>
    </xf>
    <xf numFmtId="0" fontId="0" fillId="2" borderId="33" xfId="0" applyFill="1" applyBorder="1" applyAlignment="1">
      <alignment vertical="center"/>
    </xf>
    <xf numFmtId="0" fontId="1" fillId="4" borderId="29" xfId="0" applyFont="1" applyFill="1" applyBorder="1" applyAlignment="1">
      <alignment vertical="center"/>
    </xf>
    <xf numFmtId="0" fontId="0" fillId="4" borderId="29" xfId="0" applyFill="1" applyBorder="1" applyAlignment="1">
      <alignment vertical="center"/>
    </xf>
    <xf numFmtId="164" fontId="0" fillId="4" borderId="29" xfId="0" applyNumberFormat="1" applyFill="1" applyBorder="1" applyAlignment="1">
      <alignment vertical="center"/>
    </xf>
    <xf numFmtId="164" fontId="1" fillId="4" borderId="29" xfId="0" applyNumberFormat="1" applyFont="1" applyFill="1" applyBorder="1" applyAlignment="1">
      <alignment vertical="center"/>
    </xf>
    <xf numFmtId="0" fontId="0" fillId="0" borderId="14" xfId="0" applyBorder="1" applyAlignment="1">
      <alignment horizontal="center" vertical="center"/>
    </xf>
    <xf numFmtId="0" fontId="0" fillId="7" borderId="14" xfId="0" applyFill="1" applyBorder="1" applyAlignment="1">
      <alignment vertical="center"/>
    </xf>
    <xf numFmtId="164" fontId="0" fillId="7" borderId="14" xfId="0" applyNumberFormat="1" applyFill="1" applyBorder="1" applyAlignment="1">
      <alignment vertical="center"/>
    </xf>
    <xf numFmtId="164" fontId="1" fillId="0" borderId="14" xfId="0" applyNumberFormat="1" applyFont="1" applyBorder="1" applyAlignment="1">
      <alignment vertical="center"/>
    </xf>
    <xf numFmtId="0" fontId="5" fillId="7" borderId="14" xfId="0" applyFont="1" applyFill="1" applyBorder="1" applyAlignment="1">
      <alignment vertical="center"/>
    </xf>
    <xf numFmtId="0" fontId="6" fillId="7" borderId="14" xfId="0" applyFont="1" applyFill="1" applyBorder="1" applyAlignment="1">
      <alignment vertical="center"/>
    </xf>
    <xf numFmtId="0" fontId="0" fillId="0" borderId="34" xfId="0" applyBorder="1" applyAlignment="1">
      <alignment horizontal="center" vertical="center"/>
    </xf>
    <xf numFmtId="0" fontId="0" fillId="0" borderId="34" xfId="0" applyBorder="1" applyAlignment="1">
      <alignment vertical="center"/>
    </xf>
    <xf numFmtId="0" fontId="0" fillId="7" borderId="34" xfId="0" applyFill="1" applyBorder="1" applyAlignment="1">
      <alignment vertical="center"/>
    </xf>
    <xf numFmtId="0" fontId="1" fillId="0" borderId="34" xfId="0" applyFont="1" applyBorder="1" applyAlignment="1">
      <alignment horizontal="center" vertical="center"/>
    </xf>
    <xf numFmtId="164" fontId="0" fillId="7" borderId="34" xfId="0" applyNumberFormat="1" applyFill="1" applyBorder="1" applyAlignment="1">
      <alignment vertical="center"/>
    </xf>
    <xf numFmtId="164" fontId="1" fillId="0" borderId="34" xfId="0" applyNumberFormat="1" applyFont="1" applyBorder="1" applyAlignment="1">
      <alignment vertical="center"/>
    </xf>
    <xf numFmtId="0" fontId="0" fillId="0" borderId="10" xfId="0" applyBorder="1" applyAlignment="1">
      <alignment horizontal="center" vertical="center"/>
    </xf>
    <xf numFmtId="164" fontId="1" fillId="4" borderId="35" xfId="0" applyNumberFormat="1" applyFont="1" applyFill="1" applyBorder="1" applyAlignment="1">
      <alignment vertical="center"/>
    </xf>
    <xf numFmtId="0" fontId="0" fillId="0" borderId="12" xfId="0" applyBorder="1" applyAlignment="1">
      <alignment horizontal="center" vertical="center"/>
    </xf>
    <xf numFmtId="0" fontId="0" fillId="7" borderId="12" xfId="0" applyFill="1" applyBorder="1" applyAlignment="1">
      <alignment vertical="center"/>
    </xf>
    <xf numFmtId="0" fontId="1" fillId="0" borderId="12" xfId="0" applyFont="1" applyBorder="1" applyAlignment="1">
      <alignment horizontal="center" vertical="center"/>
    </xf>
    <xf numFmtId="164" fontId="0" fillId="7" borderId="12" xfId="0" applyNumberFormat="1" applyFill="1" applyBorder="1" applyAlignment="1">
      <alignment vertical="center"/>
    </xf>
    <xf numFmtId="164" fontId="1" fillId="0" borderId="12" xfId="0" applyNumberFormat="1" applyFont="1" applyBorder="1" applyAlignment="1">
      <alignment vertical="center"/>
    </xf>
    <xf numFmtId="0" fontId="1" fillId="0" borderId="36" xfId="0" applyFont="1" applyBorder="1" applyAlignment="1">
      <alignment horizontal="center" vertical="center"/>
    </xf>
    <xf numFmtId="164" fontId="1" fillId="4" borderId="15" xfId="0" applyNumberFormat="1" applyFont="1" applyFill="1" applyBorder="1" applyAlignment="1">
      <alignment horizontal="center" vertical="center"/>
    </xf>
    <xf numFmtId="0" fontId="6" fillId="0" borderId="14"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5" fillId="7" borderId="20" xfId="0" applyFont="1" applyFill="1" applyBorder="1" applyAlignment="1">
      <alignment vertical="center"/>
    </xf>
    <xf numFmtId="0" fontId="6" fillId="0" borderId="20" xfId="0" applyFont="1" applyBorder="1" applyAlignment="1">
      <alignment horizontal="center" vertical="center"/>
    </xf>
    <xf numFmtId="0" fontId="0" fillId="7" borderId="20" xfId="0" applyFill="1" applyBorder="1" applyAlignment="1">
      <alignment vertical="center"/>
    </xf>
    <xf numFmtId="164" fontId="0" fillId="7" borderId="20" xfId="0" applyNumberFormat="1" applyFill="1" applyBorder="1" applyAlignment="1">
      <alignment vertical="center"/>
    </xf>
    <xf numFmtId="164" fontId="1" fillId="0" borderId="21" xfId="0" applyNumberFormat="1" applyFont="1" applyBorder="1" applyAlignment="1">
      <alignment vertical="center"/>
    </xf>
    <xf numFmtId="0" fontId="0" fillId="0" borderId="22" xfId="0" applyBorder="1" applyAlignment="1">
      <alignment horizontal="center" vertical="center"/>
    </xf>
    <xf numFmtId="164" fontId="1" fillId="0" borderId="23" xfId="0" applyNumberFormat="1" applyFont="1"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vertical="center"/>
    </xf>
    <xf numFmtId="0" fontId="5" fillId="7" borderId="25" xfId="0" applyFont="1" applyFill="1" applyBorder="1" applyAlignment="1">
      <alignment vertical="center"/>
    </xf>
    <xf numFmtId="0" fontId="6" fillId="0" borderId="25" xfId="0" applyFont="1" applyBorder="1" applyAlignment="1">
      <alignment horizontal="center" vertical="center" wrapText="1"/>
    </xf>
    <xf numFmtId="0" fontId="0" fillId="7" borderId="25" xfId="0" applyFill="1" applyBorder="1" applyAlignment="1">
      <alignment vertical="center"/>
    </xf>
    <xf numFmtId="164" fontId="0" fillId="7" borderId="25" xfId="0" applyNumberFormat="1" applyFill="1" applyBorder="1" applyAlignment="1">
      <alignment vertical="center"/>
    </xf>
    <xf numFmtId="164" fontId="1" fillId="0" borderId="26" xfId="0" applyNumberFormat="1" applyFont="1" applyBorder="1" applyAlignment="1">
      <alignment vertical="center"/>
    </xf>
    <xf numFmtId="0" fontId="1" fillId="4" borderId="5" xfId="0" applyFont="1" applyFill="1" applyBorder="1" applyAlignment="1">
      <alignment vertical="center"/>
    </xf>
    <xf numFmtId="0" fontId="1" fillId="4" borderId="37" xfId="0" applyFont="1" applyFill="1" applyBorder="1" applyAlignment="1">
      <alignment vertical="center"/>
    </xf>
    <xf numFmtId="0" fontId="0" fillId="4" borderId="33" xfId="0" applyFill="1" applyBorder="1" applyAlignment="1">
      <alignment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5" fillId="6" borderId="14" xfId="0" applyFont="1" applyFill="1" applyBorder="1" applyAlignment="1">
      <alignment vertical="center"/>
    </xf>
    <xf numFmtId="0" fontId="13" fillId="0" borderId="14" xfId="0" applyFont="1" applyBorder="1" applyAlignment="1">
      <alignment horizontal="center" vertical="center"/>
    </xf>
    <xf numFmtId="0" fontId="0" fillId="6" borderId="14" xfId="0" applyFill="1" applyBorder="1" applyAlignment="1">
      <alignment vertical="center"/>
    </xf>
    <xf numFmtId="164" fontId="0" fillId="6" borderId="14" xfId="0" applyNumberFormat="1" applyFill="1" applyBorder="1" applyAlignment="1">
      <alignment vertical="center"/>
    </xf>
    <xf numFmtId="0" fontId="5" fillId="6" borderId="20" xfId="0" applyFont="1" applyFill="1" applyBorder="1" applyAlignment="1">
      <alignment vertical="center"/>
    </xf>
    <xf numFmtId="0" fontId="1" fillId="8" borderId="20" xfId="0" applyFont="1" applyFill="1" applyBorder="1" applyAlignment="1">
      <alignment horizontal="center" vertical="center" wrapText="1"/>
    </xf>
    <xf numFmtId="0" fontId="0" fillId="6" borderId="20" xfId="0" applyFill="1" applyBorder="1" applyAlignment="1">
      <alignment vertical="center"/>
    </xf>
    <xf numFmtId="164" fontId="0" fillId="6" borderId="20" xfId="0" applyNumberFormat="1" applyFill="1" applyBorder="1" applyAlignment="1">
      <alignment vertical="center"/>
    </xf>
    <xf numFmtId="0" fontId="5" fillId="6" borderId="25" xfId="0" applyFont="1" applyFill="1" applyBorder="1" applyAlignment="1">
      <alignment vertical="center"/>
    </xf>
    <xf numFmtId="0" fontId="0" fillId="6" borderId="25" xfId="0" applyFill="1" applyBorder="1" applyAlignment="1">
      <alignment vertical="center"/>
    </xf>
    <xf numFmtId="164" fontId="0" fillId="6" borderId="25" xfId="0" applyNumberFormat="1" applyFill="1" applyBorder="1" applyAlignment="1">
      <alignment vertical="center"/>
    </xf>
    <xf numFmtId="0" fontId="5" fillId="10" borderId="14" xfId="0" applyFont="1" applyFill="1" applyBorder="1" applyAlignment="1">
      <alignment vertical="center"/>
    </xf>
    <xf numFmtId="164" fontId="1" fillId="5" borderId="21" xfId="0" applyNumberFormat="1" applyFont="1" applyFill="1" applyBorder="1" applyAlignment="1">
      <alignment horizontal="center" vertical="center"/>
    </xf>
    <xf numFmtId="0" fontId="9" fillId="0" borderId="0" xfId="0" applyFont="1"/>
    <xf numFmtId="167" fontId="0" fillId="0" borderId="14" xfId="1" applyNumberFormat="1" applyFont="1" applyBorder="1" applyAlignment="1">
      <alignment horizontal="center" vertical="center"/>
    </xf>
    <xf numFmtId="167" fontId="7" fillId="0" borderId="14" xfId="1" applyNumberFormat="1" applyFont="1" applyBorder="1" applyAlignment="1">
      <alignment horizontal="center" vertical="center"/>
    </xf>
    <xf numFmtId="0" fontId="0" fillId="0" borderId="20" xfId="0" applyBorder="1" applyAlignment="1">
      <alignment horizontal="center"/>
    </xf>
    <xf numFmtId="167" fontId="0" fillId="0" borderId="20" xfId="1" applyNumberFormat="1" applyFont="1" applyBorder="1" applyAlignment="1">
      <alignment horizontal="center" vertical="center"/>
    </xf>
    <xf numFmtId="167" fontId="7" fillId="0" borderId="20" xfId="1" applyNumberFormat="1" applyFont="1" applyBorder="1" applyAlignment="1">
      <alignment horizontal="center" vertical="center"/>
    </xf>
    <xf numFmtId="0" fontId="0" fillId="0" borderId="21" xfId="0" applyBorder="1" applyAlignment="1">
      <alignment horizontal="center"/>
    </xf>
    <xf numFmtId="0" fontId="7" fillId="0" borderId="22" xfId="0" applyFont="1" applyBorder="1" applyAlignment="1">
      <alignment horizontal="center"/>
    </xf>
    <xf numFmtId="0" fontId="0" fillId="0" borderId="23" xfId="0" applyBorder="1" applyAlignment="1">
      <alignment horizontal="center"/>
    </xf>
    <xf numFmtId="167" fontId="12" fillId="0" borderId="20" xfId="1" applyNumberFormat="1" applyFont="1" applyBorder="1" applyAlignment="1">
      <alignment horizontal="center" vertical="center"/>
    </xf>
    <xf numFmtId="167" fontId="12" fillId="0" borderId="14" xfId="1" applyNumberFormat="1" applyFont="1" applyBorder="1" applyAlignment="1">
      <alignment horizontal="center" vertical="center"/>
    </xf>
    <xf numFmtId="0" fontId="7" fillId="11" borderId="19" xfId="0" applyFont="1" applyFill="1" applyBorder="1" applyAlignment="1">
      <alignment horizontal="center"/>
    </xf>
    <xf numFmtId="0" fontId="7" fillId="11" borderId="20" xfId="0" applyFont="1" applyFill="1" applyBorder="1" applyAlignment="1">
      <alignment horizontal="center"/>
    </xf>
    <xf numFmtId="0" fontId="1" fillId="11" borderId="20" xfId="0" applyFont="1" applyFill="1" applyBorder="1" applyAlignment="1">
      <alignment horizontal="center"/>
    </xf>
    <xf numFmtId="0" fontId="7" fillId="11" borderId="21" xfId="0" applyFont="1" applyFill="1" applyBorder="1" applyAlignment="1">
      <alignment horizontal="center"/>
    </xf>
    <xf numFmtId="0" fontId="7" fillId="11" borderId="38" xfId="0" applyFont="1" applyFill="1" applyBorder="1" applyAlignment="1">
      <alignment horizontal="center"/>
    </xf>
    <xf numFmtId="0" fontId="7" fillId="11" borderId="34" xfId="0" applyFont="1" applyFill="1" applyBorder="1" applyAlignment="1">
      <alignment horizontal="center"/>
    </xf>
    <xf numFmtId="0" fontId="7" fillId="11" borderId="39" xfId="0" applyFont="1" applyFill="1" applyBorder="1" applyAlignment="1">
      <alignment horizontal="center"/>
    </xf>
    <xf numFmtId="0" fontId="0" fillId="0" borderId="5" xfId="0" applyBorder="1" applyAlignment="1">
      <alignment horizontal="center" vertical="top"/>
    </xf>
    <xf numFmtId="0" fontId="0" fillId="0" borderId="4" xfId="0" applyBorder="1" applyAlignment="1">
      <alignment vertical="center" wrapText="1"/>
    </xf>
    <xf numFmtId="0" fontId="0" fillId="0" borderId="0" xfId="0" applyAlignment="1">
      <alignment vertical="center" wrapText="1"/>
    </xf>
    <xf numFmtId="0" fontId="1" fillId="3" borderId="9" xfId="0" applyFont="1" applyFill="1" applyBorder="1" applyAlignment="1">
      <alignment vertical="center"/>
    </xf>
    <xf numFmtId="0" fontId="9" fillId="9" borderId="0" xfId="0" applyFont="1" applyFill="1" applyAlignment="1">
      <alignment horizontal="center"/>
    </xf>
    <xf numFmtId="0" fontId="0" fillId="0" borderId="0" xfId="0"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0" xfId="0" applyAlignment="1">
      <alignment horizontal="left"/>
    </xf>
    <xf numFmtId="0" fontId="0" fillId="6" borderId="30" xfId="0" applyFill="1" applyBorder="1" applyAlignment="1">
      <alignment horizontal="center"/>
    </xf>
    <xf numFmtId="0" fontId="0" fillId="6" borderId="47" xfId="0" applyFill="1" applyBorder="1" applyAlignment="1">
      <alignment horizontal="center"/>
    </xf>
    <xf numFmtId="0" fontId="0" fillId="6" borderId="37" xfId="0" applyFill="1" applyBorder="1" applyAlignment="1">
      <alignment horizontal="center"/>
    </xf>
    <xf numFmtId="0" fontId="1" fillId="2" borderId="31" xfId="0" applyFont="1" applyFill="1" applyBorder="1" applyAlignment="1">
      <alignment horizontal="left" vertical="center"/>
    </xf>
    <xf numFmtId="0" fontId="1" fillId="2" borderId="6" xfId="0" applyFont="1" applyFill="1" applyBorder="1" applyAlignment="1">
      <alignment horizontal="left" vertical="center"/>
    </xf>
    <xf numFmtId="0" fontId="1" fillId="2" borderId="32" xfId="0" applyFont="1" applyFill="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3" xfId="0" applyBorder="1" applyAlignment="1">
      <alignment horizontal="center" vertical="center" wrapText="1"/>
    </xf>
    <xf numFmtId="0" fontId="0" fillId="0" borderId="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0" fontId="0" fillId="0" borderId="32" xfId="0" applyBorder="1" applyAlignment="1">
      <alignment horizontal="center"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1" fillId="2" borderId="11" xfId="0" applyFont="1" applyFill="1" applyBorder="1" applyAlignment="1">
      <alignment horizontal="left" vertical="center"/>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1BC1-5975-664F-924C-46EFA90E17B5}">
  <sheetPr>
    <tabColor theme="2"/>
  </sheetPr>
  <dimension ref="A1:G54"/>
  <sheetViews>
    <sheetView workbookViewId="0"/>
  </sheetViews>
  <sheetFormatPr defaultColWidth="11.42578125" defaultRowHeight="15" x14ac:dyDescent="0.25"/>
  <cols>
    <col min="1" max="1" width="21.85546875" bestFit="1" customWidth="1"/>
    <col min="2" max="2" width="11.28515625" bestFit="1" customWidth="1"/>
    <col min="3" max="3" width="6.42578125" customWidth="1"/>
    <col min="4" max="4" width="14.42578125" customWidth="1"/>
    <col min="5" max="5" width="11.42578125" customWidth="1"/>
  </cols>
  <sheetData>
    <row r="1" spans="1:7" ht="15.75" thickBot="1" x14ac:dyDescent="0.3">
      <c r="A1" s="52" t="s">
        <v>5</v>
      </c>
      <c r="B1" s="40" t="s">
        <v>179</v>
      </c>
      <c r="C1" s="40" t="s">
        <v>180</v>
      </c>
      <c r="D1" s="40" t="s">
        <v>181</v>
      </c>
      <c r="E1" s="41" t="s">
        <v>2</v>
      </c>
    </row>
    <row r="2" spans="1:7" x14ac:dyDescent="0.25">
      <c r="A2" s="42" t="s">
        <v>101</v>
      </c>
      <c r="B2" s="43" t="s">
        <v>182</v>
      </c>
      <c r="C2" s="43" t="s">
        <v>183</v>
      </c>
      <c r="D2" s="44" t="s">
        <v>184</v>
      </c>
      <c r="E2" s="45"/>
    </row>
    <row r="3" spans="1:7" x14ac:dyDescent="0.25">
      <c r="A3" s="46" t="s">
        <v>112</v>
      </c>
      <c r="B3" s="25" t="s">
        <v>124</v>
      </c>
      <c r="C3" s="25" t="s">
        <v>183</v>
      </c>
      <c r="D3" s="47" t="s">
        <v>185</v>
      </c>
      <c r="E3" s="48" t="s">
        <v>186</v>
      </c>
    </row>
    <row r="4" spans="1:7" x14ac:dyDescent="0.25">
      <c r="A4" s="46" t="s">
        <v>64</v>
      </c>
      <c r="B4" s="25" t="s">
        <v>187</v>
      </c>
      <c r="C4" s="25" t="s">
        <v>188</v>
      </c>
      <c r="D4" s="47" t="s">
        <v>189</v>
      </c>
      <c r="E4" s="49" t="s">
        <v>190</v>
      </c>
    </row>
    <row r="5" spans="1:7" x14ac:dyDescent="0.25">
      <c r="A5" s="46" t="s">
        <v>11</v>
      </c>
      <c r="B5" s="25" t="s">
        <v>191</v>
      </c>
      <c r="C5" s="25" t="s">
        <v>188</v>
      </c>
      <c r="D5" s="25" t="s">
        <v>184</v>
      </c>
      <c r="E5" s="49"/>
    </row>
    <row r="6" spans="1:7" x14ac:dyDescent="0.25">
      <c r="A6" s="46" t="s">
        <v>8</v>
      </c>
      <c r="B6" s="25" t="s">
        <v>187</v>
      </c>
      <c r="C6" s="25" t="s">
        <v>183</v>
      </c>
      <c r="D6" s="47" t="s">
        <v>189</v>
      </c>
      <c r="E6" s="49" t="s">
        <v>190</v>
      </c>
    </row>
    <row r="7" spans="1:7" x14ac:dyDescent="0.25">
      <c r="A7" s="46" t="s">
        <v>145</v>
      </c>
      <c r="B7" s="25" t="s">
        <v>192</v>
      </c>
      <c r="C7" s="25" t="s">
        <v>188</v>
      </c>
      <c r="D7" s="47" t="s">
        <v>185</v>
      </c>
      <c r="E7" s="48" t="s">
        <v>186</v>
      </c>
      <c r="G7" s="39"/>
    </row>
    <row r="8" spans="1:7" x14ac:dyDescent="0.25">
      <c r="A8" s="46" t="s">
        <v>41</v>
      </c>
      <c r="B8" s="25" t="s">
        <v>196</v>
      </c>
      <c r="C8" s="25" t="s">
        <v>188</v>
      </c>
      <c r="D8" s="47" t="s">
        <v>189</v>
      </c>
      <c r="E8" s="49" t="s">
        <v>190</v>
      </c>
    </row>
    <row r="9" spans="1:7" x14ac:dyDescent="0.25">
      <c r="A9" s="46" t="s">
        <v>68</v>
      </c>
      <c r="B9" s="25" t="s">
        <v>197</v>
      </c>
      <c r="C9" s="25" t="s">
        <v>183</v>
      </c>
      <c r="D9" s="47" t="s">
        <v>189</v>
      </c>
      <c r="E9" s="49" t="s">
        <v>190</v>
      </c>
    </row>
    <row r="10" spans="1:7" x14ac:dyDescent="0.25">
      <c r="A10" s="46" t="s">
        <v>62</v>
      </c>
      <c r="B10" s="25" t="s">
        <v>193</v>
      </c>
      <c r="C10" s="25" t="s">
        <v>188</v>
      </c>
      <c r="D10" s="25" t="s">
        <v>189</v>
      </c>
      <c r="E10" s="49" t="s">
        <v>190</v>
      </c>
    </row>
    <row r="11" spans="1:7" x14ac:dyDescent="0.25">
      <c r="A11" s="46" t="s">
        <v>61</v>
      </c>
      <c r="B11" s="25" t="s">
        <v>193</v>
      </c>
      <c r="C11" s="25" t="s">
        <v>188</v>
      </c>
      <c r="D11" s="47" t="s">
        <v>189</v>
      </c>
      <c r="E11" s="48" t="s">
        <v>194</v>
      </c>
    </row>
    <row r="12" spans="1:7" x14ac:dyDescent="0.25">
      <c r="A12" s="46" t="s">
        <v>58</v>
      </c>
      <c r="B12" s="25" t="s">
        <v>195</v>
      </c>
      <c r="C12" s="25" t="s">
        <v>188</v>
      </c>
      <c r="D12" s="47" t="s">
        <v>189</v>
      </c>
      <c r="E12" s="49" t="s">
        <v>190</v>
      </c>
    </row>
    <row r="13" spans="1:7" x14ac:dyDescent="0.25">
      <c r="A13" s="46" t="s">
        <v>49</v>
      </c>
      <c r="B13" s="25" t="s">
        <v>187</v>
      </c>
      <c r="C13" s="25" t="s">
        <v>188</v>
      </c>
      <c r="D13" s="47" t="s">
        <v>189</v>
      </c>
      <c r="E13" s="48" t="s">
        <v>194</v>
      </c>
    </row>
    <row r="14" spans="1:7" x14ac:dyDescent="0.25">
      <c r="A14" s="46" t="s">
        <v>54</v>
      </c>
      <c r="B14" s="25" t="s">
        <v>196</v>
      </c>
      <c r="C14" s="25" t="s">
        <v>188</v>
      </c>
      <c r="D14" s="47" t="s">
        <v>189</v>
      </c>
      <c r="E14" s="48" t="s">
        <v>194</v>
      </c>
    </row>
    <row r="15" spans="1:7" x14ac:dyDescent="0.25">
      <c r="A15" s="46" t="s">
        <v>53</v>
      </c>
      <c r="B15" s="25" t="s">
        <v>197</v>
      </c>
      <c r="C15" s="25" t="s">
        <v>183</v>
      </c>
      <c r="D15" s="47" t="s">
        <v>189</v>
      </c>
      <c r="E15" s="49" t="s">
        <v>190</v>
      </c>
    </row>
    <row r="16" spans="1:7" x14ac:dyDescent="0.25">
      <c r="A16" s="46" t="s">
        <v>9</v>
      </c>
      <c r="B16" s="25" t="s">
        <v>198</v>
      </c>
      <c r="C16" s="25" t="s">
        <v>183</v>
      </c>
      <c r="D16" s="47" t="s">
        <v>189</v>
      </c>
      <c r="E16" s="49" t="s">
        <v>190</v>
      </c>
    </row>
    <row r="17" spans="1:5" x14ac:dyDescent="0.25">
      <c r="A17" s="46" t="s">
        <v>46</v>
      </c>
      <c r="B17" s="25" t="s">
        <v>124</v>
      </c>
      <c r="C17" s="25" t="s">
        <v>183</v>
      </c>
      <c r="D17" s="47" t="s">
        <v>185</v>
      </c>
      <c r="E17" s="48" t="s">
        <v>186</v>
      </c>
    </row>
    <row r="18" spans="1:5" x14ac:dyDescent="0.25">
      <c r="A18" s="46" t="s">
        <v>37</v>
      </c>
      <c r="B18" s="25" t="s">
        <v>199</v>
      </c>
      <c r="C18" s="25" t="s">
        <v>200</v>
      </c>
      <c r="D18" s="25" t="s">
        <v>201</v>
      </c>
      <c r="E18" s="49" t="s">
        <v>202</v>
      </c>
    </row>
    <row r="19" spans="1:5" x14ac:dyDescent="0.25">
      <c r="A19" s="46" t="s">
        <v>35</v>
      </c>
      <c r="B19" s="25" t="s">
        <v>192</v>
      </c>
      <c r="C19" s="25" t="s">
        <v>183</v>
      </c>
      <c r="D19" s="47" t="s">
        <v>185</v>
      </c>
      <c r="E19" s="48" t="s">
        <v>186</v>
      </c>
    </row>
    <row r="20" spans="1:5" x14ac:dyDescent="0.25">
      <c r="A20" s="46" t="s">
        <v>32</v>
      </c>
      <c r="B20" s="25" t="s">
        <v>199</v>
      </c>
      <c r="C20" s="25" t="s">
        <v>183</v>
      </c>
      <c r="D20" s="47" t="s">
        <v>185</v>
      </c>
      <c r="E20" s="48" t="s">
        <v>186</v>
      </c>
    </row>
    <row r="21" spans="1:5" x14ac:dyDescent="0.25">
      <c r="A21" s="46" t="s">
        <v>29</v>
      </c>
      <c r="B21" s="25" t="s">
        <v>203</v>
      </c>
      <c r="C21" s="25" t="s">
        <v>183</v>
      </c>
      <c r="D21" s="25" t="s">
        <v>201</v>
      </c>
      <c r="E21" s="48" t="s">
        <v>186</v>
      </c>
    </row>
    <row r="22" spans="1:5" x14ac:dyDescent="0.25">
      <c r="A22" s="46" t="s">
        <v>90</v>
      </c>
      <c r="B22" s="25" t="s">
        <v>204</v>
      </c>
      <c r="C22" s="25" t="s">
        <v>183</v>
      </c>
      <c r="D22" s="25" t="s">
        <v>189</v>
      </c>
      <c r="E22" s="49" t="s">
        <v>190</v>
      </c>
    </row>
    <row r="23" spans="1:5" x14ac:dyDescent="0.25">
      <c r="A23" s="46" t="s">
        <v>89</v>
      </c>
      <c r="B23" s="25" t="s">
        <v>187</v>
      </c>
      <c r="C23" s="43" t="s">
        <v>183</v>
      </c>
      <c r="D23" s="25" t="s">
        <v>189</v>
      </c>
      <c r="E23" s="48" t="s">
        <v>186</v>
      </c>
    </row>
    <row r="24" spans="1:5" x14ac:dyDescent="0.25">
      <c r="A24" s="46" t="s">
        <v>87</v>
      </c>
      <c r="B24" s="25" t="s">
        <v>124</v>
      </c>
      <c r="C24" s="43" t="s">
        <v>183</v>
      </c>
      <c r="D24" s="25" t="s">
        <v>185</v>
      </c>
      <c r="E24" s="48" t="s">
        <v>186</v>
      </c>
    </row>
    <row r="25" spans="1:5" x14ac:dyDescent="0.25">
      <c r="A25" s="46" t="s">
        <v>86</v>
      </c>
      <c r="B25" s="25" t="s">
        <v>182</v>
      </c>
      <c r="C25" s="43" t="s">
        <v>183</v>
      </c>
      <c r="D25" s="25" t="s">
        <v>205</v>
      </c>
      <c r="E25" s="48" t="s">
        <v>186</v>
      </c>
    </row>
    <row r="26" spans="1:5" x14ac:dyDescent="0.25">
      <c r="A26" s="46" t="s">
        <v>84</v>
      </c>
      <c r="B26" s="25" t="s">
        <v>122</v>
      </c>
      <c r="C26" s="43" t="s">
        <v>183</v>
      </c>
      <c r="D26" s="25" t="s">
        <v>185</v>
      </c>
      <c r="E26" s="48" t="s">
        <v>186</v>
      </c>
    </row>
    <row r="27" spans="1:5" x14ac:dyDescent="0.25">
      <c r="A27" s="46" t="s">
        <v>10</v>
      </c>
      <c r="B27" s="25" t="s">
        <v>187</v>
      </c>
      <c r="C27" s="25" t="s">
        <v>188</v>
      </c>
      <c r="D27" s="47" t="s">
        <v>189</v>
      </c>
      <c r="E27" s="49" t="s">
        <v>190</v>
      </c>
    </row>
    <row r="28" spans="1:5" x14ac:dyDescent="0.25">
      <c r="A28" s="46" t="s">
        <v>82</v>
      </c>
      <c r="B28" s="25" t="s">
        <v>197</v>
      </c>
      <c r="C28" s="25" t="s">
        <v>188</v>
      </c>
      <c r="D28" s="47" t="s">
        <v>189</v>
      </c>
      <c r="E28" s="49" t="s">
        <v>190</v>
      </c>
    </row>
    <row r="29" spans="1:5" x14ac:dyDescent="0.25">
      <c r="A29" s="46" t="s">
        <v>79</v>
      </c>
      <c r="B29" s="25" t="s">
        <v>187</v>
      </c>
      <c r="C29" s="25" t="s">
        <v>183</v>
      </c>
      <c r="D29" s="47" t="s">
        <v>189</v>
      </c>
      <c r="E29" s="49" t="s">
        <v>190</v>
      </c>
    </row>
    <row r="30" spans="1:5" x14ac:dyDescent="0.25">
      <c r="A30" s="46" t="s">
        <v>99</v>
      </c>
      <c r="B30" s="25" t="s">
        <v>187</v>
      </c>
      <c r="C30" s="25" t="s">
        <v>188</v>
      </c>
      <c r="D30" s="47" t="s">
        <v>189</v>
      </c>
      <c r="E30" s="49" t="s">
        <v>190</v>
      </c>
    </row>
    <row r="31" spans="1:5" x14ac:dyDescent="0.25">
      <c r="A31" s="46" t="s">
        <v>104</v>
      </c>
      <c r="B31" s="25" t="s">
        <v>187</v>
      </c>
      <c r="C31" s="25" t="s">
        <v>188</v>
      </c>
      <c r="D31" s="47" t="s">
        <v>189</v>
      </c>
      <c r="E31" s="48" t="s">
        <v>202</v>
      </c>
    </row>
    <row r="32" spans="1:5" x14ac:dyDescent="0.25">
      <c r="A32" s="46" t="s">
        <v>98</v>
      </c>
      <c r="B32" s="25" t="s">
        <v>204</v>
      </c>
      <c r="C32" s="43" t="s">
        <v>183</v>
      </c>
      <c r="D32" s="25" t="s">
        <v>189</v>
      </c>
      <c r="E32" s="49" t="s">
        <v>190</v>
      </c>
    </row>
    <row r="33" spans="1:5" x14ac:dyDescent="0.25">
      <c r="A33" s="46" t="s">
        <v>27</v>
      </c>
      <c r="B33" s="25" t="s">
        <v>206</v>
      </c>
      <c r="C33" s="43" t="s">
        <v>183</v>
      </c>
      <c r="D33" s="25" t="s">
        <v>185</v>
      </c>
      <c r="E33" s="49" t="s">
        <v>186</v>
      </c>
    </row>
    <row r="34" spans="1:5" x14ac:dyDescent="0.25">
      <c r="A34" s="46" t="s">
        <v>106</v>
      </c>
      <c r="B34" s="25" t="s">
        <v>192</v>
      </c>
      <c r="C34" s="25" t="s">
        <v>183</v>
      </c>
      <c r="D34" s="47" t="s">
        <v>185</v>
      </c>
      <c r="E34" s="49" t="s">
        <v>186</v>
      </c>
    </row>
    <row r="35" spans="1:5" x14ac:dyDescent="0.25">
      <c r="A35" s="46" t="s">
        <v>108</v>
      </c>
      <c r="B35" s="25" t="s">
        <v>207</v>
      </c>
      <c r="C35" s="25" t="s">
        <v>188</v>
      </c>
      <c r="D35" s="47" t="s">
        <v>189</v>
      </c>
      <c r="E35" s="49" t="s">
        <v>190</v>
      </c>
    </row>
    <row r="36" spans="1:5" x14ac:dyDescent="0.25">
      <c r="A36" s="46" t="s">
        <v>107</v>
      </c>
      <c r="B36" s="25" t="s">
        <v>198</v>
      </c>
      <c r="C36" s="25" t="s">
        <v>188</v>
      </c>
      <c r="D36" s="47" t="s">
        <v>189</v>
      </c>
      <c r="E36" s="49" t="s">
        <v>190</v>
      </c>
    </row>
    <row r="37" spans="1:5" x14ac:dyDescent="0.25">
      <c r="A37" s="46" t="s">
        <v>130</v>
      </c>
      <c r="B37" s="25" t="s">
        <v>204</v>
      </c>
      <c r="C37" s="25" t="s">
        <v>183</v>
      </c>
      <c r="D37" s="47" t="s">
        <v>189</v>
      </c>
      <c r="E37" s="49" t="s">
        <v>190</v>
      </c>
    </row>
    <row r="38" spans="1:5" x14ac:dyDescent="0.25">
      <c r="A38" s="46" t="s">
        <v>124</v>
      </c>
      <c r="B38" s="25" t="s">
        <v>124</v>
      </c>
      <c r="C38" s="43" t="s">
        <v>183</v>
      </c>
      <c r="D38" s="25" t="s">
        <v>184</v>
      </c>
      <c r="E38" s="49"/>
    </row>
    <row r="39" spans="1:5" x14ac:dyDescent="0.25">
      <c r="A39" s="46" t="s">
        <v>122</v>
      </c>
      <c r="B39" s="25" t="s">
        <v>122</v>
      </c>
      <c r="C39" s="43" t="s">
        <v>183</v>
      </c>
      <c r="D39" s="25" t="s">
        <v>184</v>
      </c>
      <c r="E39" s="49"/>
    </row>
    <row r="40" spans="1:5" x14ac:dyDescent="0.25">
      <c r="A40" s="46" t="s">
        <v>119</v>
      </c>
      <c r="B40" s="25" t="s">
        <v>199</v>
      </c>
      <c r="C40" s="43" t="s">
        <v>183</v>
      </c>
      <c r="D40" s="25" t="s">
        <v>205</v>
      </c>
      <c r="E40" s="48" t="s">
        <v>186</v>
      </c>
    </row>
    <row r="41" spans="1:5" x14ac:dyDescent="0.25">
      <c r="A41" s="46" t="s">
        <v>118</v>
      </c>
      <c r="B41" s="25" t="s">
        <v>208</v>
      </c>
      <c r="C41" s="43" t="s">
        <v>183</v>
      </c>
      <c r="D41" s="25" t="s">
        <v>205</v>
      </c>
      <c r="E41" s="48" t="s">
        <v>186</v>
      </c>
    </row>
    <row r="42" spans="1:5" x14ac:dyDescent="0.25">
      <c r="A42" s="46" t="s">
        <v>143</v>
      </c>
      <c r="B42" s="25" t="s">
        <v>196</v>
      </c>
      <c r="C42" s="43" t="s">
        <v>183</v>
      </c>
      <c r="D42" s="25" t="s">
        <v>189</v>
      </c>
      <c r="E42" s="49" t="s">
        <v>190</v>
      </c>
    </row>
    <row r="43" spans="1:5" x14ac:dyDescent="0.25">
      <c r="A43" s="46" t="s">
        <v>138</v>
      </c>
      <c r="B43" s="25" t="s">
        <v>124</v>
      </c>
      <c r="C43" s="25" t="s">
        <v>183</v>
      </c>
      <c r="D43" s="47" t="s">
        <v>185</v>
      </c>
      <c r="E43" s="48" t="s">
        <v>186</v>
      </c>
    </row>
    <row r="44" spans="1:5" x14ac:dyDescent="0.25">
      <c r="A44" s="46" t="s">
        <v>139</v>
      </c>
      <c r="B44" s="25" t="s">
        <v>199</v>
      </c>
      <c r="C44" s="25" t="s">
        <v>183</v>
      </c>
      <c r="D44" s="47" t="s">
        <v>185</v>
      </c>
      <c r="E44" s="49" t="s">
        <v>186</v>
      </c>
    </row>
    <row r="45" spans="1:5" x14ac:dyDescent="0.25">
      <c r="A45" s="46" t="s">
        <v>149</v>
      </c>
      <c r="B45" s="25" t="s">
        <v>192</v>
      </c>
      <c r="C45" s="25" t="s">
        <v>183</v>
      </c>
      <c r="D45" s="47" t="s">
        <v>185</v>
      </c>
      <c r="E45" s="49" t="s">
        <v>190</v>
      </c>
    </row>
    <row r="46" spans="1:5" x14ac:dyDescent="0.25">
      <c r="A46" s="46" t="s">
        <v>150</v>
      </c>
      <c r="B46" s="25" t="s">
        <v>197</v>
      </c>
      <c r="C46" s="25" t="s">
        <v>188</v>
      </c>
      <c r="D46" s="47" t="s">
        <v>189</v>
      </c>
      <c r="E46" s="49" t="s">
        <v>190</v>
      </c>
    </row>
    <row r="47" spans="1:5" x14ac:dyDescent="0.25">
      <c r="A47" s="46" t="s">
        <v>149</v>
      </c>
      <c r="B47" s="25" t="s">
        <v>192</v>
      </c>
      <c r="C47" s="25" t="s">
        <v>183</v>
      </c>
      <c r="D47" s="47" t="s">
        <v>185</v>
      </c>
      <c r="E47" s="49" t="s">
        <v>190</v>
      </c>
    </row>
    <row r="48" spans="1:5" x14ac:dyDescent="0.25">
      <c r="A48" s="46" t="s">
        <v>160</v>
      </c>
      <c r="B48" s="25" t="s">
        <v>192</v>
      </c>
      <c r="C48" s="25" t="s">
        <v>183</v>
      </c>
      <c r="D48" s="47" t="s">
        <v>185</v>
      </c>
      <c r="E48" s="48" t="s">
        <v>186</v>
      </c>
    </row>
    <row r="49" spans="1:5" x14ac:dyDescent="0.25">
      <c r="A49" s="46" t="s">
        <v>159</v>
      </c>
      <c r="B49" s="25" t="s">
        <v>209</v>
      </c>
      <c r="C49" s="43" t="s">
        <v>183</v>
      </c>
      <c r="D49" s="25" t="s">
        <v>205</v>
      </c>
      <c r="E49" s="48" t="s">
        <v>186</v>
      </c>
    </row>
    <row r="50" spans="1:5" x14ac:dyDescent="0.25">
      <c r="A50" s="46" t="s">
        <v>168</v>
      </c>
      <c r="B50" s="25" t="s">
        <v>206</v>
      </c>
      <c r="C50" s="43" t="s">
        <v>183</v>
      </c>
      <c r="D50" s="25" t="s">
        <v>205</v>
      </c>
      <c r="E50" s="48" t="s">
        <v>186</v>
      </c>
    </row>
    <row r="51" spans="1:5" x14ac:dyDescent="0.25">
      <c r="A51" s="46" t="s">
        <v>166</v>
      </c>
      <c r="B51" s="25" t="s">
        <v>122</v>
      </c>
      <c r="C51" s="25" t="s">
        <v>188</v>
      </c>
      <c r="D51" s="25" t="s">
        <v>184</v>
      </c>
      <c r="E51" s="49"/>
    </row>
    <row r="52" spans="1:5" x14ac:dyDescent="0.25">
      <c r="A52" s="46" t="s">
        <v>167</v>
      </c>
      <c r="B52" s="25" t="s">
        <v>210</v>
      </c>
      <c r="C52" s="25" t="s">
        <v>188</v>
      </c>
      <c r="D52" s="25" t="s">
        <v>189</v>
      </c>
      <c r="E52" s="49" t="s">
        <v>202</v>
      </c>
    </row>
    <row r="53" spans="1:5" x14ac:dyDescent="0.25">
      <c r="A53" s="46" t="s">
        <v>165</v>
      </c>
      <c r="B53" s="25" t="s">
        <v>197</v>
      </c>
      <c r="C53" s="25" t="s">
        <v>188</v>
      </c>
      <c r="D53" s="47" t="s">
        <v>189</v>
      </c>
      <c r="E53" s="49" t="s">
        <v>190</v>
      </c>
    </row>
    <row r="54" spans="1:5" ht="15.75" thickBot="1" x14ac:dyDescent="0.3">
      <c r="A54" s="50" t="s">
        <v>164</v>
      </c>
      <c r="B54" s="32" t="s">
        <v>198</v>
      </c>
      <c r="C54" s="32" t="s">
        <v>188</v>
      </c>
      <c r="D54" s="32" t="s">
        <v>189</v>
      </c>
      <c r="E54" s="51" t="s">
        <v>202</v>
      </c>
    </row>
  </sheetData>
  <autoFilter ref="A1:E54" xr:uid="{8F4E1BC1-5975-664F-924C-46EFA90E17B5}"/>
  <pageMargins left="0.7" right="0.7" top="0.78740157499999996" bottom="0.78740157499999996"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pageSetUpPr fitToPage="1"/>
  </sheetPr>
  <dimension ref="A2:N49"/>
  <sheetViews>
    <sheetView topLeftCell="A4"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18.7109375" style="1" bestFit="1" customWidth="1"/>
    <col min="4" max="4" width="23" style="1" bestFit="1" customWidth="1"/>
    <col min="5" max="5" width="10.42578125" style="1" bestFit="1" customWidth="1"/>
    <col min="6" max="6" width="31.85546875" style="1" bestFit="1" customWidth="1"/>
    <col min="7" max="7" width="21.28515625" style="1" bestFit="1" customWidth="1"/>
    <col min="8" max="8" width="10.42578125" style="1" bestFit="1" customWidth="1"/>
    <col min="9" max="9" width="20.140625" style="1" bestFit="1" customWidth="1"/>
    <col min="10" max="10" width="30.42578125" style="1" bestFit="1" customWidth="1"/>
    <col min="11" max="11" width="18.28515625" style="15" bestFit="1" customWidth="1"/>
    <col min="12" max="12" width="15.28515625" style="16" customWidth="1"/>
    <col min="14" max="14" width="13.85546875" customWidth="1"/>
  </cols>
  <sheetData>
    <row r="2" spans="1:14" ht="15.75" x14ac:dyDescent="0.25">
      <c r="A2" s="6"/>
      <c r="C2" s="2" t="s">
        <v>0</v>
      </c>
      <c r="D2" s="9" t="s">
        <v>144</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ht="18.75" customHeight="1" x14ac:dyDescent="0.25">
      <c r="A5" s="107">
        <v>1</v>
      </c>
      <c r="B5" s="108" t="s">
        <v>60</v>
      </c>
      <c r="C5" s="109" t="s">
        <v>50</v>
      </c>
      <c r="D5" s="109" t="s">
        <v>295</v>
      </c>
      <c r="E5" s="109">
        <v>2</v>
      </c>
      <c r="F5" s="134" t="s">
        <v>296</v>
      </c>
      <c r="G5" s="135" t="s">
        <v>60</v>
      </c>
      <c r="H5" s="109">
        <v>3</v>
      </c>
      <c r="I5" s="136"/>
      <c r="J5" s="109">
        <f>I5*H5</f>
        <v>0</v>
      </c>
      <c r="K5" s="137"/>
      <c r="L5" s="114">
        <f>K5*H5</f>
        <v>0</v>
      </c>
      <c r="N5" s="63"/>
    </row>
    <row r="6" spans="1:14" x14ac:dyDescent="0.25">
      <c r="A6" s="115">
        <v>4</v>
      </c>
      <c r="B6" s="85" t="s">
        <v>25</v>
      </c>
      <c r="C6" s="47" t="s">
        <v>43</v>
      </c>
      <c r="D6" s="47" t="s">
        <v>11</v>
      </c>
      <c r="E6" s="47">
        <v>2</v>
      </c>
      <c r="F6" s="132"/>
      <c r="G6" s="73" t="s">
        <v>362</v>
      </c>
      <c r="H6" s="47">
        <v>2</v>
      </c>
      <c r="I6" s="132"/>
      <c r="J6" s="47">
        <f t="shared" ref="J6:J39" si="0">I6*H6</f>
        <v>0</v>
      </c>
      <c r="K6" s="133"/>
      <c r="L6" s="116">
        <f t="shared" ref="L6:L39" si="1">K6*H6</f>
        <v>0</v>
      </c>
      <c r="N6" s="63"/>
    </row>
    <row r="7" spans="1:14" ht="16.5" customHeight="1" x14ac:dyDescent="0.25">
      <c r="A7" s="115">
        <v>5</v>
      </c>
      <c r="B7" s="85" t="s">
        <v>78</v>
      </c>
      <c r="C7" s="47" t="s">
        <v>59</v>
      </c>
      <c r="D7" s="47" t="s">
        <v>242</v>
      </c>
      <c r="E7" s="47">
        <v>4</v>
      </c>
      <c r="F7" s="130" t="s">
        <v>296</v>
      </c>
      <c r="G7" s="73" t="s">
        <v>60</v>
      </c>
      <c r="H7" s="47">
        <v>4</v>
      </c>
      <c r="I7" s="132"/>
      <c r="J7" s="47">
        <f t="shared" si="0"/>
        <v>0</v>
      </c>
      <c r="K7" s="133"/>
      <c r="L7" s="116">
        <f t="shared" si="1"/>
        <v>0</v>
      </c>
      <c r="N7" s="63"/>
    </row>
    <row r="8" spans="1:14" x14ac:dyDescent="0.25">
      <c r="A8" s="115">
        <v>6</v>
      </c>
      <c r="B8" s="85" t="s">
        <v>12</v>
      </c>
      <c r="C8" s="47" t="s">
        <v>142</v>
      </c>
      <c r="D8" s="47" t="s">
        <v>297</v>
      </c>
      <c r="E8" s="47">
        <v>2</v>
      </c>
      <c r="F8" s="130" t="s">
        <v>296</v>
      </c>
      <c r="G8" s="73" t="s">
        <v>60</v>
      </c>
      <c r="H8" s="47">
        <v>2</v>
      </c>
      <c r="I8" s="132"/>
      <c r="J8" s="47">
        <f t="shared" si="0"/>
        <v>0</v>
      </c>
      <c r="K8" s="133"/>
      <c r="L8" s="116">
        <f t="shared" si="1"/>
        <v>0</v>
      </c>
      <c r="N8" s="63"/>
    </row>
    <row r="9" spans="1:14" x14ac:dyDescent="0.25">
      <c r="A9" s="115">
        <v>7</v>
      </c>
      <c r="B9" s="85" t="s">
        <v>78</v>
      </c>
      <c r="C9" s="47" t="s">
        <v>141</v>
      </c>
      <c r="D9" s="47" t="s">
        <v>242</v>
      </c>
      <c r="E9" s="47">
        <v>1</v>
      </c>
      <c r="F9" s="130" t="s">
        <v>296</v>
      </c>
      <c r="G9" s="73" t="s">
        <v>60</v>
      </c>
      <c r="H9" s="47">
        <v>1</v>
      </c>
      <c r="I9" s="132"/>
      <c r="J9" s="47">
        <f t="shared" si="0"/>
        <v>0</v>
      </c>
      <c r="K9" s="133"/>
      <c r="L9" s="116">
        <f t="shared" si="1"/>
        <v>0</v>
      </c>
      <c r="N9" s="63"/>
    </row>
    <row r="10" spans="1:14" x14ac:dyDescent="0.25">
      <c r="A10" s="115">
        <v>8</v>
      </c>
      <c r="B10" s="85" t="s">
        <v>60</v>
      </c>
      <c r="C10" s="47" t="s">
        <v>43</v>
      </c>
      <c r="D10" s="47" t="s">
        <v>218</v>
      </c>
      <c r="E10" s="47">
        <v>1</v>
      </c>
      <c r="F10" s="132"/>
      <c r="G10" s="73" t="s">
        <v>356</v>
      </c>
      <c r="H10" s="47">
        <v>1</v>
      </c>
      <c r="I10" s="132"/>
      <c r="J10" s="47">
        <f t="shared" si="0"/>
        <v>0</v>
      </c>
      <c r="K10" s="133"/>
      <c r="L10" s="116">
        <f t="shared" si="1"/>
        <v>0</v>
      </c>
      <c r="N10" s="63"/>
    </row>
    <row r="11" spans="1:14" x14ac:dyDescent="0.25">
      <c r="A11" s="115">
        <v>9</v>
      </c>
      <c r="B11" s="85" t="s">
        <v>25</v>
      </c>
      <c r="C11" s="47" t="s">
        <v>7</v>
      </c>
      <c r="D11" s="47" t="s">
        <v>11</v>
      </c>
      <c r="E11" s="47">
        <v>1</v>
      </c>
      <c r="F11" s="132"/>
      <c r="G11" s="73" t="s">
        <v>362</v>
      </c>
      <c r="H11" s="47">
        <v>1</v>
      </c>
      <c r="I11" s="132"/>
      <c r="J11" s="47">
        <f t="shared" si="0"/>
        <v>0</v>
      </c>
      <c r="K11" s="133"/>
      <c r="L11" s="116">
        <f t="shared" si="1"/>
        <v>0</v>
      </c>
      <c r="N11" s="63"/>
    </row>
    <row r="12" spans="1:14" x14ac:dyDescent="0.25">
      <c r="A12" s="115">
        <v>11</v>
      </c>
      <c r="B12" s="85" t="s">
        <v>78</v>
      </c>
      <c r="C12" s="47" t="s">
        <v>298</v>
      </c>
      <c r="D12" s="47" t="s">
        <v>242</v>
      </c>
      <c r="E12" s="47">
        <v>6</v>
      </c>
      <c r="F12" s="132"/>
      <c r="G12" s="73" t="s">
        <v>356</v>
      </c>
      <c r="H12" s="47">
        <v>6</v>
      </c>
      <c r="I12" s="132"/>
      <c r="J12" s="47">
        <f t="shared" si="0"/>
        <v>0</v>
      </c>
      <c r="K12" s="133"/>
      <c r="L12" s="116">
        <f t="shared" si="1"/>
        <v>0</v>
      </c>
      <c r="N12" s="63"/>
    </row>
    <row r="13" spans="1:14" x14ac:dyDescent="0.25">
      <c r="A13" s="115"/>
      <c r="B13" s="85"/>
      <c r="C13" s="47" t="s">
        <v>298</v>
      </c>
      <c r="D13" s="47"/>
      <c r="E13" s="47">
        <v>1</v>
      </c>
      <c r="F13" s="132"/>
      <c r="G13" s="73" t="s">
        <v>362</v>
      </c>
      <c r="H13" s="47">
        <v>1</v>
      </c>
      <c r="I13" s="132"/>
      <c r="J13" s="47">
        <f t="shared" si="0"/>
        <v>0</v>
      </c>
      <c r="K13" s="133"/>
      <c r="L13" s="116">
        <f t="shared" si="1"/>
        <v>0</v>
      </c>
      <c r="N13" s="63"/>
    </row>
    <row r="14" spans="1:14" x14ac:dyDescent="0.25">
      <c r="A14" s="115">
        <v>12</v>
      </c>
      <c r="B14" s="85" t="s">
        <v>25</v>
      </c>
      <c r="C14" s="47" t="s">
        <v>102</v>
      </c>
      <c r="D14" s="47" t="s">
        <v>11</v>
      </c>
      <c r="E14" s="47">
        <v>1</v>
      </c>
      <c r="F14" s="132"/>
      <c r="G14" s="73" t="s">
        <v>362</v>
      </c>
      <c r="H14" s="47">
        <v>1</v>
      </c>
      <c r="I14" s="132"/>
      <c r="J14" s="47">
        <f t="shared" si="0"/>
        <v>0</v>
      </c>
      <c r="K14" s="133"/>
      <c r="L14" s="116">
        <f t="shared" si="1"/>
        <v>0</v>
      </c>
      <c r="N14" s="63"/>
    </row>
    <row r="15" spans="1:14" x14ac:dyDescent="0.25">
      <c r="A15" s="115">
        <v>13</v>
      </c>
      <c r="B15" s="85" t="s">
        <v>78</v>
      </c>
      <c r="C15" s="47" t="s">
        <v>80</v>
      </c>
      <c r="D15" s="47" t="s">
        <v>242</v>
      </c>
      <c r="E15" s="47">
        <v>3</v>
      </c>
      <c r="F15" s="132"/>
      <c r="G15" s="73" t="s">
        <v>356</v>
      </c>
      <c r="H15" s="47">
        <v>3</v>
      </c>
      <c r="I15" s="132"/>
      <c r="J15" s="47">
        <f t="shared" si="0"/>
        <v>0</v>
      </c>
      <c r="K15" s="133"/>
      <c r="L15" s="116">
        <f t="shared" si="1"/>
        <v>0</v>
      </c>
      <c r="N15" s="63"/>
    </row>
    <row r="16" spans="1:14" x14ac:dyDescent="0.25">
      <c r="A16" s="115">
        <v>14</v>
      </c>
      <c r="B16" s="85" t="s">
        <v>12</v>
      </c>
      <c r="C16" s="47" t="s">
        <v>45</v>
      </c>
      <c r="D16" s="47" t="s">
        <v>232</v>
      </c>
      <c r="E16" s="47">
        <v>5</v>
      </c>
      <c r="F16" s="132"/>
      <c r="G16" s="73" t="s">
        <v>371</v>
      </c>
      <c r="H16" s="47">
        <v>5</v>
      </c>
      <c r="I16" s="132"/>
      <c r="J16" s="47">
        <f t="shared" si="0"/>
        <v>0</v>
      </c>
      <c r="K16" s="133"/>
      <c r="L16" s="116">
        <f t="shared" si="1"/>
        <v>0</v>
      </c>
      <c r="N16" s="63"/>
    </row>
    <row r="17" spans="1:14" x14ac:dyDescent="0.25">
      <c r="A17" s="115">
        <v>15</v>
      </c>
      <c r="B17" s="85" t="s">
        <v>78</v>
      </c>
      <c r="C17" s="47" t="s">
        <v>24</v>
      </c>
      <c r="D17" s="47" t="s">
        <v>242</v>
      </c>
      <c r="E17" s="47">
        <v>1</v>
      </c>
      <c r="F17" s="132"/>
      <c r="G17" s="73" t="s">
        <v>356</v>
      </c>
      <c r="H17" s="47">
        <v>1</v>
      </c>
      <c r="I17" s="132"/>
      <c r="J17" s="47">
        <f t="shared" si="0"/>
        <v>0</v>
      </c>
      <c r="K17" s="133"/>
      <c r="L17" s="116">
        <f t="shared" si="1"/>
        <v>0</v>
      </c>
      <c r="N17" s="63"/>
    </row>
    <row r="18" spans="1:14" x14ac:dyDescent="0.25">
      <c r="A18" s="115">
        <v>16</v>
      </c>
      <c r="B18" s="85" t="s">
        <v>25</v>
      </c>
      <c r="C18" s="47" t="s">
        <v>7</v>
      </c>
      <c r="D18" s="47" t="s">
        <v>11</v>
      </c>
      <c r="E18" s="47">
        <v>3</v>
      </c>
      <c r="F18" s="132"/>
      <c r="G18" s="73" t="s">
        <v>362</v>
      </c>
      <c r="H18" s="47">
        <v>3</v>
      </c>
      <c r="I18" s="132"/>
      <c r="J18" s="47">
        <f t="shared" si="0"/>
        <v>0</v>
      </c>
      <c r="K18" s="133"/>
      <c r="L18" s="116">
        <f t="shared" si="1"/>
        <v>0</v>
      </c>
      <c r="N18" s="63"/>
    </row>
    <row r="19" spans="1:14" x14ac:dyDescent="0.25">
      <c r="A19" s="115">
        <v>17</v>
      </c>
      <c r="B19" s="85" t="s">
        <v>13</v>
      </c>
      <c r="C19" s="47" t="s">
        <v>71</v>
      </c>
      <c r="D19" s="47" t="s">
        <v>140</v>
      </c>
      <c r="E19" s="47">
        <v>3</v>
      </c>
      <c r="F19" s="132"/>
      <c r="G19" s="73" t="s">
        <v>368</v>
      </c>
      <c r="H19" s="47">
        <v>3</v>
      </c>
      <c r="I19" s="132"/>
      <c r="J19" s="47">
        <f t="shared" si="0"/>
        <v>0</v>
      </c>
      <c r="K19" s="133"/>
      <c r="L19" s="116">
        <f t="shared" si="1"/>
        <v>0</v>
      </c>
      <c r="N19" s="63"/>
    </row>
    <row r="20" spans="1:14" x14ac:dyDescent="0.25">
      <c r="A20" s="115"/>
      <c r="B20" s="85"/>
      <c r="C20" s="47" t="s">
        <v>299</v>
      </c>
      <c r="D20" s="47" t="s">
        <v>300</v>
      </c>
      <c r="E20" s="47">
        <v>4</v>
      </c>
      <c r="F20" s="132"/>
      <c r="G20" s="73" t="s">
        <v>362</v>
      </c>
      <c r="H20" s="47">
        <v>4</v>
      </c>
      <c r="I20" s="132"/>
      <c r="J20" s="47">
        <f t="shared" si="0"/>
        <v>0</v>
      </c>
      <c r="K20" s="133"/>
      <c r="L20" s="116">
        <f t="shared" si="1"/>
        <v>0</v>
      </c>
      <c r="N20" s="63"/>
    </row>
    <row r="21" spans="1:14" x14ac:dyDescent="0.25">
      <c r="A21" s="115"/>
      <c r="B21" s="85"/>
      <c r="C21" s="47" t="s">
        <v>299</v>
      </c>
      <c r="D21" s="47">
        <v>236</v>
      </c>
      <c r="E21" s="47">
        <v>1</v>
      </c>
      <c r="F21" s="132"/>
      <c r="G21" s="73" t="s">
        <v>362</v>
      </c>
      <c r="H21" s="47">
        <v>1</v>
      </c>
      <c r="I21" s="132"/>
      <c r="J21" s="47">
        <f t="shared" si="0"/>
        <v>0</v>
      </c>
      <c r="K21" s="133"/>
      <c r="L21" s="116">
        <f t="shared" si="1"/>
        <v>0</v>
      </c>
      <c r="N21" s="63"/>
    </row>
    <row r="22" spans="1:14" x14ac:dyDescent="0.25">
      <c r="A22" s="115"/>
      <c r="B22" s="85"/>
      <c r="C22" s="47" t="s">
        <v>117</v>
      </c>
      <c r="D22" s="47" t="s">
        <v>11</v>
      </c>
      <c r="E22" s="47">
        <v>1</v>
      </c>
      <c r="F22" s="132"/>
      <c r="G22" s="73" t="s">
        <v>362</v>
      </c>
      <c r="H22" s="47">
        <v>1</v>
      </c>
      <c r="I22" s="132"/>
      <c r="J22" s="47">
        <f t="shared" si="0"/>
        <v>0</v>
      </c>
      <c r="K22" s="133"/>
      <c r="L22" s="116">
        <f t="shared" si="1"/>
        <v>0</v>
      </c>
      <c r="N22" s="63"/>
    </row>
    <row r="23" spans="1:14" x14ac:dyDescent="0.25">
      <c r="A23" s="115">
        <v>18</v>
      </c>
      <c r="B23" s="85" t="s">
        <v>12</v>
      </c>
      <c r="C23" s="47" t="s">
        <v>301</v>
      </c>
      <c r="D23" s="47" t="s">
        <v>232</v>
      </c>
      <c r="E23" s="47">
        <v>3</v>
      </c>
      <c r="F23" s="132"/>
      <c r="G23" s="73" t="s">
        <v>371</v>
      </c>
      <c r="H23" s="47">
        <v>3</v>
      </c>
      <c r="I23" s="132"/>
      <c r="J23" s="47">
        <f t="shared" si="0"/>
        <v>0</v>
      </c>
      <c r="K23" s="133"/>
      <c r="L23" s="116">
        <f t="shared" si="1"/>
        <v>0</v>
      </c>
      <c r="N23" s="63"/>
    </row>
    <row r="24" spans="1:14" x14ac:dyDescent="0.25">
      <c r="A24" s="115">
        <v>19</v>
      </c>
      <c r="B24" s="85" t="s">
        <v>12</v>
      </c>
      <c r="C24" s="47" t="s">
        <v>301</v>
      </c>
      <c r="D24" s="47" t="s">
        <v>140</v>
      </c>
      <c r="E24" s="47">
        <v>2</v>
      </c>
      <c r="F24" s="132"/>
      <c r="G24" s="73" t="s">
        <v>368</v>
      </c>
      <c r="H24" s="47">
        <v>2</v>
      </c>
      <c r="I24" s="132"/>
      <c r="J24" s="47">
        <f t="shared" si="0"/>
        <v>0</v>
      </c>
      <c r="K24" s="133"/>
      <c r="L24" s="116">
        <f t="shared" si="1"/>
        <v>0</v>
      </c>
      <c r="N24" s="63"/>
    </row>
    <row r="25" spans="1:14" x14ac:dyDescent="0.25">
      <c r="A25" s="115">
        <v>20</v>
      </c>
      <c r="B25" s="85" t="s">
        <v>12</v>
      </c>
      <c r="C25" s="47" t="s">
        <v>302</v>
      </c>
      <c r="D25" s="47" t="s">
        <v>232</v>
      </c>
      <c r="E25" s="47">
        <v>4</v>
      </c>
      <c r="F25" s="132"/>
      <c r="G25" s="73" t="s">
        <v>371</v>
      </c>
      <c r="H25" s="47">
        <v>4</v>
      </c>
      <c r="I25" s="132"/>
      <c r="J25" s="47">
        <f t="shared" si="0"/>
        <v>0</v>
      </c>
      <c r="K25" s="133"/>
      <c r="L25" s="116">
        <f t="shared" si="1"/>
        <v>0</v>
      </c>
      <c r="N25" s="63"/>
    </row>
    <row r="26" spans="1:14" x14ac:dyDescent="0.25">
      <c r="A26" s="115">
        <v>21</v>
      </c>
      <c r="B26" s="85" t="s">
        <v>12</v>
      </c>
      <c r="C26" s="47" t="s">
        <v>302</v>
      </c>
      <c r="D26" s="47" t="s">
        <v>140</v>
      </c>
      <c r="E26" s="47">
        <v>3</v>
      </c>
      <c r="F26" s="132"/>
      <c r="G26" s="73" t="s">
        <v>368</v>
      </c>
      <c r="H26" s="47">
        <v>3</v>
      </c>
      <c r="I26" s="132"/>
      <c r="J26" s="47">
        <f t="shared" si="0"/>
        <v>0</v>
      </c>
      <c r="K26" s="133"/>
      <c r="L26" s="116">
        <f t="shared" si="1"/>
        <v>0</v>
      </c>
      <c r="N26" s="63"/>
    </row>
    <row r="27" spans="1:14" x14ac:dyDescent="0.25">
      <c r="A27" s="115">
        <v>22</v>
      </c>
      <c r="B27" s="85" t="s">
        <v>12</v>
      </c>
      <c r="C27" s="47" t="s">
        <v>303</v>
      </c>
      <c r="D27" s="47" t="s">
        <v>232</v>
      </c>
      <c r="E27" s="47">
        <v>3</v>
      </c>
      <c r="F27" s="132"/>
      <c r="G27" s="73" t="s">
        <v>371</v>
      </c>
      <c r="H27" s="47">
        <v>3</v>
      </c>
      <c r="I27" s="132"/>
      <c r="J27" s="47">
        <f t="shared" si="0"/>
        <v>0</v>
      </c>
      <c r="K27" s="133"/>
      <c r="L27" s="116">
        <f t="shared" si="1"/>
        <v>0</v>
      </c>
      <c r="N27" s="63"/>
    </row>
    <row r="28" spans="1:14" x14ac:dyDescent="0.25">
      <c r="A28" s="115">
        <v>23</v>
      </c>
      <c r="B28" s="85" t="s">
        <v>12</v>
      </c>
      <c r="C28" s="47" t="s">
        <v>303</v>
      </c>
      <c r="D28" s="47" t="s">
        <v>140</v>
      </c>
      <c r="E28" s="47">
        <v>2</v>
      </c>
      <c r="F28" s="132"/>
      <c r="G28" s="73" t="s">
        <v>368</v>
      </c>
      <c r="H28" s="47">
        <v>2</v>
      </c>
      <c r="I28" s="132"/>
      <c r="J28" s="47">
        <f t="shared" si="0"/>
        <v>0</v>
      </c>
      <c r="K28" s="133"/>
      <c r="L28" s="116">
        <f t="shared" si="1"/>
        <v>0</v>
      </c>
      <c r="N28" s="63"/>
    </row>
    <row r="29" spans="1:14" x14ac:dyDescent="0.25">
      <c r="A29" s="115">
        <v>24</v>
      </c>
      <c r="B29" s="85" t="s">
        <v>12</v>
      </c>
      <c r="C29" s="47" t="s">
        <v>304</v>
      </c>
      <c r="D29" s="47" t="s">
        <v>140</v>
      </c>
      <c r="E29" s="47">
        <v>4</v>
      </c>
      <c r="F29" s="132"/>
      <c r="G29" s="73" t="s">
        <v>368</v>
      </c>
      <c r="H29" s="47">
        <v>4</v>
      </c>
      <c r="I29" s="132"/>
      <c r="J29" s="47">
        <f t="shared" si="0"/>
        <v>0</v>
      </c>
      <c r="K29" s="133"/>
      <c r="L29" s="116">
        <f t="shared" si="1"/>
        <v>0</v>
      </c>
      <c r="N29" s="63"/>
    </row>
    <row r="30" spans="1:14" x14ac:dyDescent="0.25">
      <c r="A30" s="115">
        <v>25</v>
      </c>
      <c r="B30" s="85" t="s">
        <v>12</v>
      </c>
      <c r="C30" s="47" t="s">
        <v>24</v>
      </c>
      <c r="D30" s="47" t="s">
        <v>140</v>
      </c>
      <c r="E30" s="47">
        <v>3</v>
      </c>
      <c r="F30" s="132"/>
      <c r="G30" s="73" t="s">
        <v>368</v>
      </c>
      <c r="H30" s="47">
        <v>3</v>
      </c>
      <c r="I30" s="132"/>
      <c r="J30" s="47">
        <f t="shared" si="0"/>
        <v>0</v>
      </c>
      <c r="K30" s="133"/>
      <c r="L30" s="116">
        <f t="shared" si="1"/>
        <v>0</v>
      </c>
      <c r="N30" s="63"/>
    </row>
    <row r="31" spans="1:14" ht="15.75" customHeight="1" x14ac:dyDescent="0.25">
      <c r="A31" s="115">
        <v>26</v>
      </c>
      <c r="B31" s="85" t="s">
        <v>95</v>
      </c>
      <c r="C31" s="47" t="s">
        <v>6</v>
      </c>
      <c r="D31" s="47" t="s">
        <v>138</v>
      </c>
      <c r="E31" s="47">
        <v>16</v>
      </c>
      <c r="F31" s="130" t="s">
        <v>305</v>
      </c>
      <c r="G31" s="73" t="s">
        <v>13</v>
      </c>
      <c r="H31" s="47">
        <v>16</v>
      </c>
      <c r="I31" s="132"/>
      <c r="J31" s="47">
        <f t="shared" si="0"/>
        <v>0</v>
      </c>
      <c r="K31" s="133"/>
      <c r="L31" s="116">
        <f t="shared" si="1"/>
        <v>0</v>
      </c>
      <c r="N31" s="63"/>
    </row>
    <row r="32" spans="1:14" x14ac:dyDescent="0.25">
      <c r="A32" s="115">
        <v>27</v>
      </c>
      <c r="B32" s="85" t="s">
        <v>95</v>
      </c>
      <c r="C32" s="47" t="s">
        <v>38</v>
      </c>
      <c r="D32" s="47" t="s">
        <v>138</v>
      </c>
      <c r="E32" s="47">
        <v>8</v>
      </c>
      <c r="F32" s="130" t="s">
        <v>305</v>
      </c>
      <c r="G32" s="73" t="s">
        <v>13</v>
      </c>
      <c r="H32" s="47">
        <v>8</v>
      </c>
      <c r="I32" s="132"/>
      <c r="J32" s="47">
        <f t="shared" si="0"/>
        <v>0</v>
      </c>
      <c r="K32" s="133"/>
      <c r="L32" s="116">
        <f t="shared" si="1"/>
        <v>0</v>
      </c>
      <c r="N32" s="63"/>
    </row>
    <row r="33" spans="1:14" x14ac:dyDescent="0.25">
      <c r="A33" s="115">
        <v>28</v>
      </c>
      <c r="B33" s="85" t="s">
        <v>88</v>
      </c>
      <c r="C33" s="47" t="s">
        <v>30</v>
      </c>
      <c r="D33" s="47" t="s">
        <v>139</v>
      </c>
      <c r="E33" s="47">
        <v>2</v>
      </c>
      <c r="F33" s="132"/>
      <c r="G33" s="73" t="s">
        <v>360</v>
      </c>
      <c r="H33" s="47">
        <v>2</v>
      </c>
      <c r="I33" s="132"/>
      <c r="J33" s="47">
        <f t="shared" si="0"/>
        <v>0</v>
      </c>
      <c r="K33" s="133"/>
      <c r="L33" s="116">
        <f t="shared" si="1"/>
        <v>0</v>
      </c>
      <c r="N33" s="63"/>
    </row>
    <row r="34" spans="1:14" x14ac:dyDescent="0.25">
      <c r="A34" s="115"/>
      <c r="B34" s="85"/>
      <c r="C34" s="47" t="s">
        <v>306</v>
      </c>
      <c r="D34" s="47" t="s">
        <v>307</v>
      </c>
      <c r="E34" s="47">
        <v>2</v>
      </c>
      <c r="F34" s="132"/>
      <c r="G34" s="73" t="s">
        <v>367</v>
      </c>
      <c r="H34" s="47">
        <v>2</v>
      </c>
      <c r="I34" s="132"/>
      <c r="J34" s="47">
        <f t="shared" si="0"/>
        <v>0</v>
      </c>
      <c r="K34" s="133"/>
      <c r="L34" s="116">
        <f t="shared" si="1"/>
        <v>0</v>
      </c>
      <c r="N34" s="63"/>
    </row>
    <row r="35" spans="1:14" x14ac:dyDescent="0.25">
      <c r="A35" s="115"/>
      <c r="B35" s="85"/>
      <c r="C35" s="47" t="s">
        <v>308</v>
      </c>
      <c r="D35" s="47" t="s">
        <v>11</v>
      </c>
      <c r="E35" s="47">
        <v>4</v>
      </c>
      <c r="F35" s="132"/>
      <c r="G35" s="73" t="s">
        <v>362</v>
      </c>
      <c r="H35" s="47">
        <v>4</v>
      </c>
      <c r="I35" s="132"/>
      <c r="J35" s="47">
        <f t="shared" si="0"/>
        <v>0</v>
      </c>
      <c r="K35" s="133"/>
      <c r="L35" s="116">
        <f t="shared" si="1"/>
        <v>0</v>
      </c>
      <c r="N35" s="63"/>
    </row>
    <row r="36" spans="1:14" x14ac:dyDescent="0.25">
      <c r="A36" s="115"/>
      <c r="B36" s="85"/>
      <c r="C36" s="47" t="s">
        <v>309</v>
      </c>
      <c r="D36" s="47" t="s">
        <v>300</v>
      </c>
      <c r="E36" s="47">
        <v>5</v>
      </c>
      <c r="F36" s="132"/>
      <c r="G36" s="73" t="s">
        <v>368</v>
      </c>
      <c r="H36" s="47">
        <v>5</v>
      </c>
      <c r="I36" s="132"/>
      <c r="J36" s="47">
        <f t="shared" si="0"/>
        <v>0</v>
      </c>
      <c r="K36" s="133"/>
      <c r="L36" s="116">
        <f t="shared" si="1"/>
        <v>0</v>
      </c>
      <c r="N36" s="63"/>
    </row>
    <row r="37" spans="1:14" x14ac:dyDescent="0.25">
      <c r="A37" s="115"/>
      <c r="B37" s="85"/>
      <c r="C37" s="47" t="s">
        <v>309</v>
      </c>
      <c r="D37" s="47" t="s">
        <v>278</v>
      </c>
      <c r="E37" s="47">
        <v>1</v>
      </c>
      <c r="F37" s="132"/>
      <c r="G37" s="73" t="s">
        <v>371</v>
      </c>
      <c r="H37" s="47">
        <v>1</v>
      </c>
      <c r="I37" s="132"/>
      <c r="J37" s="47">
        <f t="shared" si="0"/>
        <v>0</v>
      </c>
      <c r="K37" s="133"/>
      <c r="L37" s="116">
        <f t="shared" si="1"/>
        <v>0</v>
      </c>
      <c r="N37" s="63"/>
    </row>
    <row r="38" spans="1:14" x14ac:dyDescent="0.25">
      <c r="A38" s="115"/>
      <c r="B38" s="85"/>
      <c r="C38" s="47" t="s">
        <v>310</v>
      </c>
      <c r="D38" s="47" t="s">
        <v>138</v>
      </c>
      <c r="E38" s="47">
        <v>2</v>
      </c>
      <c r="F38" s="130" t="s">
        <v>305</v>
      </c>
      <c r="G38" s="73" t="s">
        <v>13</v>
      </c>
      <c r="H38" s="47">
        <v>2</v>
      </c>
      <c r="I38" s="132"/>
      <c r="J38" s="47">
        <f t="shared" si="0"/>
        <v>0</v>
      </c>
      <c r="K38" s="133"/>
      <c r="L38" s="116">
        <f t="shared" si="1"/>
        <v>0</v>
      </c>
      <c r="N38" s="63"/>
    </row>
    <row r="39" spans="1:14" ht="15.75" thickBot="1" x14ac:dyDescent="0.3">
      <c r="A39" s="117">
        <v>29</v>
      </c>
      <c r="B39" s="118" t="s">
        <v>95</v>
      </c>
      <c r="C39" s="119" t="s">
        <v>311</v>
      </c>
      <c r="D39" s="119" t="s">
        <v>138</v>
      </c>
      <c r="E39" s="119">
        <v>6</v>
      </c>
      <c r="F39" s="138" t="s">
        <v>305</v>
      </c>
      <c r="G39" s="129" t="s">
        <v>13</v>
      </c>
      <c r="H39" s="119">
        <v>6</v>
      </c>
      <c r="I39" s="139"/>
      <c r="J39" s="119">
        <f t="shared" si="0"/>
        <v>0</v>
      </c>
      <c r="K39" s="140"/>
      <c r="L39" s="124">
        <f t="shared" si="1"/>
        <v>0</v>
      </c>
      <c r="N39" s="63"/>
    </row>
    <row r="40" spans="1:14" ht="15.75" thickBot="1" x14ac:dyDescent="0.3">
      <c r="A40" s="7"/>
      <c r="B40" s="174" t="s">
        <v>14</v>
      </c>
      <c r="C40" s="175"/>
      <c r="D40" s="176"/>
      <c r="E40" s="80">
        <f>SUM(E5:E39)</f>
        <v>112</v>
      </c>
      <c r="F40" s="81" t="s">
        <v>21</v>
      </c>
      <c r="G40" s="81"/>
      <c r="H40" s="82">
        <f>SUM(H5:H39)</f>
        <v>113</v>
      </c>
      <c r="I40" s="82"/>
      <c r="J40" s="82">
        <f>SUM(J5:J39)</f>
        <v>0</v>
      </c>
      <c r="K40" s="83"/>
      <c r="L40" s="84">
        <f>SUM(L5:L39)</f>
        <v>0</v>
      </c>
    </row>
    <row r="41" spans="1:14" ht="15.75" thickBot="1" x14ac:dyDescent="0.3">
      <c r="A41" s="177" t="s">
        <v>401</v>
      </c>
      <c r="B41" s="178"/>
      <c r="C41" s="178"/>
      <c r="D41" s="178"/>
      <c r="E41" s="178"/>
      <c r="F41" s="4"/>
      <c r="G41" s="4"/>
      <c r="H41" s="4"/>
      <c r="I41" s="4"/>
      <c r="J41" s="4"/>
      <c r="K41" s="18"/>
      <c r="L41" s="20"/>
    </row>
    <row r="42" spans="1:14" ht="15.75" thickBot="1" x14ac:dyDescent="0.3">
      <c r="A42" s="179"/>
      <c r="B42" s="180"/>
      <c r="C42" s="180"/>
      <c r="D42" s="180"/>
      <c r="E42" s="180"/>
      <c r="F42" s="4" t="s">
        <v>28</v>
      </c>
      <c r="G42" s="4"/>
      <c r="H42" s="4">
        <v>1</v>
      </c>
      <c r="I42" s="4"/>
      <c r="J42" s="4"/>
      <c r="K42" s="54"/>
      <c r="L42" s="21">
        <f>K42*H42</f>
        <v>0</v>
      </c>
    </row>
    <row r="43" spans="1:14" ht="15.75" thickBot="1" x14ac:dyDescent="0.3">
      <c r="A43" s="179"/>
      <c r="B43" s="180"/>
      <c r="C43" s="180"/>
      <c r="D43" s="180"/>
      <c r="E43" s="180"/>
      <c r="F43" s="4" t="s">
        <v>17</v>
      </c>
      <c r="G43" s="4"/>
      <c r="H43" s="4">
        <v>113</v>
      </c>
      <c r="I43" s="4"/>
      <c r="J43" s="4"/>
      <c r="K43" s="54"/>
      <c r="L43" s="21">
        <f t="shared" ref="L43:L47" si="2">K43*H43</f>
        <v>0</v>
      </c>
    </row>
    <row r="44" spans="1:14" ht="15.75" thickBot="1" x14ac:dyDescent="0.3">
      <c r="A44" s="179"/>
      <c r="B44" s="180"/>
      <c r="C44" s="180"/>
      <c r="D44" s="180"/>
      <c r="E44" s="180"/>
      <c r="F44" s="4" t="s">
        <v>312</v>
      </c>
      <c r="G44" s="4"/>
      <c r="H44" s="4">
        <v>112</v>
      </c>
      <c r="I44" s="4"/>
      <c r="J44" s="4"/>
      <c r="K44" s="54"/>
      <c r="L44" s="21">
        <f t="shared" si="2"/>
        <v>0</v>
      </c>
    </row>
    <row r="45" spans="1:14" ht="15.75" thickBot="1" x14ac:dyDescent="0.3">
      <c r="A45" s="179"/>
      <c r="B45" s="180"/>
      <c r="C45" s="180"/>
      <c r="D45" s="180"/>
      <c r="E45" s="180"/>
      <c r="F45" s="4" t="s">
        <v>313</v>
      </c>
      <c r="G45" s="4"/>
      <c r="H45" s="4">
        <v>113</v>
      </c>
      <c r="I45" s="4"/>
      <c r="J45" s="4"/>
      <c r="K45" s="54"/>
      <c r="L45" s="21">
        <f t="shared" si="2"/>
        <v>0</v>
      </c>
    </row>
    <row r="46" spans="1:14" ht="15.75" thickBot="1" x14ac:dyDescent="0.3">
      <c r="A46" s="179"/>
      <c r="B46" s="180"/>
      <c r="C46" s="180"/>
      <c r="D46" s="180"/>
      <c r="E46" s="180"/>
      <c r="F46" s="4" t="s">
        <v>314</v>
      </c>
      <c r="G46" s="4"/>
      <c r="H46" s="37"/>
      <c r="I46" s="4"/>
      <c r="J46" s="4"/>
      <c r="K46" s="54"/>
      <c r="L46" s="21">
        <f t="shared" si="2"/>
        <v>0</v>
      </c>
    </row>
    <row r="47" spans="1:14" ht="15.75" thickBot="1" x14ac:dyDescent="0.3">
      <c r="A47" s="179"/>
      <c r="B47" s="180"/>
      <c r="C47" s="180"/>
      <c r="D47" s="180"/>
      <c r="E47" s="180"/>
      <c r="F47" s="4" t="s">
        <v>20</v>
      </c>
      <c r="G47" s="4"/>
      <c r="H47" s="4">
        <v>1</v>
      </c>
      <c r="I47" s="4"/>
      <c r="J47" s="4"/>
      <c r="K47" s="54"/>
      <c r="L47" s="21">
        <f t="shared" si="2"/>
        <v>0</v>
      </c>
    </row>
    <row r="48" spans="1:14" ht="15.75" thickBot="1" x14ac:dyDescent="0.3">
      <c r="A48" s="179"/>
      <c r="B48" s="180"/>
      <c r="C48" s="180"/>
      <c r="D48" s="180"/>
      <c r="E48" s="180"/>
      <c r="F48" s="4"/>
      <c r="G48" s="4"/>
      <c r="H48" s="4"/>
      <c r="I48" s="4"/>
      <c r="J48" s="4"/>
      <c r="K48" s="18"/>
      <c r="L48" s="21"/>
    </row>
    <row r="49" spans="1:12" ht="15.75" thickBot="1" x14ac:dyDescent="0.3">
      <c r="A49" s="181"/>
      <c r="B49" s="182"/>
      <c r="C49" s="182"/>
      <c r="D49" s="182"/>
      <c r="E49" s="182"/>
      <c r="F49" s="35" t="s">
        <v>22</v>
      </c>
      <c r="G49" s="35"/>
      <c r="H49" s="4"/>
      <c r="I49" s="4"/>
      <c r="J49" s="4"/>
      <c r="K49" s="18"/>
      <c r="L49" s="22">
        <f>SUM(L40:L47)</f>
        <v>0</v>
      </c>
    </row>
  </sheetData>
  <autoFilter ref="A4:K43" xr:uid="{00000000-0009-0000-0000-000007000000}"/>
  <mergeCells count="2">
    <mergeCell ref="B40:D40"/>
    <mergeCell ref="A41:E49"/>
  </mergeCells>
  <pageMargins left="0.7" right="0.7" top="0.78740157499999996" bottom="0.78740157499999996"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2:N31"/>
  <sheetViews>
    <sheetView workbookViewId="0">
      <selection activeCell="C2" sqref="C2"/>
    </sheetView>
  </sheetViews>
  <sheetFormatPr defaultColWidth="8.85546875" defaultRowHeight="15" x14ac:dyDescent="0.25"/>
  <cols>
    <col min="1" max="1" width="9.85546875" style="5" bestFit="1" customWidth="1"/>
    <col min="2" max="2" width="8.7109375" style="5" bestFit="1" customWidth="1"/>
    <col min="3" max="3" width="27.42578125" style="1" bestFit="1" customWidth="1"/>
    <col min="4" max="4" width="22" style="1" customWidth="1"/>
    <col min="5" max="5" width="10.42578125" style="1" bestFit="1" customWidth="1"/>
    <col min="6" max="6" width="27.42578125" style="1" bestFit="1" customWidth="1"/>
    <col min="7" max="7" width="27.42578125" style="1" customWidth="1"/>
    <col min="8" max="8" width="16.42578125" style="1" bestFit="1" customWidth="1"/>
    <col min="9" max="9" width="30.7109375" style="1" bestFit="1" customWidth="1"/>
    <col min="10" max="10" width="28.140625" style="1" bestFit="1" customWidth="1"/>
    <col min="11" max="11" width="22.28515625" style="15" customWidth="1"/>
    <col min="12" max="12" width="12.28515625" style="16" bestFit="1" customWidth="1"/>
    <col min="14" max="14" width="14" customWidth="1"/>
  </cols>
  <sheetData>
    <row r="2" spans="1:14" ht="15.75" x14ac:dyDescent="0.25">
      <c r="A2" s="6"/>
      <c r="C2" s="2" t="s">
        <v>0</v>
      </c>
      <c r="D2" s="9" t="s">
        <v>147</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13</v>
      </c>
      <c r="C5" s="109" t="s">
        <v>316</v>
      </c>
      <c r="D5" s="109" t="s">
        <v>101</v>
      </c>
      <c r="E5" s="109">
        <v>1</v>
      </c>
      <c r="F5" s="136"/>
      <c r="G5" s="128" t="s">
        <v>362</v>
      </c>
      <c r="H5" s="109">
        <v>1</v>
      </c>
      <c r="I5" s="136"/>
      <c r="J5" s="109">
        <f>I5*H5</f>
        <v>0</v>
      </c>
      <c r="K5" s="137"/>
      <c r="L5" s="114">
        <f>K5*H5</f>
        <v>0</v>
      </c>
      <c r="N5" s="63"/>
    </row>
    <row r="6" spans="1:14" ht="16.5" customHeight="1" x14ac:dyDescent="0.25">
      <c r="A6" s="115">
        <v>2</v>
      </c>
      <c r="B6" s="85" t="s">
        <v>95</v>
      </c>
      <c r="C6" s="47" t="s">
        <v>113</v>
      </c>
      <c r="D6" s="47" t="s">
        <v>317</v>
      </c>
      <c r="E6" s="47">
        <v>7</v>
      </c>
      <c r="F6" s="130" t="s">
        <v>318</v>
      </c>
      <c r="G6" s="73" t="s">
        <v>25</v>
      </c>
      <c r="H6" s="47">
        <v>7</v>
      </c>
      <c r="I6" s="132"/>
      <c r="J6" s="47">
        <f t="shared" ref="J6:J21" si="0">I6*H6</f>
        <v>0</v>
      </c>
      <c r="K6" s="133"/>
      <c r="L6" s="116">
        <f t="shared" ref="L6:L21" si="1">K6*H6</f>
        <v>0</v>
      </c>
      <c r="N6" s="63"/>
    </row>
    <row r="7" spans="1:14" x14ac:dyDescent="0.25">
      <c r="A7" s="115">
        <v>2</v>
      </c>
      <c r="B7" s="85"/>
      <c r="C7" s="47" t="s">
        <v>319</v>
      </c>
      <c r="D7" s="47" t="s">
        <v>229</v>
      </c>
      <c r="E7" s="47">
        <v>3</v>
      </c>
      <c r="F7" s="89" t="s">
        <v>395</v>
      </c>
      <c r="G7" s="73" t="s">
        <v>12</v>
      </c>
      <c r="H7" s="47">
        <v>3</v>
      </c>
      <c r="I7" s="132"/>
      <c r="J7" s="47">
        <f t="shared" si="0"/>
        <v>0</v>
      </c>
      <c r="K7" s="133"/>
      <c r="L7" s="116">
        <f t="shared" si="1"/>
        <v>0</v>
      </c>
      <c r="N7" s="63"/>
    </row>
    <row r="8" spans="1:14" x14ac:dyDescent="0.25">
      <c r="A8" s="115">
        <v>3</v>
      </c>
      <c r="B8" s="85" t="s">
        <v>13</v>
      </c>
      <c r="C8" s="47" t="s">
        <v>80</v>
      </c>
      <c r="D8" s="47" t="s">
        <v>218</v>
      </c>
      <c r="E8" s="47">
        <v>2</v>
      </c>
      <c r="F8" s="130" t="s">
        <v>296</v>
      </c>
      <c r="G8" s="73" t="s">
        <v>60</v>
      </c>
      <c r="H8" s="47">
        <v>2</v>
      </c>
      <c r="I8" s="132"/>
      <c r="J8" s="47">
        <f t="shared" si="0"/>
        <v>0</v>
      </c>
      <c r="K8" s="133"/>
      <c r="L8" s="116">
        <f t="shared" si="1"/>
        <v>0</v>
      </c>
      <c r="N8" s="63"/>
    </row>
    <row r="9" spans="1:14" x14ac:dyDescent="0.25">
      <c r="A9" s="115">
        <v>4</v>
      </c>
      <c r="B9" s="85" t="s">
        <v>13</v>
      </c>
      <c r="C9" s="47" t="s">
        <v>50</v>
      </c>
      <c r="D9" s="47" t="s">
        <v>218</v>
      </c>
      <c r="E9" s="47">
        <v>2</v>
      </c>
      <c r="F9" s="130" t="s">
        <v>296</v>
      </c>
      <c r="G9" s="73" t="s">
        <v>60</v>
      </c>
      <c r="H9" s="47">
        <v>2</v>
      </c>
      <c r="I9" s="132"/>
      <c r="J9" s="47">
        <f t="shared" si="0"/>
        <v>0</v>
      </c>
      <c r="K9" s="133"/>
      <c r="L9" s="116">
        <f t="shared" si="1"/>
        <v>0</v>
      </c>
      <c r="N9" s="63"/>
    </row>
    <row r="10" spans="1:14" x14ac:dyDescent="0.25">
      <c r="A10" s="115">
        <v>5</v>
      </c>
      <c r="B10" s="85" t="s">
        <v>13</v>
      </c>
      <c r="C10" s="47" t="s">
        <v>57</v>
      </c>
      <c r="D10" s="47" t="s">
        <v>218</v>
      </c>
      <c r="E10" s="47">
        <v>1</v>
      </c>
      <c r="F10" s="130" t="s">
        <v>296</v>
      </c>
      <c r="G10" s="73" t="s">
        <v>60</v>
      </c>
      <c r="H10" s="47">
        <v>1</v>
      </c>
      <c r="I10" s="132"/>
      <c r="J10" s="47">
        <f t="shared" si="0"/>
        <v>0</v>
      </c>
      <c r="K10" s="133"/>
      <c r="L10" s="116">
        <f t="shared" si="1"/>
        <v>0</v>
      </c>
      <c r="N10" s="63"/>
    </row>
    <row r="11" spans="1:14" x14ac:dyDescent="0.25">
      <c r="A11" s="115">
        <v>6</v>
      </c>
      <c r="B11" s="85" t="s">
        <v>25</v>
      </c>
      <c r="C11" s="47" t="s">
        <v>146</v>
      </c>
      <c r="D11" s="47" t="s">
        <v>11</v>
      </c>
      <c r="E11" s="47">
        <v>1</v>
      </c>
      <c r="F11" s="132"/>
      <c r="G11" s="73" t="s">
        <v>362</v>
      </c>
      <c r="H11" s="47">
        <v>1</v>
      </c>
      <c r="I11" s="132"/>
      <c r="J11" s="47">
        <f t="shared" si="0"/>
        <v>0</v>
      </c>
      <c r="K11" s="133"/>
      <c r="L11" s="116">
        <f t="shared" si="1"/>
        <v>0</v>
      </c>
      <c r="N11" s="63"/>
    </row>
    <row r="12" spans="1:14" x14ac:dyDescent="0.25">
      <c r="A12" s="115">
        <v>7</v>
      </c>
      <c r="B12" s="85" t="s">
        <v>13</v>
      </c>
      <c r="C12" s="47" t="s">
        <v>103</v>
      </c>
      <c r="D12" s="47" t="s">
        <v>218</v>
      </c>
      <c r="E12" s="47">
        <v>2</v>
      </c>
      <c r="F12" s="130" t="s">
        <v>296</v>
      </c>
      <c r="G12" s="73" t="s">
        <v>60</v>
      </c>
      <c r="H12" s="47">
        <v>2</v>
      </c>
      <c r="I12" s="132"/>
      <c r="J12" s="47">
        <f t="shared" si="0"/>
        <v>0</v>
      </c>
      <c r="K12" s="133"/>
      <c r="L12" s="116">
        <f t="shared" si="1"/>
        <v>0</v>
      </c>
      <c r="N12" s="63"/>
    </row>
    <row r="13" spans="1:14" x14ac:dyDescent="0.25">
      <c r="A13" s="115">
        <v>8</v>
      </c>
      <c r="B13" s="85" t="s">
        <v>13</v>
      </c>
      <c r="C13" s="47" t="s">
        <v>80</v>
      </c>
      <c r="D13" s="47" t="s">
        <v>218</v>
      </c>
      <c r="E13" s="47">
        <v>1</v>
      </c>
      <c r="F13" s="130" t="s">
        <v>296</v>
      </c>
      <c r="G13" s="73" t="s">
        <v>60</v>
      </c>
      <c r="H13" s="47">
        <v>1</v>
      </c>
      <c r="I13" s="132"/>
      <c r="J13" s="47">
        <f t="shared" si="0"/>
        <v>0</v>
      </c>
      <c r="K13" s="133"/>
      <c r="L13" s="116">
        <f t="shared" si="1"/>
        <v>0</v>
      </c>
      <c r="N13" s="63"/>
    </row>
    <row r="14" spans="1:14" x14ac:dyDescent="0.25">
      <c r="A14" s="115">
        <v>9</v>
      </c>
      <c r="B14" s="85" t="s">
        <v>13</v>
      </c>
      <c r="C14" s="47" t="s">
        <v>80</v>
      </c>
      <c r="D14" s="47" t="s">
        <v>218</v>
      </c>
      <c r="E14" s="47">
        <v>1</v>
      </c>
      <c r="F14" s="130" t="s">
        <v>296</v>
      </c>
      <c r="G14" s="73" t="s">
        <v>60</v>
      </c>
      <c r="H14" s="47">
        <v>1</v>
      </c>
      <c r="I14" s="132"/>
      <c r="J14" s="47">
        <f t="shared" si="0"/>
        <v>0</v>
      </c>
      <c r="K14" s="133"/>
      <c r="L14" s="116">
        <f t="shared" si="1"/>
        <v>0</v>
      </c>
      <c r="N14" s="63"/>
    </row>
    <row r="15" spans="1:14" x14ac:dyDescent="0.25">
      <c r="A15" s="115">
        <v>10</v>
      </c>
      <c r="B15" s="85" t="s">
        <v>25</v>
      </c>
      <c r="C15" s="47" t="s">
        <v>24</v>
      </c>
      <c r="D15" s="47" t="s">
        <v>11</v>
      </c>
      <c r="E15" s="47">
        <v>5</v>
      </c>
      <c r="F15" s="132"/>
      <c r="G15" s="73" t="s">
        <v>362</v>
      </c>
      <c r="H15" s="47">
        <v>5</v>
      </c>
      <c r="I15" s="132"/>
      <c r="J15" s="47">
        <f t="shared" si="0"/>
        <v>0</v>
      </c>
      <c r="K15" s="133"/>
      <c r="L15" s="116">
        <f t="shared" si="1"/>
        <v>0</v>
      </c>
      <c r="N15" s="63"/>
    </row>
    <row r="16" spans="1:14" x14ac:dyDescent="0.25">
      <c r="A16" s="115">
        <v>11</v>
      </c>
      <c r="B16" s="85" t="s">
        <v>12</v>
      </c>
      <c r="C16" s="47" t="s">
        <v>71</v>
      </c>
      <c r="D16" s="47" t="s">
        <v>232</v>
      </c>
      <c r="E16" s="47">
        <v>1</v>
      </c>
      <c r="F16" s="132"/>
      <c r="G16" s="73" t="s">
        <v>371</v>
      </c>
      <c r="H16" s="47">
        <v>1</v>
      </c>
      <c r="I16" s="132"/>
      <c r="J16" s="47">
        <f t="shared" si="0"/>
        <v>0</v>
      </c>
      <c r="K16" s="133"/>
      <c r="L16" s="116">
        <f t="shared" si="1"/>
        <v>0</v>
      </c>
      <c r="N16" s="63"/>
    </row>
    <row r="17" spans="1:14" x14ac:dyDescent="0.25">
      <c r="A17" s="115">
        <v>12</v>
      </c>
      <c r="B17" s="85" t="s">
        <v>12</v>
      </c>
      <c r="C17" s="47" t="s">
        <v>113</v>
      </c>
      <c r="D17" s="47" t="s">
        <v>232</v>
      </c>
      <c r="E17" s="47">
        <v>3</v>
      </c>
      <c r="F17" s="132"/>
      <c r="G17" s="73" t="s">
        <v>371</v>
      </c>
      <c r="H17" s="47">
        <v>3</v>
      </c>
      <c r="I17" s="132"/>
      <c r="J17" s="47">
        <f t="shared" si="0"/>
        <v>0</v>
      </c>
      <c r="K17" s="133"/>
      <c r="L17" s="116">
        <f t="shared" si="1"/>
        <v>0</v>
      </c>
      <c r="N17" s="63"/>
    </row>
    <row r="18" spans="1:14" x14ac:dyDescent="0.25">
      <c r="A18" s="115">
        <v>13</v>
      </c>
      <c r="B18" s="85" t="s">
        <v>12</v>
      </c>
      <c r="C18" s="47" t="s">
        <v>113</v>
      </c>
      <c r="D18" s="47" t="s">
        <v>232</v>
      </c>
      <c r="E18" s="47">
        <v>1</v>
      </c>
      <c r="F18" s="132"/>
      <c r="G18" s="73" t="s">
        <v>371</v>
      </c>
      <c r="H18" s="47">
        <v>1</v>
      </c>
      <c r="I18" s="132"/>
      <c r="J18" s="47">
        <f t="shared" si="0"/>
        <v>0</v>
      </c>
      <c r="K18" s="133"/>
      <c r="L18" s="116">
        <f t="shared" si="1"/>
        <v>0</v>
      </c>
      <c r="N18" s="63"/>
    </row>
    <row r="19" spans="1:14" x14ac:dyDescent="0.25">
      <c r="A19" s="115">
        <v>14</v>
      </c>
      <c r="B19" s="85" t="s">
        <v>88</v>
      </c>
      <c r="C19" s="47" t="s">
        <v>30</v>
      </c>
      <c r="D19" s="47" t="s">
        <v>260</v>
      </c>
      <c r="E19" s="47">
        <v>2</v>
      </c>
      <c r="F19" s="132"/>
      <c r="G19" s="73" t="s">
        <v>361</v>
      </c>
      <c r="H19" s="47">
        <v>2</v>
      </c>
      <c r="I19" s="132"/>
      <c r="J19" s="47">
        <f t="shared" si="0"/>
        <v>0</v>
      </c>
      <c r="K19" s="133"/>
      <c r="L19" s="116">
        <f t="shared" si="1"/>
        <v>0</v>
      </c>
      <c r="N19" s="63"/>
    </row>
    <row r="20" spans="1:14" x14ac:dyDescent="0.25">
      <c r="A20" s="115">
        <v>16</v>
      </c>
      <c r="B20" s="85"/>
      <c r="C20" s="47" t="s">
        <v>320</v>
      </c>
      <c r="D20" s="47" t="s">
        <v>321</v>
      </c>
      <c r="E20" s="47">
        <v>1</v>
      </c>
      <c r="F20" s="89" t="s">
        <v>395</v>
      </c>
      <c r="G20" s="73" t="s">
        <v>12</v>
      </c>
      <c r="H20" s="47">
        <v>2</v>
      </c>
      <c r="I20" s="132"/>
      <c r="J20" s="47">
        <f t="shared" si="0"/>
        <v>0</v>
      </c>
      <c r="K20" s="133"/>
      <c r="L20" s="116">
        <f t="shared" si="1"/>
        <v>0</v>
      </c>
      <c r="N20" s="63"/>
    </row>
    <row r="21" spans="1:14" ht="15.75" thickBot="1" x14ac:dyDescent="0.3">
      <c r="A21" s="117">
        <v>15</v>
      </c>
      <c r="B21" s="118" t="s">
        <v>31</v>
      </c>
      <c r="C21" s="119" t="s">
        <v>30</v>
      </c>
      <c r="D21" s="119" t="s">
        <v>322</v>
      </c>
      <c r="E21" s="119">
        <v>4</v>
      </c>
      <c r="F21" s="139"/>
      <c r="G21" s="129" t="s">
        <v>358</v>
      </c>
      <c r="H21" s="119">
        <v>4</v>
      </c>
      <c r="I21" s="139"/>
      <c r="J21" s="119">
        <f t="shared" si="0"/>
        <v>0</v>
      </c>
      <c r="K21" s="140"/>
      <c r="L21" s="124">
        <f t="shared" si="1"/>
        <v>0</v>
      </c>
      <c r="N21" s="63"/>
    </row>
    <row r="22" spans="1:14" ht="15.75" thickBot="1" x14ac:dyDescent="0.3">
      <c r="A22" s="7"/>
      <c r="B22" s="174" t="s">
        <v>14</v>
      </c>
      <c r="C22" s="175"/>
      <c r="D22" s="176"/>
      <c r="E22" s="80">
        <f>SUM(E5:E21)</f>
        <v>38</v>
      </c>
      <c r="F22" s="81" t="s">
        <v>21</v>
      </c>
      <c r="G22" s="81"/>
      <c r="H22" s="82">
        <f>SUM(H5:H21)</f>
        <v>39</v>
      </c>
      <c r="I22" s="82"/>
      <c r="J22" s="82">
        <f>SUM(J5:J21)</f>
        <v>0</v>
      </c>
      <c r="K22" s="83"/>
      <c r="L22" s="84">
        <f>SUM(L5:L21)</f>
        <v>0</v>
      </c>
    </row>
    <row r="23" spans="1:14" ht="15.75" thickBot="1" x14ac:dyDescent="0.3">
      <c r="A23" s="177" t="s">
        <v>401</v>
      </c>
      <c r="B23" s="178"/>
      <c r="C23" s="178"/>
      <c r="D23" s="178"/>
      <c r="E23" s="178"/>
      <c r="F23" s="4"/>
      <c r="G23" s="4"/>
      <c r="H23" s="4"/>
      <c r="I23" s="4"/>
      <c r="J23" s="4"/>
      <c r="K23" s="18"/>
      <c r="L23" s="20"/>
    </row>
    <row r="24" spans="1:14" ht="15.75" thickBot="1" x14ac:dyDescent="0.3">
      <c r="A24" s="179"/>
      <c r="B24" s="180"/>
      <c r="C24" s="180"/>
      <c r="D24" s="180"/>
      <c r="E24" s="180"/>
      <c r="F24" s="4" t="s">
        <v>28</v>
      </c>
      <c r="G24" s="4"/>
      <c r="H24" s="4">
        <v>1</v>
      </c>
      <c r="I24" s="4"/>
      <c r="J24" s="4"/>
      <c r="K24" s="54"/>
      <c r="L24" s="21">
        <f>K24*H24</f>
        <v>0</v>
      </c>
    </row>
    <row r="25" spans="1:14" ht="15.75" thickBot="1" x14ac:dyDescent="0.3">
      <c r="A25" s="179"/>
      <c r="B25" s="180"/>
      <c r="C25" s="180"/>
      <c r="D25" s="180"/>
      <c r="E25" s="180"/>
      <c r="F25" s="4" t="s">
        <v>17</v>
      </c>
      <c r="G25" s="4"/>
      <c r="H25" s="4">
        <v>39</v>
      </c>
      <c r="I25" s="4"/>
      <c r="J25" s="4"/>
      <c r="K25" s="54"/>
      <c r="L25" s="21">
        <f t="shared" ref="L25:L29" si="2">K25*H25</f>
        <v>0</v>
      </c>
    </row>
    <row r="26" spans="1:14" ht="15.75" thickBot="1" x14ac:dyDescent="0.3">
      <c r="A26" s="179"/>
      <c r="B26" s="180"/>
      <c r="C26" s="180"/>
      <c r="D26" s="180"/>
      <c r="E26" s="180"/>
      <c r="F26" s="4" t="s">
        <v>312</v>
      </c>
      <c r="G26" s="4"/>
      <c r="H26" s="4">
        <v>38</v>
      </c>
      <c r="I26" s="4"/>
      <c r="J26" s="4"/>
      <c r="K26" s="54"/>
      <c r="L26" s="21">
        <f t="shared" si="2"/>
        <v>0</v>
      </c>
    </row>
    <row r="27" spans="1:14" ht="15.75" thickBot="1" x14ac:dyDescent="0.3">
      <c r="A27" s="179"/>
      <c r="B27" s="180"/>
      <c r="C27" s="180"/>
      <c r="D27" s="180"/>
      <c r="E27" s="180"/>
      <c r="F27" s="4" t="s">
        <v>313</v>
      </c>
      <c r="G27" s="4"/>
      <c r="H27" s="4">
        <v>39</v>
      </c>
      <c r="I27" s="4"/>
      <c r="J27" s="4"/>
      <c r="K27" s="54"/>
      <c r="L27" s="21">
        <f t="shared" si="2"/>
        <v>0</v>
      </c>
    </row>
    <row r="28" spans="1:14" ht="15.75" thickBot="1" x14ac:dyDescent="0.3">
      <c r="A28" s="179"/>
      <c r="B28" s="180"/>
      <c r="C28" s="180"/>
      <c r="D28" s="180"/>
      <c r="E28" s="180"/>
      <c r="F28" s="4" t="s">
        <v>19</v>
      </c>
      <c r="G28" s="4"/>
      <c r="H28" s="37"/>
      <c r="I28" s="4"/>
      <c r="J28" s="4"/>
      <c r="K28" s="54"/>
      <c r="L28" s="21">
        <f t="shared" si="2"/>
        <v>0</v>
      </c>
    </row>
    <row r="29" spans="1:14" ht="15.75" thickBot="1" x14ac:dyDescent="0.3">
      <c r="A29" s="179"/>
      <c r="B29" s="180"/>
      <c r="C29" s="180"/>
      <c r="D29" s="180"/>
      <c r="E29" s="180"/>
      <c r="F29" s="4" t="s">
        <v>20</v>
      </c>
      <c r="G29" s="4"/>
      <c r="H29" s="4">
        <v>1</v>
      </c>
      <c r="I29" s="4"/>
      <c r="J29" s="4"/>
      <c r="K29" s="54"/>
      <c r="L29" s="21">
        <f t="shared" si="2"/>
        <v>0</v>
      </c>
    </row>
    <row r="30" spans="1:14" ht="15.75" thickBot="1" x14ac:dyDescent="0.3">
      <c r="A30" s="179"/>
      <c r="B30" s="180"/>
      <c r="C30" s="180"/>
      <c r="D30" s="180"/>
      <c r="E30" s="180"/>
      <c r="F30" s="4"/>
      <c r="G30" s="4"/>
      <c r="H30" s="4"/>
      <c r="I30" s="4"/>
      <c r="J30" s="4"/>
      <c r="K30" s="18"/>
      <c r="L30" s="21"/>
    </row>
    <row r="31" spans="1:14" ht="15.75" thickBot="1" x14ac:dyDescent="0.3">
      <c r="A31" s="181"/>
      <c r="B31" s="182"/>
      <c r="C31" s="182"/>
      <c r="D31" s="182"/>
      <c r="E31" s="182"/>
      <c r="F31" s="35" t="s">
        <v>22</v>
      </c>
      <c r="G31" s="35"/>
      <c r="H31" s="4"/>
      <c r="I31" s="4"/>
      <c r="J31" s="4"/>
      <c r="K31" s="18"/>
      <c r="L31" s="22">
        <f>SUM(L22:L29)</f>
        <v>0</v>
      </c>
    </row>
  </sheetData>
  <autoFilter ref="A4:K29" xr:uid="{00000000-0009-0000-0000-000008000000}"/>
  <mergeCells count="2">
    <mergeCell ref="B22:D22"/>
    <mergeCell ref="A23:E31"/>
  </mergeCells>
  <pageMargins left="0.7" right="0.7" top="0.78740157499999996" bottom="0.78740157499999996"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pageSetUpPr fitToPage="1"/>
  </sheetPr>
  <dimension ref="A2:N43"/>
  <sheetViews>
    <sheetView workbookViewId="0">
      <selection activeCell="C2" sqref="C2"/>
    </sheetView>
  </sheetViews>
  <sheetFormatPr defaultColWidth="8.85546875" defaultRowHeight="15" x14ac:dyDescent="0.25"/>
  <cols>
    <col min="1" max="1" width="9.85546875" style="5" bestFit="1" customWidth="1"/>
    <col min="2" max="2" width="8.7109375" style="5" bestFit="1" customWidth="1"/>
    <col min="3" max="3" width="27.42578125" style="1" bestFit="1" customWidth="1"/>
    <col min="4" max="4" width="22" style="1" customWidth="1"/>
    <col min="5" max="5" width="10.42578125" style="1" bestFit="1" customWidth="1"/>
    <col min="6" max="6" width="27.42578125" style="1" bestFit="1" customWidth="1"/>
    <col min="7" max="7" width="27.42578125" style="1" customWidth="1"/>
    <col min="8" max="8" width="16.42578125" style="1" bestFit="1" customWidth="1"/>
    <col min="9" max="9" width="30.7109375" style="1" bestFit="1" customWidth="1"/>
    <col min="10" max="10" width="28.140625" style="1" bestFit="1" customWidth="1"/>
    <col min="11" max="11" width="22.28515625" style="15" customWidth="1"/>
    <col min="12" max="12" width="12.28515625" style="16" bestFit="1" customWidth="1"/>
    <col min="14" max="14" width="12.28515625" customWidth="1"/>
  </cols>
  <sheetData>
    <row r="2" spans="1:14" ht="15.75" x14ac:dyDescent="0.25">
      <c r="A2" s="6"/>
      <c r="C2" s="2" t="s">
        <v>0</v>
      </c>
      <c r="D2" s="9" t="s">
        <v>156</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88</v>
      </c>
      <c r="C5" s="109" t="s">
        <v>323</v>
      </c>
      <c r="D5" s="109" t="s">
        <v>155</v>
      </c>
      <c r="E5" s="109">
        <v>4</v>
      </c>
      <c r="F5" s="136"/>
      <c r="G5" s="128" t="s">
        <v>367</v>
      </c>
      <c r="H5" s="109">
        <v>4</v>
      </c>
      <c r="I5" s="136"/>
      <c r="J5" s="109">
        <f>I5*H5</f>
        <v>0</v>
      </c>
      <c r="K5" s="137"/>
      <c r="L5" s="114">
        <f>K5*H5</f>
        <v>0</v>
      </c>
      <c r="N5" s="63"/>
    </row>
    <row r="6" spans="1:14" x14ac:dyDescent="0.25">
      <c r="A6" s="115"/>
      <c r="B6" s="85"/>
      <c r="C6" s="47" t="s">
        <v>123</v>
      </c>
      <c r="D6" s="47" t="s">
        <v>155</v>
      </c>
      <c r="E6" s="47">
        <v>1</v>
      </c>
      <c r="F6" s="132"/>
      <c r="G6" s="73" t="s">
        <v>367</v>
      </c>
      <c r="H6" s="47">
        <v>1</v>
      </c>
      <c r="I6" s="132"/>
      <c r="J6" s="47">
        <f>I6*H6</f>
        <v>0</v>
      </c>
      <c r="K6" s="133"/>
      <c r="L6" s="116">
        <f>K6*H6</f>
        <v>0</v>
      </c>
      <c r="N6" s="63"/>
    </row>
    <row r="7" spans="1:14" x14ac:dyDescent="0.25">
      <c r="A7" s="115"/>
      <c r="B7" s="85"/>
      <c r="C7" s="47" t="s">
        <v>324</v>
      </c>
      <c r="D7" s="47"/>
      <c r="E7" s="47">
        <v>1</v>
      </c>
      <c r="F7" s="132"/>
      <c r="G7" s="73" t="s">
        <v>362</v>
      </c>
      <c r="H7" s="47">
        <v>1</v>
      </c>
      <c r="I7" s="132"/>
      <c r="J7" s="47">
        <f>I7*H7</f>
        <v>0</v>
      </c>
      <c r="K7" s="133"/>
      <c r="L7" s="116">
        <f>K7*H7</f>
        <v>0</v>
      </c>
      <c r="N7" s="63"/>
    </row>
    <row r="8" spans="1:14" x14ac:dyDescent="0.25">
      <c r="A8" s="115">
        <v>2</v>
      </c>
      <c r="B8" s="85" t="s">
        <v>26</v>
      </c>
      <c r="C8" s="47" t="s">
        <v>154</v>
      </c>
      <c r="D8" s="47" t="s">
        <v>325</v>
      </c>
      <c r="E8" s="47">
        <v>3</v>
      </c>
      <c r="F8" s="132"/>
      <c r="G8" s="73" t="s">
        <v>13</v>
      </c>
      <c r="H8" s="47">
        <v>3</v>
      </c>
      <c r="I8" s="132"/>
      <c r="J8" s="47">
        <f t="shared" ref="J8:J34" si="0">I8*H8</f>
        <v>0</v>
      </c>
      <c r="K8" s="133"/>
      <c r="L8" s="116">
        <f t="shared" ref="L8:L34" si="1">K8*H8</f>
        <v>0</v>
      </c>
      <c r="N8" s="63"/>
    </row>
    <row r="9" spans="1:14" x14ac:dyDescent="0.25">
      <c r="A9" s="115">
        <v>3</v>
      </c>
      <c r="B9" s="85" t="s">
        <v>31</v>
      </c>
      <c r="C9" s="47" t="s">
        <v>123</v>
      </c>
      <c r="D9" s="47" t="s">
        <v>326</v>
      </c>
      <c r="E9" s="47">
        <v>3</v>
      </c>
      <c r="F9" s="132"/>
      <c r="G9" s="73" t="s">
        <v>358</v>
      </c>
      <c r="H9" s="47">
        <v>3</v>
      </c>
      <c r="I9" s="132"/>
      <c r="J9" s="47">
        <f t="shared" si="0"/>
        <v>0</v>
      </c>
      <c r="K9" s="133"/>
      <c r="L9" s="116">
        <f t="shared" si="1"/>
        <v>0</v>
      </c>
      <c r="N9" s="63"/>
    </row>
    <row r="10" spans="1:14" x14ac:dyDescent="0.25">
      <c r="A10" s="115">
        <v>4</v>
      </c>
      <c r="B10" s="85" t="s">
        <v>60</v>
      </c>
      <c r="C10" s="47" t="s">
        <v>141</v>
      </c>
      <c r="D10" s="47" t="s">
        <v>218</v>
      </c>
      <c r="E10" s="47">
        <v>3</v>
      </c>
      <c r="F10" s="130" t="s">
        <v>329</v>
      </c>
      <c r="G10" s="73" t="s">
        <v>60</v>
      </c>
      <c r="H10" s="47">
        <v>3</v>
      </c>
      <c r="I10" s="132"/>
      <c r="J10" s="47">
        <f t="shared" si="0"/>
        <v>0</v>
      </c>
      <c r="K10" s="133"/>
      <c r="L10" s="116">
        <f t="shared" si="1"/>
        <v>0</v>
      </c>
      <c r="N10" s="63"/>
    </row>
    <row r="11" spans="1:14" x14ac:dyDescent="0.25">
      <c r="A11" s="115">
        <v>5</v>
      </c>
      <c r="B11" s="85" t="s">
        <v>65</v>
      </c>
      <c r="C11" s="47" t="s">
        <v>153</v>
      </c>
      <c r="D11" s="47" t="s">
        <v>327</v>
      </c>
      <c r="E11" s="47">
        <v>9</v>
      </c>
      <c r="F11" s="132"/>
      <c r="G11" s="73" t="s">
        <v>355</v>
      </c>
      <c r="H11" s="47">
        <v>9</v>
      </c>
      <c r="I11" s="132"/>
      <c r="J11" s="47">
        <f t="shared" si="0"/>
        <v>0</v>
      </c>
      <c r="K11" s="133"/>
      <c r="L11" s="116">
        <f t="shared" si="1"/>
        <v>0</v>
      </c>
      <c r="N11" s="63"/>
    </row>
    <row r="12" spans="1:14" x14ac:dyDescent="0.25">
      <c r="A12" s="115">
        <v>6</v>
      </c>
      <c r="B12" s="85" t="s">
        <v>60</v>
      </c>
      <c r="C12" s="47" t="s">
        <v>57</v>
      </c>
      <c r="D12" s="47" t="s">
        <v>218</v>
      </c>
      <c r="E12" s="47">
        <v>1</v>
      </c>
      <c r="F12" s="132"/>
      <c r="G12" s="73" t="s">
        <v>356</v>
      </c>
      <c r="H12" s="47">
        <v>1</v>
      </c>
      <c r="I12" s="132"/>
      <c r="J12" s="47">
        <f t="shared" si="0"/>
        <v>0</v>
      </c>
      <c r="K12" s="133"/>
      <c r="L12" s="116">
        <f t="shared" si="1"/>
        <v>0</v>
      </c>
      <c r="N12" s="63"/>
    </row>
    <row r="13" spans="1:14" x14ac:dyDescent="0.25">
      <c r="A13" s="115">
        <v>7</v>
      </c>
      <c r="B13" s="85" t="s">
        <v>60</v>
      </c>
      <c r="C13" s="47" t="s">
        <v>152</v>
      </c>
      <c r="D13" s="47" t="s">
        <v>218</v>
      </c>
      <c r="E13" s="47">
        <v>1</v>
      </c>
      <c r="F13" s="132"/>
      <c r="G13" s="73" t="s">
        <v>356</v>
      </c>
      <c r="H13" s="47">
        <v>1</v>
      </c>
      <c r="I13" s="132"/>
      <c r="J13" s="47">
        <f t="shared" si="0"/>
        <v>0</v>
      </c>
      <c r="K13" s="133"/>
      <c r="L13" s="116">
        <f t="shared" si="1"/>
        <v>0</v>
      </c>
      <c r="N13" s="63"/>
    </row>
    <row r="14" spans="1:14" x14ac:dyDescent="0.25">
      <c r="A14" s="115">
        <v>8</v>
      </c>
      <c r="B14" s="85" t="s">
        <v>65</v>
      </c>
      <c r="C14" s="47" t="s">
        <v>43</v>
      </c>
      <c r="D14" s="47" t="s">
        <v>328</v>
      </c>
      <c r="E14" s="47">
        <v>6</v>
      </c>
      <c r="F14" s="132"/>
      <c r="G14" s="73" t="s">
        <v>355</v>
      </c>
      <c r="H14" s="47">
        <v>6</v>
      </c>
      <c r="I14" s="132"/>
      <c r="J14" s="47">
        <f t="shared" si="0"/>
        <v>0</v>
      </c>
      <c r="K14" s="133"/>
      <c r="L14" s="116">
        <f t="shared" si="1"/>
        <v>0</v>
      </c>
      <c r="N14" s="63"/>
    </row>
    <row r="15" spans="1:14" x14ac:dyDescent="0.25">
      <c r="A15" s="115">
        <v>9</v>
      </c>
      <c r="B15" s="85" t="s">
        <v>60</v>
      </c>
      <c r="C15" s="47" t="s">
        <v>75</v>
      </c>
      <c r="D15" s="47" t="s">
        <v>218</v>
      </c>
      <c r="E15" s="47">
        <v>3</v>
      </c>
      <c r="F15" s="130" t="s">
        <v>329</v>
      </c>
      <c r="G15" s="73" t="s">
        <v>60</v>
      </c>
      <c r="H15" s="47">
        <v>3</v>
      </c>
      <c r="I15" s="132"/>
      <c r="J15" s="47">
        <f t="shared" si="0"/>
        <v>0</v>
      </c>
      <c r="K15" s="133"/>
      <c r="L15" s="116">
        <f t="shared" si="1"/>
        <v>0</v>
      </c>
      <c r="N15" s="63"/>
    </row>
    <row r="16" spans="1:14" x14ac:dyDescent="0.25">
      <c r="A16" s="115">
        <v>10</v>
      </c>
      <c r="B16" s="85" t="s">
        <v>25</v>
      </c>
      <c r="C16" s="47" t="s">
        <v>151</v>
      </c>
      <c r="D16" s="47" t="s">
        <v>11</v>
      </c>
      <c r="E16" s="47">
        <v>1</v>
      </c>
      <c r="F16" s="132"/>
      <c r="G16" s="73" t="s">
        <v>362</v>
      </c>
      <c r="H16" s="47">
        <v>1</v>
      </c>
      <c r="I16" s="132"/>
      <c r="J16" s="47">
        <f t="shared" si="0"/>
        <v>0</v>
      </c>
      <c r="K16" s="133"/>
      <c r="L16" s="116">
        <f t="shared" si="1"/>
        <v>0</v>
      </c>
      <c r="N16" s="63"/>
    </row>
    <row r="17" spans="1:14" x14ac:dyDescent="0.25">
      <c r="A17" s="115">
        <v>12</v>
      </c>
      <c r="B17" s="85" t="s">
        <v>60</v>
      </c>
      <c r="C17" s="47" t="s">
        <v>50</v>
      </c>
      <c r="D17" s="47" t="s">
        <v>218</v>
      </c>
      <c r="E17" s="47">
        <v>3</v>
      </c>
      <c r="F17" s="130" t="s">
        <v>329</v>
      </c>
      <c r="G17" s="73" t="s">
        <v>60</v>
      </c>
      <c r="H17" s="47">
        <v>3</v>
      </c>
      <c r="I17" s="132"/>
      <c r="J17" s="47">
        <f t="shared" si="0"/>
        <v>0</v>
      </c>
      <c r="K17" s="133"/>
      <c r="L17" s="116">
        <f t="shared" si="1"/>
        <v>0</v>
      </c>
      <c r="N17" s="63"/>
    </row>
    <row r="18" spans="1:14" x14ac:dyDescent="0.25">
      <c r="A18" s="115">
        <v>13</v>
      </c>
      <c r="B18" s="85" t="s">
        <v>65</v>
      </c>
      <c r="C18" s="47" t="s">
        <v>69</v>
      </c>
      <c r="D18" s="47" t="s">
        <v>328</v>
      </c>
      <c r="E18" s="47">
        <v>1</v>
      </c>
      <c r="F18" s="132"/>
      <c r="G18" s="73" t="s">
        <v>355</v>
      </c>
      <c r="H18" s="47">
        <v>1</v>
      </c>
      <c r="I18" s="132"/>
      <c r="J18" s="47">
        <f t="shared" si="0"/>
        <v>0</v>
      </c>
      <c r="K18" s="133"/>
      <c r="L18" s="116">
        <f t="shared" si="1"/>
        <v>0</v>
      </c>
      <c r="N18" s="63"/>
    </row>
    <row r="19" spans="1:14" x14ac:dyDescent="0.25">
      <c r="A19" s="115">
        <v>14</v>
      </c>
      <c r="B19" s="85" t="s">
        <v>12</v>
      </c>
      <c r="C19" s="47" t="s">
        <v>69</v>
      </c>
      <c r="D19" s="47" t="s">
        <v>232</v>
      </c>
      <c r="E19" s="47">
        <v>2</v>
      </c>
      <c r="F19" s="132"/>
      <c r="G19" s="73" t="s">
        <v>371</v>
      </c>
      <c r="H19" s="47">
        <v>2</v>
      </c>
      <c r="I19" s="132"/>
      <c r="J19" s="47">
        <f t="shared" si="0"/>
        <v>0</v>
      </c>
      <c r="K19" s="133"/>
      <c r="L19" s="116">
        <f t="shared" si="1"/>
        <v>0</v>
      </c>
      <c r="N19" s="63"/>
    </row>
    <row r="20" spans="1:14" x14ac:dyDescent="0.25">
      <c r="A20" s="115">
        <v>15</v>
      </c>
      <c r="B20" s="85" t="s">
        <v>65</v>
      </c>
      <c r="C20" s="47" t="s">
        <v>80</v>
      </c>
      <c r="D20" s="47" t="s">
        <v>328</v>
      </c>
      <c r="E20" s="47">
        <v>3</v>
      </c>
      <c r="F20" s="132"/>
      <c r="G20" s="73" t="s">
        <v>355</v>
      </c>
      <c r="H20" s="47">
        <v>3</v>
      </c>
      <c r="I20" s="132"/>
      <c r="J20" s="47">
        <f t="shared" si="0"/>
        <v>0</v>
      </c>
      <c r="K20" s="133"/>
      <c r="L20" s="116">
        <f t="shared" si="1"/>
        <v>0</v>
      </c>
      <c r="N20" s="63"/>
    </row>
    <row r="21" spans="1:14" x14ac:dyDescent="0.25">
      <c r="A21" s="115">
        <v>16</v>
      </c>
      <c r="B21" s="85" t="s">
        <v>65</v>
      </c>
      <c r="C21" s="47" t="s">
        <v>56</v>
      </c>
      <c r="D21" s="47" t="s">
        <v>328</v>
      </c>
      <c r="E21" s="47">
        <v>1</v>
      </c>
      <c r="F21" s="132"/>
      <c r="G21" s="73" t="s">
        <v>355</v>
      </c>
      <c r="H21" s="47">
        <v>1</v>
      </c>
      <c r="I21" s="132"/>
      <c r="J21" s="47">
        <f t="shared" si="0"/>
        <v>0</v>
      </c>
      <c r="K21" s="133"/>
      <c r="L21" s="116">
        <f t="shared" si="1"/>
        <v>0</v>
      </c>
      <c r="N21" s="63"/>
    </row>
    <row r="22" spans="1:14" x14ac:dyDescent="0.25">
      <c r="A22" s="115">
        <v>17</v>
      </c>
      <c r="B22" s="85" t="s">
        <v>13</v>
      </c>
      <c r="C22" s="47" t="s">
        <v>40</v>
      </c>
      <c r="D22" s="47" t="s">
        <v>229</v>
      </c>
      <c r="E22" s="47">
        <v>8</v>
      </c>
      <c r="F22" s="89" t="s">
        <v>395</v>
      </c>
      <c r="G22" s="73" t="s">
        <v>12</v>
      </c>
      <c r="H22" s="47">
        <v>8</v>
      </c>
      <c r="I22" s="132"/>
      <c r="J22" s="47">
        <f t="shared" si="0"/>
        <v>0</v>
      </c>
      <c r="K22" s="133"/>
      <c r="L22" s="116">
        <f t="shared" si="1"/>
        <v>0</v>
      </c>
      <c r="N22" s="63"/>
    </row>
    <row r="23" spans="1:14" x14ac:dyDescent="0.25">
      <c r="A23" s="115">
        <v>19</v>
      </c>
      <c r="B23" s="85" t="s">
        <v>13</v>
      </c>
      <c r="C23" s="47" t="s">
        <v>330</v>
      </c>
      <c r="D23" s="47" t="s">
        <v>229</v>
      </c>
      <c r="E23" s="47">
        <v>2</v>
      </c>
      <c r="F23" s="89" t="s">
        <v>395</v>
      </c>
      <c r="G23" s="73" t="s">
        <v>12</v>
      </c>
      <c r="H23" s="47">
        <v>2</v>
      </c>
      <c r="I23" s="132"/>
      <c r="J23" s="47">
        <f t="shared" si="0"/>
        <v>0</v>
      </c>
      <c r="K23" s="133"/>
      <c r="L23" s="116">
        <f t="shared" si="1"/>
        <v>0</v>
      </c>
      <c r="N23" s="63"/>
    </row>
    <row r="24" spans="1:14" x14ac:dyDescent="0.25">
      <c r="A24" s="115">
        <v>20</v>
      </c>
      <c r="B24" s="85" t="s">
        <v>13</v>
      </c>
      <c r="C24" s="47" t="s">
        <v>113</v>
      </c>
      <c r="D24" s="47" t="s">
        <v>232</v>
      </c>
      <c r="E24" s="47">
        <v>10</v>
      </c>
      <c r="F24" s="132"/>
      <c r="G24" s="73" t="s">
        <v>371</v>
      </c>
      <c r="H24" s="47">
        <v>10</v>
      </c>
      <c r="I24" s="132"/>
      <c r="J24" s="47">
        <f t="shared" si="0"/>
        <v>0</v>
      </c>
      <c r="K24" s="133"/>
      <c r="L24" s="116">
        <f t="shared" si="1"/>
        <v>0</v>
      </c>
      <c r="N24" s="63"/>
    </row>
    <row r="25" spans="1:14" x14ac:dyDescent="0.25">
      <c r="A25" s="115"/>
      <c r="B25" s="85"/>
      <c r="C25" s="47" t="s">
        <v>331</v>
      </c>
      <c r="D25" s="47" t="s">
        <v>228</v>
      </c>
      <c r="E25" s="47">
        <v>2</v>
      </c>
      <c r="F25" s="132"/>
      <c r="G25" s="73" t="s">
        <v>370</v>
      </c>
      <c r="H25" s="47">
        <v>2</v>
      </c>
      <c r="I25" s="132"/>
      <c r="J25" s="47">
        <f t="shared" si="0"/>
        <v>0</v>
      </c>
      <c r="K25" s="133"/>
      <c r="L25" s="116">
        <f t="shared" si="1"/>
        <v>0</v>
      </c>
      <c r="N25" s="63"/>
    </row>
    <row r="26" spans="1:14" x14ac:dyDescent="0.25">
      <c r="A26" s="115">
        <v>21</v>
      </c>
      <c r="B26" s="85" t="s">
        <v>12</v>
      </c>
      <c r="C26" s="47" t="s">
        <v>45</v>
      </c>
      <c r="D26" s="47" t="s">
        <v>232</v>
      </c>
      <c r="E26" s="47">
        <v>7</v>
      </c>
      <c r="F26" s="132"/>
      <c r="G26" s="73" t="s">
        <v>371</v>
      </c>
      <c r="H26" s="47">
        <v>7</v>
      </c>
      <c r="I26" s="132"/>
      <c r="J26" s="47">
        <f t="shared" si="0"/>
        <v>0</v>
      </c>
      <c r="K26" s="133"/>
      <c r="L26" s="116">
        <f t="shared" si="1"/>
        <v>0</v>
      </c>
      <c r="N26" s="63"/>
    </row>
    <row r="27" spans="1:14" x14ac:dyDescent="0.25">
      <c r="A27" s="115">
        <v>22</v>
      </c>
      <c r="B27" s="85" t="s">
        <v>13</v>
      </c>
      <c r="C27" s="47" t="s">
        <v>45</v>
      </c>
      <c r="D27" s="47" t="s">
        <v>229</v>
      </c>
      <c r="E27" s="47">
        <v>1</v>
      </c>
      <c r="F27" s="89" t="s">
        <v>395</v>
      </c>
      <c r="G27" s="73" t="s">
        <v>12</v>
      </c>
      <c r="H27" s="47">
        <v>1</v>
      </c>
      <c r="I27" s="132"/>
      <c r="J27" s="47">
        <f t="shared" si="0"/>
        <v>0</v>
      </c>
      <c r="K27" s="133"/>
      <c r="L27" s="116">
        <f t="shared" si="1"/>
        <v>0</v>
      </c>
      <c r="N27" s="63"/>
    </row>
    <row r="28" spans="1:14" x14ac:dyDescent="0.25">
      <c r="A28" s="115">
        <v>23</v>
      </c>
      <c r="B28" s="85" t="s">
        <v>12</v>
      </c>
      <c r="C28" s="47" t="s">
        <v>71</v>
      </c>
      <c r="D28" s="47" t="s">
        <v>232</v>
      </c>
      <c r="E28" s="47">
        <v>2</v>
      </c>
      <c r="F28" s="132"/>
      <c r="G28" s="73" t="s">
        <v>371</v>
      </c>
      <c r="H28" s="47">
        <v>2</v>
      </c>
      <c r="I28" s="132"/>
      <c r="J28" s="47">
        <f t="shared" si="0"/>
        <v>0</v>
      </c>
      <c r="K28" s="133"/>
      <c r="L28" s="116">
        <f t="shared" si="1"/>
        <v>0</v>
      </c>
      <c r="N28" s="63"/>
    </row>
    <row r="29" spans="1:14" x14ac:dyDescent="0.25">
      <c r="A29" s="115">
        <v>24</v>
      </c>
      <c r="B29" s="85" t="s">
        <v>65</v>
      </c>
      <c r="C29" s="47" t="s">
        <v>43</v>
      </c>
      <c r="D29" s="47" t="s">
        <v>328</v>
      </c>
      <c r="E29" s="47">
        <v>3</v>
      </c>
      <c r="F29" s="132"/>
      <c r="G29" s="73" t="s">
        <v>355</v>
      </c>
      <c r="H29" s="47">
        <v>3</v>
      </c>
      <c r="I29" s="132"/>
      <c r="J29" s="47">
        <f t="shared" si="0"/>
        <v>0</v>
      </c>
      <c r="K29" s="133"/>
      <c r="L29" s="116">
        <f t="shared" si="1"/>
        <v>0</v>
      </c>
      <c r="N29" s="63"/>
    </row>
    <row r="30" spans="1:14" x14ac:dyDescent="0.25">
      <c r="A30" s="115">
        <v>25</v>
      </c>
      <c r="B30" s="85" t="s">
        <v>60</v>
      </c>
      <c r="C30" s="47" t="s">
        <v>100</v>
      </c>
      <c r="D30" s="47" t="s">
        <v>218</v>
      </c>
      <c r="E30" s="47">
        <v>2</v>
      </c>
      <c r="F30" s="132"/>
      <c r="G30" s="73" t="s">
        <v>356</v>
      </c>
      <c r="H30" s="47">
        <v>2</v>
      </c>
      <c r="I30" s="132"/>
      <c r="J30" s="47">
        <f t="shared" si="0"/>
        <v>0</v>
      </c>
      <c r="K30" s="133"/>
      <c r="L30" s="116">
        <f t="shared" si="1"/>
        <v>0</v>
      </c>
      <c r="N30" s="63"/>
    </row>
    <row r="31" spans="1:14" x14ac:dyDescent="0.25">
      <c r="A31" s="115">
        <v>27</v>
      </c>
      <c r="B31" s="85" t="s">
        <v>12</v>
      </c>
      <c r="C31" s="47" t="s">
        <v>24</v>
      </c>
      <c r="D31" s="47" t="s">
        <v>232</v>
      </c>
      <c r="E31" s="47">
        <v>1</v>
      </c>
      <c r="F31" s="132"/>
      <c r="G31" s="73" t="s">
        <v>371</v>
      </c>
      <c r="H31" s="47">
        <v>1</v>
      </c>
      <c r="I31" s="132"/>
      <c r="J31" s="47">
        <f t="shared" si="0"/>
        <v>0</v>
      </c>
      <c r="K31" s="133"/>
      <c r="L31" s="116">
        <f t="shared" si="1"/>
        <v>0</v>
      </c>
      <c r="N31" s="63"/>
    </row>
    <row r="32" spans="1:14" x14ac:dyDescent="0.25">
      <c r="A32" s="115">
        <v>28</v>
      </c>
      <c r="B32" s="85" t="s">
        <v>31</v>
      </c>
      <c r="C32" s="47" t="s">
        <v>123</v>
      </c>
      <c r="D32" s="47" t="s">
        <v>149</v>
      </c>
      <c r="E32" s="47">
        <v>8</v>
      </c>
      <c r="F32" s="132"/>
      <c r="G32" s="73" t="s">
        <v>358</v>
      </c>
      <c r="H32" s="47">
        <v>8</v>
      </c>
      <c r="I32" s="132"/>
      <c r="J32" s="47">
        <f t="shared" si="0"/>
        <v>0</v>
      </c>
      <c r="K32" s="133"/>
      <c r="L32" s="116">
        <f>K32*H32</f>
        <v>0</v>
      </c>
      <c r="N32" s="63"/>
    </row>
    <row r="33" spans="1:14" x14ac:dyDescent="0.25">
      <c r="A33" s="115">
        <v>29</v>
      </c>
      <c r="B33" s="85" t="s">
        <v>26</v>
      </c>
      <c r="C33" s="47" t="s">
        <v>38</v>
      </c>
      <c r="D33" s="47" t="s">
        <v>138</v>
      </c>
      <c r="E33" s="47">
        <v>10</v>
      </c>
      <c r="F33" s="141" t="s">
        <v>305</v>
      </c>
      <c r="G33" s="73" t="s">
        <v>13</v>
      </c>
      <c r="H33" s="47">
        <v>10</v>
      </c>
      <c r="I33" s="132"/>
      <c r="J33" s="47">
        <f t="shared" si="0"/>
        <v>0</v>
      </c>
      <c r="K33" s="133"/>
      <c r="L33" s="116">
        <f t="shared" si="1"/>
        <v>0</v>
      </c>
      <c r="N33" s="63"/>
    </row>
    <row r="34" spans="1:14" ht="15.75" thickBot="1" x14ac:dyDescent="0.3">
      <c r="A34" s="117">
        <v>30</v>
      </c>
      <c r="B34" s="118" t="s">
        <v>12</v>
      </c>
      <c r="C34" s="119" t="s">
        <v>148</v>
      </c>
      <c r="D34" s="119" t="s">
        <v>228</v>
      </c>
      <c r="E34" s="119">
        <v>5</v>
      </c>
      <c r="F34" s="139"/>
      <c r="G34" s="129" t="s">
        <v>370</v>
      </c>
      <c r="H34" s="119">
        <v>5</v>
      </c>
      <c r="I34" s="139"/>
      <c r="J34" s="119">
        <f t="shared" si="0"/>
        <v>0</v>
      </c>
      <c r="K34" s="140"/>
      <c r="L34" s="124">
        <f t="shared" si="1"/>
        <v>0</v>
      </c>
      <c r="N34" s="63"/>
    </row>
    <row r="35" spans="1:14" ht="15.75" thickBot="1" x14ac:dyDescent="0.3">
      <c r="A35" s="7"/>
      <c r="B35" s="174" t="s">
        <v>14</v>
      </c>
      <c r="C35" s="175"/>
      <c r="D35" s="176"/>
      <c r="E35" s="80">
        <f>SUM(E5:E34)</f>
        <v>107</v>
      </c>
      <c r="F35" s="81" t="s">
        <v>21</v>
      </c>
      <c r="G35" s="81"/>
      <c r="H35" s="82">
        <f>SUM(H5:H34)</f>
        <v>107</v>
      </c>
      <c r="I35" s="82"/>
      <c r="J35" s="82">
        <f>SUM(J5:J34)</f>
        <v>0</v>
      </c>
      <c r="K35" s="83"/>
      <c r="L35" s="84">
        <f>SUM(L5:L34)</f>
        <v>0</v>
      </c>
    </row>
    <row r="36" spans="1:14" ht="15.75" thickBot="1" x14ac:dyDescent="0.3">
      <c r="A36" s="183" t="s">
        <v>401</v>
      </c>
      <c r="B36" s="184"/>
      <c r="C36" s="184"/>
      <c r="D36" s="184"/>
      <c r="E36" s="185"/>
      <c r="F36" s="4"/>
      <c r="G36" s="4"/>
      <c r="H36" s="4"/>
      <c r="I36" s="4"/>
      <c r="J36" s="4"/>
      <c r="K36" s="18"/>
      <c r="L36" s="20"/>
    </row>
    <row r="37" spans="1:14" ht="15.75" thickBot="1" x14ac:dyDescent="0.3">
      <c r="A37" s="186"/>
      <c r="B37" s="187"/>
      <c r="C37" s="187"/>
      <c r="D37" s="187"/>
      <c r="E37" s="188"/>
      <c r="F37" s="4" t="s">
        <v>28</v>
      </c>
      <c r="G37" s="4"/>
      <c r="H37" s="4">
        <v>1</v>
      </c>
      <c r="I37" s="4"/>
      <c r="J37" s="4"/>
      <c r="K37" s="54"/>
      <c r="L37" s="21">
        <f>K37*H37</f>
        <v>0</v>
      </c>
    </row>
    <row r="38" spans="1:14" ht="15.75" thickBot="1" x14ac:dyDescent="0.3">
      <c r="A38" s="186"/>
      <c r="B38" s="187"/>
      <c r="C38" s="187"/>
      <c r="D38" s="187"/>
      <c r="E38" s="188"/>
      <c r="F38" s="4" t="s">
        <v>17</v>
      </c>
      <c r="G38" s="4"/>
      <c r="H38" s="4">
        <v>107</v>
      </c>
      <c r="I38" s="4"/>
      <c r="J38" s="4"/>
      <c r="K38" s="54"/>
      <c r="L38" s="21">
        <f t="shared" ref="L38:L41" si="2">K38*H38</f>
        <v>0</v>
      </c>
    </row>
    <row r="39" spans="1:14" ht="15.75" thickBot="1" x14ac:dyDescent="0.3">
      <c r="A39" s="186"/>
      <c r="B39" s="187"/>
      <c r="C39" s="187"/>
      <c r="D39" s="187"/>
      <c r="E39" s="188"/>
      <c r="F39" s="4" t="s">
        <v>18</v>
      </c>
      <c r="G39" s="4"/>
      <c r="H39" s="4">
        <v>107</v>
      </c>
      <c r="I39" s="4"/>
      <c r="J39" s="4"/>
      <c r="K39" s="54"/>
      <c r="L39" s="21">
        <f t="shared" si="2"/>
        <v>0</v>
      </c>
    </row>
    <row r="40" spans="1:14" ht="15.75" thickBot="1" x14ac:dyDescent="0.3">
      <c r="A40" s="186"/>
      <c r="B40" s="187"/>
      <c r="C40" s="187"/>
      <c r="D40" s="187"/>
      <c r="E40" s="188"/>
      <c r="F40" s="4" t="s">
        <v>19</v>
      </c>
      <c r="G40" s="4"/>
      <c r="H40" s="37"/>
      <c r="I40" s="4"/>
      <c r="J40" s="4"/>
      <c r="K40" s="54"/>
      <c r="L40" s="21">
        <f t="shared" si="2"/>
        <v>0</v>
      </c>
    </row>
    <row r="41" spans="1:14" ht="15.75" thickBot="1" x14ac:dyDescent="0.3">
      <c r="A41" s="186"/>
      <c r="B41" s="187"/>
      <c r="C41" s="187"/>
      <c r="D41" s="187"/>
      <c r="E41" s="188"/>
      <c r="F41" s="4" t="s">
        <v>20</v>
      </c>
      <c r="G41" s="4"/>
      <c r="H41" s="4">
        <v>1</v>
      </c>
      <c r="I41" s="4"/>
      <c r="J41" s="4"/>
      <c r="K41" s="54"/>
      <c r="L41" s="21">
        <f t="shared" si="2"/>
        <v>0</v>
      </c>
    </row>
    <row r="42" spans="1:14" ht="15.75" thickBot="1" x14ac:dyDescent="0.3">
      <c r="A42" s="186"/>
      <c r="B42" s="187"/>
      <c r="C42" s="187"/>
      <c r="D42" s="187"/>
      <c r="E42" s="188"/>
      <c r="F42" s="4"/>
      <c r="G42" s="4"/>
      <c r="H42" s="4"/>
      <c r="I42" s="4"/>
      <c r="J42" s="4"/>
      <c r="K42" s="18"/>
      <c r="L42" s="21"/>
    </row>
    <row r="43" spans="1:14" ht="15.75" thickBot="1" x14ac:dyDescent="0.3">
      <c r="A43" s="189"/>
      <c r="B43" s="190"/>
      <c r="C43" s="190"/>
      <c r="D43" s="190"/>
      <c r="E43" s="191"/>
      <c r="F43" s="35" t="s">
        <v>22</v>
      </c>
      <c r="G43" s="35"/>
      <c r="H43" s="4"/>
      <c r="I43" s="4"/>
      <c r="J43" s="4"/>
      <c r="K43" s="18"/>
      <c r="L43" s="22">
        <f>SUM(L35:L41)</f>
        <v>0</v>
      </c>
    </row>
  </sheetData>
  <autoFilter ref="A4:K43" xr:uid="{00000000-0009-0000-0000-000009000000}"/>
  <mergeCells count="2">
    <mergeCell ref="B35:D35"/>
    <mergeCell ref="A36:E43"/>
  </mergeCells>
  <pageMargins left="0.7" right="0.7" top="0.78740157499999996" bottom="0.78740157499999996" header="0.3" footer="0.3"/>
  <pageSetup paperSize="9"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2:N18"/>
  <sheetViews>
    <sheetView workbookViewId="0">
      <selection activeCell="C2" sqref="C2"/>
    </sheetView>
  </sheetViews>
  <sheetFormatPr defaultColWidth="8.85546875" defaultRowHeight="15" x14ac:dyDescent="0.25"/>
  <cols>
    <col min="1" max="1" width="7.42578125" style="5" customWidth="1"/>
    <col min="2" max="2" width="8.7109375" style="5" bestFit="1" customWidth="1"/>
    <col min="3" max="3" width="17.85546875" style="1" bestFit="1" customWidth="1"/>
    <col min="4" max="4" width="24.140625" style="1" bestFit="1" customWidth="1"/>
    <col min="5" max="5" width="10.42578125" style="1" bestFit="1" customWidth="1"/>
    <col min="6" max="6" width="27.42578125" style="1" bestFit="1" customWidth="1"/>
    <col min="7" max="7" width="27.42578125" style="1" customWidth="1"/>
    <col min="8" max="8" width="16.42578125" style="1" bestFit="1" customWidth="1"/>
    <col min="9" max="9" width="30.7109375" style="1" bestFit="1" customWidth="1"/>
    <col min="10" max="10" width="28.140625" style="1" bestFit="1" customWidth="1"/>
    <col min="11" max="11" width="22.28515625" style="15" customWidth="1"/>
    <col min="12" max="12" width="12.28515625" style="16" bestFit="1" customWidth="1"/>
    <col min="14" max="14" width="16.42578125" customWidth="1"/>
  </cols>
  <sheetData>
    <row r="2" spans="1:14" ht="15.75" x14ac:dyDescent="0.25">
      <c r="A2" s="6"/>
      <c r="C2" s="2" t="s">
        <v>0</v>
      </c>
      <c r="D2" s="9" t="s">
        <v>162</v>
      </c>
      <c r="F2" s="1" t="s">
        <v>161</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85</v>
      </c>
      <c r="C5" s="109" t="s">
        <v>30</v>
      </c>
      <c r="D5" s="109" t="s">
        <v>332</v>
      </c>
      <c r="E5" s="109">
        <v>1</v>
      </c>
      <c r="F5" s="112"/>
      <c r="G5" s="128" t="s">
        <v>358</v>
      </c>
      <c r="H5" s="109">
        <v>1</v>
      </c>
      <c r="I5" s="112"/>
      <c r="J5" s="109">
        <f>I5*H5</f>
        <v>0</v>
      </c>
      <c r="K5" s="113"/>
      <c r="L5" s="114">
        <f>K5*H5</f>
        <v>0</v>
      </c>
      <c r="N5" s="63"/>
    </row>
    <row r="6" spans="1:14" x14ac:dyDescent="0.25">
      <c r="A6" s="115">
        <v>2</v>
      </c>
      <c r="B6" s="85" t="s">
        <v>13</v>
      </c>
      <c r="C6" s="47" t="s">
        <v>158</v>
      </c>
      <c r="D6" s="47" t="s">
        <v>229</v>
      </c>
      <c r="E6" s="47">
        <v>6</v>
      </c>
      <c r="F6" s="89" t="s">
        <v>395</v>
      </c>
      <c r="G6" s="73" t="s">
        <v>12</v>
      </c>
      <c r="H6" s="47">
        <v>6</v>
      </c>
      <c r="I6" s="86"/>
      <c r="J6" s="47">
        <f t="shared" ref="J6:J9" si="0">I6*H6</f>
        <v>0</v>
      </c>
      <c r="K6" s="87"/>
      <c r="L6" s="116">
        <f t="shared" ref="L6:L9" si="1">K6*H6</f>
        <v>0</v>
      </c>
      <c r="N6" s="63"/>
    </row>
    <row r="7" spans="1:14" x14ac:dyDescent="0.25">
      <c r="A7" s="115">
        <v>3</v>
      </c>
      <c r="B7" s="85" t="s">
        <v>39</v>
      </c>
      <c r="C7" s="47" t="s">
        <v>158</v>
      </c>
      <c r="D7" s="47" t="s">
        <v>159</v>
      </c>
      <c r="E7" s="47">
        <v>2</v>
      </c>
      <c r="F7" s="86"/>
      <c r="G7" s="73" t="s">
        <v>366</v>
      </c>
      <c r="H7" s="47">
        <v>2</v>
      </c>
      <c r="I7" s="86"/>
      <c r="J7" s="47">
        <f t="shared" si="0"/>
        <v>0</v>
      </c>
      <c r="K7" s="87"/>
      <c r="L7" s="116">
        <f t="shared" si="1"/>
        <v>0</v>
      </c>
      <c r="N7" s="63"/>
    </row>
    <row r="8" spans="1:14" x14ac:dyDescent="0.25">
      <c r="A8" s="115">
        <v>4</v>
      </c>
      <c r="B8" s="85" t="s">
        <v>39</v>
      </c>
      <c r="C8" s="47" t="s">
        <v>158</v>
      </c>
      <c r="D8" s="47" t="s">
        <v>317</v>
      </c>
      <c r="E8" s="47">
        <v>3</v>
      </c>
      <c r="F8" s="141" t="s">
        <v>305</v>
      </c>
      <c r="G8" s="73" t="s">
        <v>13</v>
      </c>
      <c r="H8" s="47">
        <v>3</v>
      </c>
      <c r="I8" s="86"/>
      <c r="J8" s="47">
        <f t="shared" si="0"/>
        <v>0</v>
      </c>
      <c r="K8" s="87"/>
      <c r="L8" s="116">
        <f t="shared" si="1"/>
        <v>0</v>
      </c>
      <c r="N8" s="63"/>
    </row>
    <row r="9" spans="1:14" ht="15.75" thickBot="1" x14ac:dyDescent="0.3">
      <c r="A9" s="117">
        <v>5</v>
      </c>
      <c r="B9" s="118" t="s">
        <v>25</v>
      </c>
      <c r="C9" s="119" t="s">
        <v>157</v>
      </c>
      <c r="D9" s="119" t="s">
        <v>11</v>
      </c>
      <c r="E9" s="119">
        <v>10</v>
      </c>
      <c r="F9" s="122"/>
      <c r="G9" s="129" t="s">
        <v>362</v>
      </c>
      <c r="H9" s="119">
        <v>10</v>
      </c>
      <c r="I9" s="122"/>
      <c r="J9" s="119">
        <f t="shared" si="0"/>
        <v>0</v>
      </c>
      <c r="K9" s="123"/>
      <c r="L9" s="124">
        <f t="shared" si="1"/>
        <v>0</v>
      </c>
      <c r="N9" s="63"/>
    </row>
    <row r="10" spans="1:14" ht="15.75" thickBot="1" x14ac:dyDescent="0.3">
      <c r="A10" s="7"/>
      <c r="B10" s="174" t="s">
        <v>14</v>
      </c>
      <c r="C10" s="175"/>
      <c r="D10" s="176"/>
      <c r="E10" s="80">
        <f>SUM(E5:E9)</f>
        <v>22</v>
      </c>
      <c r="F10" s="81" t="s">
        <v>21</v>
      </c>
      <c r="G10" s="81"/>
      <c r="H10" s="82">
        <f>SUM(H5:H9)</f>
        <v>22</v>
      </c>
      <c r="I10" s="82"/>
      <c r="J10" s="82">
        <f>SUM(J5:J9)</f>
        <v>0</v>
      </c>
      <c r="K10" s="83"/>
      <c r="L10" s="84">
        <f>SUM(L5:L9)</f>
        <v>0</v>
      </c>
    </row>
    <row r="11" spans="1:14" ht="15.75" thickBot="1" x14ac:dyDescent="0.3">
      <c r="A11" s="183" t="s">
        <v>401</v>
      </c>
      <c r="B11" s="184"/>
      <c r="C11" s="184"/>
      <c r="D11" s="184"/>
      <c r="E11" s="185"/>
      <c r="F11" s="4"/>
      <c r="G11" s="4"/>
      <c r="H11" s="4"/>
      <c r="I11" s="4"/>
      <c r="J11" s="4"/>
      <c r="K11" s="18"/>
      <c r="L11" s="20"/>
    </row>
    <row r="12" spans="1:14" ht="15.75" thickBot="1" x14ac:dyDescent="0.3">
      <c r="A12" s="186"/>
      <c r="B12" s="187"/>
      <c r="C12" s="187"/>
      <c r="D12" s="187"/>
      <c r="E12" s="188"/>
      <c r="F12" s="4" t="s">
        <v>28</v>
      </c>
      <c r="G12" s="4"/>
      <c r="H12" s="4">
        <v>1</v>
      </c>
      <c r="I12" s="4"/>
      <c r="J12" s="4"/>
      <c r="K12" s="54"/>
      <c r="L12" s="21">
        <f>K12*H12</f>
        <v>0</v>
      </c>
    </row>
    <row r="13" spans="1:14" ht="15.75" thickBot="1" x14ac:dyDescent="0.3">
      <c r="A13" s="186"/>
      <c r="B13" s="187"/>
      <c r="C13" s="187"/>
      <c r="D13" s="187"/>
      <c r="E13" s="188"/>
      <c r="F13" s="4" t="s">
        <v>17</v>
      </c>
      <c r="G13" s="4"/>
      <c r="H13" s="4">
        <v>22</v>
      </c>
      <c r="I13" s="4"/>
      <c r="J13" s="4"/>
      <c r="K13" s="54"/>
      <c r="L13" s="21">
        <f t="shared" ref="L13:L16" si="2">K13*H13</f>
        <v>0</v>
      </c>
    </row>
    <row r="14" spans="1:14" ht="15.75" thickBot="1" x14ac:dyDescent="0.3">
      <c r="A14" s="186"/>
      <c r="B14" s="187"/>
      <c r="C14" s="187"/>
      <c r="D14" s="187"/>
      <c r="E14" s="188"/>
      <c r="F14" s="4" t="s">
        <v>18</v>
      </c>
      <c r="G14" s="4"/>
      <c r="H14" s="4">
        <v>22</v>
      </c>
      <c r="I14" s="4"/>
      <c r="J14" s="4"/>
      <c r="K14" s="54"/>
      <c r="L14" s="21">
        <f t="shared" si="2"/>
        <v>0</v>
      </c>
    </row>
    <row r="15" spans="1:14" ht="15.75" thickBot="1" x14ac:dyDescent="0.3">
      <c r="A15" s="186"/>
      <c r="B15" s="187"/>
      <c r="C15" s="187"/>
      <c r="D15" s="187"/>
      <c r="E15" s="188"/>
      <c r="F15" s="4" t="s">
        <v>19</v>
      </c>
      <c r="G15" s="4"/>
      <c r="H15" s="37"/>
      <c r="I15" s="4"/>
      <c r="J15" s="4"/>
      <c r="K15" s="54"/>
      <c r="L15" s="21">
        <f t="shared" si="2"/>
        <v>0</v>
      </c>
    </row>
    <row r="16" spans="1:14" ht="15.75" thickBot="1" x14ac:dyDescent="0.3">
      <c r="A16" s="186"/>
      <c r="B16" s="187"/>
      <c r="C16" s="187"/>
      <c r="D16" s="187"/>
      <c r="E16" s="188"/>
      <c r="F16" s="4" t="s">
        <v>20</v>
      </c>
      <c r="G16" s="4"/>
      <c r="H16" s="4">
        <v>1</v>
      </c>
      <c r="I16" s="4"/>
      <c r="J16" s="4"/>
      <c r="K16" s="54"/>
      <c r="L16" s="21">
        <f t="shared" si="2"/>
        <v>0</v>
      </c>
    </row>
    <row r="17" spans="1:12" ht="15.75" thickBot="1" x14ac:dyDescent="0.3">
      <c r="A17" s="186"/>
      <c r="B17" s="187"/>
      <c r="C17" s="187"/>
      <c r="D17" s="187"/>
      <c r="E17" s="188"/>
      <c r="F17" s="4"/>
      <c r="G17" s="4"/>
      <c r="H17" s="4"/>
      <c r="I17" s="4"/>
      <c r="J17" s="4"/>
      <c r="K17" s="18"/>
      <c r="L17" s="21"/>
    </row>
    <row r="18" spans="1:12" ht="15.75" thickBot="1" x14ac:dyDescent="0.3">
      <c r="A18" s="189"/>
      <c r="B18" s="190"/>
      <c r="C18" s="190"/>
      <c r="D18" s="190"/>
      <c r="E18" s="191"/>
      <c r="F18" s="35" t="s">
        <v>22</v>
      </c>
      <c r="G18" s="35"/>
      <c r="H18" s="4"/>
      <c r="I18" s="4"/>
      <c r="J18" s="4"/>
      <c r="K18" s="18"/>
      <c r="L18" s="22">
        <f>SUM(L10:L16)</f>
        <v>0</v>
      </c>
    </row>
  </sheetData>
  <autoFilter ref="A4:K18" xr:uid="{00000000-0009-0000-0000-00000A000000}"/>
  <mergeCells count="2">
    <mergeCell ref="B10:D10"/>
    <mergeCell ref="A11:E18"/>
  </mergeCells>
  <pageMargins left="0.7" right="0.7" top="0.78740157499999996" bottom="0.78740157499999996" header="0.3" footer="0.3"/>
  <pageSetup paperSize="9"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2:N51"/>
  <sheetViews>
    <sheetView zoomScaleNormal="100"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17.85546875" style="1" bestFit="1" customWidth="1"/>
    <col min="4" max="4" width="31.85546875" style="1" bestFit="1" customWidth="1"/>
    <col min="5" max="5" width="10.42578125" style="1" bestFit="1" customWidth="1"/>
    <col min="6" max="6" width="31.85546875" style="1" bestFit="1" customWidth="1"/>
    <col min="7" max="7" width="21.28515625" style="1" bestFit="1" customWidth="1"/>
    <col min="8" max="8" width="10.42578125" style="1" bestFit="1" customWidth="1"/>
    <col min="9" max="9" width="20.140625" style="1" bestFit="1" customWidth="1"/>
    <col min="10" max="10" width="30.42578125" style="1" bestFit="1" customWidth="1"/>
    <col min="11" max="11" width="19" style="15" bestFit="1" customWidth="1"/>
    <col min="12" max="12" width="14.42578125" style="16" customWidth="1"/>
    <col min="14" max="14" width="12.85546875" customWidth="1"/>
  </cols>
  <sheetData>
    <row r="2" spans="1:14" ht="15.75" x14ac:dyDescent="0.25">
      <c r="A2" s="6"/>
      <c r="C2" s="2" t="s">
        <v>0</v>
      </c>
      <c r="D2" s="9" t="s">
        <v>169</v>
      </c>
    </row>
    <row r="3" spans="1:14" ht="15.75" thickBot="1" x14ac:dyDescent="0.3">
      <c r="A3" s="7"/>
      <c r="B3" s="8"/>
      <c r="C3" s="3"/>
      <c r="D3" s="3"/>
      <c r="E3" s="3"/>
      <c r="F3" s="3"/>
      <c r="G3" s="3"/>
      <c r="H3" s="3"/>
      <c r="I3" s="3"/>
      <c r="J3" s="3"/>
      <c r="K3" s="17"/>
    </row>
    <row r="4" spans="1:14" ht="30.75" thickBot="1" x14ac:dyDescent="0.3">
      <c r="A4" s="104" t="s">
        <v>3</v>
      </c>
      <c r="B4" s="12" t="s">
        <v>2</v>
      </c>
      <c r="C4" s="12" t="s">
        <v>4</v>
      </c>
      <c r="D4" s="12" t="s">
        <v>5</v>
      </c>
      <c r="E4" s="12" t="s">
        <v>1</v>
      </c>
      <c r="F4" s="38" t="s">
        <v>177</v>
      </c>
      <c r="G4" s="38" t="s">
        <v>215</v>
      </c>
      <c r="H4" s="13" t="s">
        <v>1</v>
      </c>
      <c r="I4" s="68" t="s">
        <v>380</v>
      </c>
      <c r="J4" s="13" t="s">
        <v>381</v>
      </c>
      <c r="K4" s="23" t="s">
        <v>15</v>
      </c>
      <c r="L4" s="105" t="s">
        <v>16</v>
      </c>
    </row>
    <row r="5" spans="1:14" x14ac:dyDescent="0.25">
      <c r="A5" s="99">
        <v>1</v>
      </c>
      <c r="B5" s="99" t="s">
        <v>12</v>
      </c>
      <c r="C5" s="44" t="s">
        <v>113</v>
      </c>
      <c r="D5" s="44" t="s">
        <v>232</v>
      </c>
      <c r="E5" s="44">
        <v>4</v>
      </c>
      <c r="F5" s="100"/>
      <c r="G5" s="101" t="s">
        <v>371</v>
      </c>
      <c r="H5" s="44">
        <v>4</v>
      </c>
      <c r="I5" s="100"/>
      <c r="J5" s="44">
        <f t="shared" ref="J5:J42" si="0">I5*H5</f>
        <v>0</v>
      </c>
      <c r="K5" s="102"/>
      <c r="L5" s="103">
        <f>K5*H5</f>
        <v>0</v>
      </c>
      <c r="N5" s="63"/>
    </row>
    <row r="6" spans="1:14" x14ac:dyDescent="0.25">
      <c r="A6" s="85">
        <v>3</v>
      </c>
      <c r="B6" s="85" t="s">
        <v>12</v>
      </c>
      <c r="C6" s="47" t="s">
        <v>113</v>
      </c>
      <c r="D6" s="47" t="s">
        <v>232</v>
      </c>
      <c r="E6" s="47">
        <v>10</v>
      </c>
      <c r="F6" s="86"/>
      <c r="G6" s="73" t="s">
        <v>371</v>
      </c>
      <c r="H6" s="47">
        <v>10</v>
      </c>
      <c r="I6" s="86"/>
      <c r="J6" s="47">
        <f t="shared" si="0"/>
        <v>0</v>
      </c>
      <c r="K6" s="87"/>
      <c r="L6" s="88">
        <f t="shared" ref="L6:L42" si="1">K6*H6</f>
        <v>0</v>
      </c>
      <c r="N6" s="63"/>
    </row>
    <row r="7" spans="1:14" x14ac:dyDescent="0.25">
      <c r="A7" s="85">
        <v>4</v>
      </c>
      <c r="B7" s="85" t="s">
        <v>12</v>
      </c>
      <c r="C7" s="47" t="s">
        <v>113</v>
      </c>
      <c r="D7" s="47" t="s">
        <v>232</v>
      </c>
      <c r="E7" s="47">
        <v>7</v>
      </c>
      <c r="F7" s="86"/>
      <c r="G7" s="73" t="s">
        <v>371</v>
      </c>
      <c r="H7" s="47">
        <v>7</v>
      </c>
      <c r="I7" s="86"/>
      <c r="J7" s="47">
        <f t="shared" si="0"/>
        <v>0</v>
      </c>
      <c r="K7" s="87"/>
      <c r="L7" s="88">
        <f t="shared" si="1"/>
        <v>0</v>
      </c>
      <c r="N7" s="63"/>
    </row>
    <row r="8" spans="1:14" x14ac:dyDescent="0.25">
      <c r="A8" s="85">
        <v>5</v>
      </c>
      <c r="B8" s="85" t="s">
        <v>12</v>
      </c>
      <c r="C8" s="47" t="s">
        <v>24</v>
      </c>
      <c r="D8" s="47" t="s">
        <v>232</v>
      </c>
      <c r="E8" s="47">
        <v>2</v>
      </c>
      <c r="F8" s="86"/>
      <c r="G8" s="73" t="s">
        <v>371</v>
      </c>
      <c r="H8" s="47">
        <v>2</v>
      </c>
      <c r="I8" s="86"/>
      <c r="J8" s="47">
        <f t="shared" si="0"/>
        <v>0</v>
      </c>
      <c r="K8" s="87"/>
      <c r="L8" s="88">
        <f t="shared" si="1"/>
        <v>0</v>
      </c>
      <c r="N8" s="63"/>
    </row>
    <row r="9" spans="1:14" x14ac:dyDescent="0.25">
      <c r="A9" s="85">
        <v>6</v>
      </c>
      <c r="B9" s="85" t="s">
        <v>12</v>
      </c>
      <c r="C9" s="47" t="s">
        <v>163</v>
      </c>
      <c r="D9" s="47" t="s">
        <v>101</v>
      </c>
      <c r="E9" s="47">
        <v>5</v>
      </c>
      <c r="F9" s="89" t="s">
        <v>251</v>
      </c>
      <c r="G9" s="73" t="s">
        <v>390</v>
      </c>
      <c r="H9" s="47">
        <v>5</v>
      </c>
      <c r="I9" s="47">
        <v>10</v>
      </c>
      <c r="J9" s="47">
        <f t="shared" si="0"/>
        <v>50</v>
      </c>
      <c r="K9" s="87"/>
      <c r="L9" s="88">
        <f t="shared" si="1"/>
        <v>0</v>
      </c>
      <c r="N9" s="63"/>
    </row>
    <row r="10" spans="1:14" x14ac:dyDescent="0.25">
      <c r="A10" s="85">
        <v>10</v>
      </c>
      <c r="B10" s="85" t="s">
        <v>12</v>
      </c>
      <c r="C10" s="47" t="s">
        <v>24</v>
      </c>
      <c r="D10" s="47" t="s">
        <v>232</v>
      </c>
      <c r="E10" s="47">
        <v>2</v>
      </c>
      <c r="F10" s="86"/>
      <c r="G10" s="73" t="s">
        <v>371</v>
      </c>
      <c r="H10" s="47">
        <v>2</v>
      </c>
      <c r="I10" s="86"/>
      <c r="J10" s="47">
        <f t="shared" si="0"/>
        <v>0</v>
      </c>
      <c r="K10" s="87"/>
      <c r="L10" s="88">
        <f t="shared" si="1"/>
        <v>0</v>
      </c>
      <c r="N10" s="63"/>
    </row>
    <row r="11" spans="1:14" x14ac:dyDescent="0.25">
      <c r="A11" s="85">
        <v>11</v>
      </c>
      <c r="B11" s="85" t="s">
        <v>12</v>
      </c>
      <c r="C11" s="47" t="s">
        <v>24</v>
      </c>
      <c r="D11" s="47" t="s">
        <v>232</v>
      </c>
      <c r="E11" s="47">
        <v>3</v>
      </c>
      <c r="F11" s="86"/>
      <c r="G11" s="73" t="s">
        <v>371</v>
      </c>
      <c r="H11" s="47">
        <v>3</v>
      </c>
      <c r="I11" s="86"/>
      <c r="J11" s="47">
        <f t="shared" si="0"/>
        <v>0</v>
      </c>
      <c r="K11" s="87"/>
      <c r="L11" s="88">
        <f t="shared" si="1"/>
        <v>0</v>
      </c>
      <c r="N11" s="63"/>
    </row>
    <row r="12" spans="1:14" x14ac:dyDescent="0.25">
      <c r="A12" s="85">
        <v>12</v>
      </c>
      <c r="B12" s="85" t="s">
        <v>12</v>
      </c>
      <c r="C12" s="47" t="s">
        <v>24</v>
      </c>
      <c r="D12" s="47" t="s">
        <v>166</v>
      </c>
      <c r="E12" s="47">
        <v>20</v>
      </c>
      <c r="F12" s="89" t="s">
        <v>251</v>
      </c>
      <c r="G12" s="73" t="s">
        <v>390</v>
      </c>
      <c r="H12" s="47">
        <v>30</v>
      </c>
      <c r="I12" s="47">
        <v>10</v>
      </c>
      <c r="J12" s="47">
        <f t="shared" si="0"/>
        <v>300</v>
      </c>
      <c r="K12" s="87"/>
      <c r="L12" s="88">
        <f t="shared" si="1"/>
        <v>0</v>
      </c>
      <c r="N12" s="63"/>
    </row>
    <row r="13" spans="1:14" x14ac:dyDescent="0.25">
      <c r="A13" s="85">
        <v>13</v>
      </c>
      <c r="B13" s="85" t="s">
        <v>78</v>
      </c>
      <c r="C13" s="47" t="s">
        <v>80</v>
      </c>
      <c r="D13" s="47" t="s">
        <v>242</v>
      </c>
      <c r="E13" s="47">
        <v>2</v>
      </c>
      <c r="F13" s="86"/>
      <c r="G13" s="73" t="s">
        <v>356</v>
      </c>
      <c r="H13" s="47">
        <v>2</v>
      </c>
      <c r="I13" s="86"/>
      <c r="J13" s="47">
        <f t="shared" si="0"/>
        <v>0</v>
      </c>
      <c r="K13" s="87"/>
      <c r="L13" s="88">
        <f t="shared" si="1"/>
        <v>0</v>
      </c>
      <c r="N13" s="63"/>
    </row>
    <row r="14" spans="1:14" x14ac:dyDescent="0.25">
      <c r="A14" s="85">
        <v>14</v>
      </c>
      <c r="B14" s="85" t="s">
        <v>78</v>
      </c>
      <c r="C14" s="47" t="s">
        <v>80</v>
      </c>
      <c r="D14" s="47" t="s">
        <v>242</v>
      </c>
      <c r="E14" s="47">
        <v>2</v>
      </c>
      <c r="F14" s="86"/>
      <c r="G14" s="73" t="s">
        <v>356</v>
      </c>
      <c r="H14" s="47">
        <v>2</v>
      </c>
      <c r="I14" s="86"/>
      <c r="J14" s="47">
        <f t="shared" si="0"/>
        <v>0</v>
      </c>
      <c r="K14" s="87"/>
      <c r="L14" s="88">
        <f t="shared" si="1"/>
        <v>0</v>
      </c>
      <c r="N14" s="63"/>
    </row>
    <row r="15" spans="1:14" x14ac:dyDescent="0.25">
      <c r="A15" s="85">
        <v>15</v>
      </c>
      <c r="B15" s="85" t="s">
        <v>12</v>
      </c>
      <c r="C15" s="47" t="s">
        <v>45</v>
      </c>
      <c r="D15" s="47" t="s">
        <v>232</v>
      </c>
      <c r="E15" s="47">
        <v>8</v>
      </c>
      <c r="F15" s="86"/>
      <c r="G15" s="73" t="s">
        <v>371</v>
      </c>
      <c r="H15" s="47">
        <v>8</v>
      </c>
      <c r="I15" s="86"/>
      <c r="J15" s="47">
        <f t="shared" si="0"/>
        <v>0</v>
      </c>
      <c r="K15" s="87"/>
      <c r="L15" s="88">
        <f t="shared" si="1"/>
        <v>0</v>
      </c>
      <c r="N15" s="63"/>
    </row>
    <row r="16" spans="1:14" x14ac:dyDescent="0.25">
      <c r="A16" s="85">
        <v>16</v>
      </c>
      <c r="B16" s="85" t="s">
        <v>12</v>
      </c>
      <c r="C16" s="47" t="s">
        <v>45</v>
      </c>
      <c r="D16" s="47" t="s">
        <v>166</v>
      </c>
      <c r="E16" s="47">
        <v>2</v>
      </c>
      <c r="F16" s="89" t="s">
        <v>251</v>
      </c>
      <c r="G16" s="73" t="s">
        <v>390</v>
      </c>
      <c r="H16" s="47">
        <v>2</v>
      </c>
      <c r="I16" s="47">
        <v>10</v>
      </c>
      <c r="J16" s="47">
        <f t="shared" si="0"/>
        <v>20</v>
      </c>
      <c r="K16" s="87"/>
      <c r="L16" s="88">
        <f t="shared" si="1"/>
        <v>0</v>
      </c>
      <c r="N16" s="63"/>
    </row>
    <row r="17" spans="1:14" x14ac:dyDescent="0.25">
      <c r="A17" s="85">
        <v>17</v>
      </c>
      <c r="B17" s="85" t="s">
        <v>78</v>
      </c>
      <c r="C17" s="47" t="s">
        <v>43</v>
      </c>
      <c r="D17" s="47" t="s">
        <v>252</v>
      </c>
      <c r="E17" s="47">
        <v>2</v>
      </c>
      <c r="F17" s="86"/>
      <c r="G17" s="73" t="s">
        <v>356</v>
      </c>
      <c r="H17" s="47">
        <v>2</v>
      </c>
      <c r="I17" s="86"/>
      <c r="J17" s="47">
        <f t="shared" si="0"/>
        <v>0</v>
      </c>
      <c r="K17" s="87"/>
      <c r="L17" s="88">
        <f t="shared" si="1"/>
        <v>0</v>
      </c>
      <c r="N17" s="63"/>
    </row>
    <row r="18" spans="1:14" x14ac:dyDescent="0.25">
      <c r="A18" s="85">
        <v>18</v>
      </c>
      <c r="B18" s="85" t="s">
        <v>60</v>
      </c>
      <c r="C18" s="47" t="s">
        <v>50</v>
      </c>
      <c r="D18" s="47" t="s">
        <v>253</v>
      </c>
      <c r="E18" s="47">
        <v>7</v>
      </c>
      <c r="F18" s="89" t="s">
        <v>254</v>
      </c>
      <c r="G18" s="73" t="s">
        <v>60</v>
      </c>
      <c r="H18" s="47">
        <v>3</v>
      </c>
      <c r="I18" s="90"/>
      <c r="J18" s="47">
        <f t="shared" si="0"/>
        <v>0</v>
      </c>
      <c r="K18" s="87"/>
      <c r="L18" s="88">
        <f t="shared" si="1"/>
        <v>0</v>
      </c>
      <c r="N18" s="63"/>
    </row>
    <row r="19" spans="1:14" x14ac:dyDescent="0.25">
      <c r="A19" s="85">
        <v>19</v>
      </c>
      <c r="B19" s="85" t="s">
        <v>60</v>
      </c>
      <c r="C19" s="47" t="s">
        <v>50</v>
      </c>
      <c r="D19" s="47" t="s">
        <v>253</v>
      </c>
      <c r="E19" s="47">
        <v>4</v>
      </c>
      <c r="F19" s="89" t="s">
        <v>254</v>
      </c>
      <c r="G19" s="73" t="s">
        <v>60</v>
      </c>
      <c r="H19" s="47">
        <v>2</v>
      </c>
      <c r="I19" s="90"/>
      <c r="J19" s="47">
        <f t="shared" si="0"/>
        <v>0</v>
      </c>
      <c r="K19" s="87"/>
      <c r="L19" s="88">
        <f t="shared" si="1"/>
        <v>0</v>
      </c>
      <c r="N19" s="63"/>
    </row>
    <row r="20" spans="1:14" x14ac:dyDescent="0.25">
      <c r="A20" s="85">
        <v>20</v>
      </c>
      <c r="B20" s="85" t="s">
        <v>60</v>
      </c>
      <c r="C20" s="47" t="s">
        <v>59</v>
      </c>
      <c r="D20" s="47" t="s">
        <v>253</v>
      </c>
      <c r="E20" s="47">
        <v>4</v>
      </c>
      <c r="F20" s="89" t="s">
        <v>254</v>
      </c>
      <c r="G20" s="73" t="s">
        <v>60</v>
      </c>
      <c r="H20" s="47">
        <v>3</v>
      </c>
      <c r="I20" s="90"/>
      <c r="J20" s="47">
        <f t="shared" si="0"/>
        <v>0</v>
      </c>
      <c r="K20" s="87"/>
      <c r="L20" s="88">
        <f t="shared" si="1"/>
        <v>0</v>
      </c>
      <c r="N20" s="63"/>
    </row>
    <row r="21" spans="1:14" x14ac:dyDescent="0.25">
      <c r="A21" s="85">
        <v>21</v>
      </c>
      <c r="B21" s="85" t="s">
        <v>25</v>
      </c>
      <c r="C21" s="47" t="s">
        <v>59</v>
      </c>
      <c r="D21" s="47" t="s">
        <v>166</v>
      </c>
      <c r="E21" s="47">
        <v>6</v>
      </c>
      <c r="F21" s="86"/>
      <c r="G21" s="73" t="s">
        <v>363</v>
      </c>
      <c r="H21" s="47">
        <v>6</v>
      </c>
      <c r="I21" s="90"/>
      <c r="J21" s="47">
        <f t="shared" si="0"/>
        <v>0</v>
      </c>
      <c r="K21" s="87"/>
      <c r="L21" s="88">
        <f t="shared" si="1"/>
        <v>0</v>
      </c>
      <c r="N21" s="63"/>
    </row>
    <row r="22" spans="1:14" x14ac:dyDescent="0.25">
      <c r="A22" s="85">
        <v>22</v>
      </c>
      <c r="B22" s="85" t="s">
        <v>25</v>
      </c>
      <c r="C22" s="47" t="s">
        <v>7</v>
      </c>
      <c r="D22" s="47" t="s">
        <v>11</v>
      </c>
      <c r="E22" s="47">
        <v>2</v>
      </c>
      <c r="F22" s="86"/>
      <c r="G22" s="73" t="s">
        <v>362</v>
      </c>
      <c r="H22" s="47">
        <v>2</v>
      </c>
      <c r="I22" s="86"/>
      <c r="J22" s="47">
        <f t="shared" si="0"/>
        <v>0</v>
      </c>
      <c r="K22" s="87"/>
      <c r="L22" s="88">
        <f t="shared" si="1"/>
        <v>0</v>
      </c>
      <c r="N22" s="63"/>
    </row>
    <row r="23" spans="1:14" x14ac:dyDescent="0.25">
      <c r="A23" s="85">
        <v>23</v>
      </c>
      <c r="B23" s="85" t="s">
        <v>25</v>
      </c>
      <c r="C23" s="47" t="s">
        <v>7</v>
      </c>
      <c r="D23" s="47" t="s">
        <v>11</v>
      </c>
      <c r="E23" s="47">
        <v>3</v>
      </c>
      <c r="F23" s="86"/>
      <c r="G23" s="73" t="s">
        <v>362</v>
      </c>
      <c r="H23" s="47">
        <v>3</v>
      </c>
      <c r="I23" s="86"/>
      <c r="J23" s="47">
        <f t="shared" si="0"/>
        <v>0</v>
      </c>
      <c r="K23" s="87"/>
      <c r="L23" s="88">
        <f t="shared" si="1"/>
        <v>0</v>
      </c>
      <c r="N23" s="63"/>
    </row>
    <row r="24" spans="1:14" x14ac:dyDescent="0.25">
      <c r="A24" s="85">
        <v>24</v>
      </c>
      <c r="B24" s="85" t="s">
        <v>78</v>
      </c>
      <c r="C24" s="47" t="s">
        <v>52</v>
      </c>
      <c r="D24" s="47" t="s">
        <v>255</v>
      </c>
      <c r="E24" s="47">
        <v>2</v>
      </c>
      <c r="F24" s="86"/>
      <c r="G24" s="73" t="s">
        <v>355</v>
      </c>
      <c r="H24" s="47">
        <v>2</v>
      </c>
      <c r="I24" s="86"/>
      <c r="J24" s="47">
        <f t="shared" si="0"/>
        <v>0</v>
      </c>
      <c r="K24" s="87"/>
      <c r="L24" s="88">
        <f t="shared" si="1"/>
        <v>0</v>
      </c>
      <c r="N24" s="63"/>
    </row>
    <row r="25" spans="1:14" x14ac:dyDescent="0.25">
      <c r="A25" s="85">
        <v>25</v>
      </c>
      <c r="B25" s="85" t="s">
        <v>25</v>
      </c>
      <c r="C25" s="47" t="s">
        <v>52</v>
      </c>
      <c r="D25" s="47" t="s">
        <v>11</v>
      </c>
      <c r="E25" s="47">
        <v>1</v>
      </c>
      <c r="F25" s="86"/>
      <c r="G25" s="73" t="s">
        <v>362</v>
      </c>
      <c r="H25" s="47">
        <v>1</v>
      </c>
      <c r="I25" s="86"/>
      <c r="J25" s="47">
        <f t="shared" si="0"/>
        <v>0</v>
      </c>
      <c r="K25" s="87"/>
      <c r="L25" s="88">
        <f t="shared" si="1"/>
        <v>0</v>
      </c>
      <c r="N25" s="63"/>
    </row>
    <row r="26" spans="1:14" x14ac:dyDescent="0.25">
      <c r="A26" s="85">
        <v>26</v>
      </c>
      <c r="B26" s="85" t="s">
        <v>25</v>
      </c>
      <c r="C26" s="47" t="s">
        <v>43</v>
      </c>
      <c r="D26" s="47" t="s">
        <v>11</v>
      </c>
      <c r="E26" s="47">
        <v>1</v>
      </c>
      <c r="F26" s="86"/>
      <c r="G26" s="73" t="s">
        <v>362</v>
      </c>
      <c r="H26" s="47">
        <v>1</v>
      </c>
      <c r="I26" s="86"/>
      <c r="J26" s="47">
        <f t="shared" si="0"/>
        <v>0</v>
      </c>
      <c r="K26" s="87"/>
      <c r="L26" s="88">
        <f t="shared" si="1"/>
        <v>0</v>
      </c>
      <c r="N26" s="63"/>
    </row>
    <row r="27" spans="1:14" x14ac:dyDescent="0.25">
      <c r="A27" s="85">
        <v>27</v>
      </c>
      <c r="B27" s="85" t="s">
        <v>78</v>
      </c>
      <c r="C27" s="47" t="s">
        <v>113</v>
      </c>
      <c r="D27" s="47" t="s">
        <v>11</v>
      </c>
      <c r="E27" s="47">
        <v>2</v>
      </c>
      <c r="F27" s="86"/>
      <c r="G27" s="73" t="s">
        <v>362</v>
      </c>
      <c r="H27" s="47">
        <v>2</v>
      </c>
      <c r="I27" s="86"/>
      <c r="J27" s="47">
        <f t="shared" si="0"/>
        <v>0</v>
      </c>
      <c r="K27" s="87"/>
      <c r="L27" s="88">
        <f t="shared" si="1"/>
        <v>0</v>
      </c>
      <c r="N27" s="63"/>
    </row>
    <row r="28" spans="1:14" x14ac:dyDescent="0.25">
      <c r="A28" s="85">
        <v>28</v>
      </c>
      <c r="B28" s="85" t="s">
        <v>13</v>
      </c>
      <c r="C28" s="47" t="s">
        <v>113</v>
      </c>
      <c r="D28" s="47" t="s">
        <v>229</v>
      </c>
      <c r="E28" s="47">
        <v>2</v>
      </c>
      <c r="F28" s="89" t="s">
        <v>395</v>
      </c>
      <c r="G28" s="73" t="s">
        <v>12</v>
      </c>
      <c r="H28" s="47">
        <v>2</v>
      </c>
      <c r="I28" s="86"/>
      <c r="J28" s="47">
        <f t="shared" si="0"/>
        <v>0</v>
      </c>
      <c r="K28" s="87"/>
      <c r="L28" s="88">
        <f t="shared" si="1"/>
        <v>0</v>
      </c>
      <c r="N28" s="63"/>
    </row>
    <row r="29" spans="1:14" x14ac:dyDescent="0.25">
      <c r="A29" s="85">
        <v>29</v>
      </c>
      <c r="B29" s="85" t="s">
        <v>13</v>
      </c>
      <c r="C29" s="47" t="s">
        <v>113</v>
      </c>
      <c r="D29" s="47" t="s">
        <v>101</v>
      </c>
      <c r="E29" s="47">
        <v>5</v>
      </c>
      <c r="F29" s="89" t="s">
        <v>395</v>
      </c>
      <c r="G29" s="73" t="s">
        <v>12</v>
      </c>
      <c r="H29" s="47">
        <v>2</v>
      </c>
      <c r="I29" s="86"/>
      <c r="J29" s="47">
        <f t="shared" si="0"/>
        <v>0</v>
      </c>
      <c r="K29" s="87"/>
      <c r="L29" s="88">
        <f t="shared" si="1"/>
        <v>0</v>
      </c>
      <c r="N29" s="63"/>
    </row>
    <row r="30" spans="1:14" x14ac:dyDescent="0.25">
      <c r="A30" s="85">
        <v>30</v>
      </c>
      <c r="B30" s="85" t="s">
        <v>13</v>
      </c>
      <c r="C30" s="47" t="s">
        <v>71</v>
      </c>
      <c r="D30" s="47" t="s">
        <v>101</v>
      </c>
      <c r="E30" s="47">
        <v>1</v>
      </c>
      <c r="F30" s="89" t="s">
        <v>395</v>
      </c>
      <c r="G30" s="73" t="s">
        <v>12</v>
      </c>
      <c r="H30" s="47">
        <v>1</v>
      </c>
      <c r="I30" s="86"/>
      <c r="J30" s="47">
        <f t="shared" si="0"/>
        <v>0</v>
      </c>
      <c r="K30" s="87"/>
      <c r="L30" s="88">
        <f>K30*H30</f>
        <v>0</v>
      </c>
      <c r="N30" s="63"/>
    </row>
    <row r="31" spans="1:14" x14ac:dyDescent="0.25">
      <c r="A31" s="85">
        <v>31</v>
      </c>
      <c r="B31" s="85" t="s">
        <v>25</v>
      </c>
      <c r="C31" s="47" t="s">
        <v>43</v>
      </c>
      <c r="D31" s="47" t="s">
        <v>256</v>
      </c>
      <c r="E31" s="47">
        <v>2</v>
      </c>
      <c r="F31" s="86"/>
      <c r="G31" s="73" t="s">
        <v>362</v>
      </c>
      <c r="H31" s="47">
        <v>2</v>
      </c>
      <c r="I31" s="86"/>
      <c r="J31" s="47">
        <f t="shared" si="0"/>
        <v>0</v>
      </c>
      <c r="K31" s="87"/>
      <c r="L31" s="88">
        <f t="shared" si="1"/>
        <v>0</v>
      </c>
      <c r="N31" s="63"/>
    </row>
    <row r="32" spans="1:14" x14ac:dyDescent="0.25">
      <c r="A32" s="85">
        <v>32</v>
      </c>
      <c r="B32" s="85" t="s">
        <v>60</v>
      </c>
      <c r="C32" s="47" t="s">
        <v>257</v>
      </c>
      <c r="D32" s="47" t="s">
        <v>258</v>
      </c>
      <c r="E32" s="47">
        <v>3</v>
      </c>
      <c r="F32" s="89" t="s">
        <v>254</v>
      </c>
      <c r="G32" s="73" t="s">
        <v>60</v>
      </c>
      <c r="H32" s="47">
        <v>3</v>
      </c>
      <c r="I32" s="89"/>
      <c r="J32" s="47">
        <f t="shared" si="0"/>
        <v>0</v>
      </c>
      <c r="K32" s="87"/>
      <c r="L32" s="88">
        <f t="shared" si="1"/>
        <v>0</v>
      </c>
      <c r="N32" s="63"/>
    </row>
    <row r="33" spans="1:14" x14ac:dyDescent="0.25">
      <c r="A33" s="85">
        <v>33</v>
      </c>
      <c r="B33" s="85" t="s">
        <v>60</v>
      </c>
      <c r="C33" s="47" t="s">
        <v>259</v>
      </c>
      <c r="D33" s="47" t="s">
        <v>258</v>
      </c>
      <c r="E33" s="47">
        <v>3</v>
      </c>
      <c r="F33" s="89" t="s">
        <v>254</v>
      </c>
      <c r="G33" s="73" t="s">
        <v>60</v>
      </c>
      <c r="H33" s="47">
        <v>3</v>
      </c>
      <c r="I33" s="89"/>
      <c r="J33" s="47">
        <f t="shared" si="0"/>
        <v>0</v>
      </c>
      <c r="K33" s="87"/>
      <c r="L33" s="88">
        <f t="shared" si="1"/>
        <v>0</v>
      </c>
      <c r="N33" s="63"/>
    </row>
    <row r="34" spans="1:14" x14ac:dyDescent="0.25">
      <c r="A34" s="85">
        <v>34</v>
      </c>
      <c r="B34" s="85" t="s">
        <v>25</v>
      </c>
      <c r="C34" s="47" t="s">
        <v>7</v>
      </c>
      <c r="D34" s="47" t="s">
        <v>11</v>
      </c>
      <c r="E34" s="47">
        <v>1</v>
      </c>
      <c r="F34" s="86"/>
      <c r="G34" s="73" t="s">
        <v>362</v>
      </c>
      <c r="H34" s="47">
        <v>1</v>
      </c>
      <c r="I34" s="89"/>
      <c r="J34" s="47">
        <f t="shared" si="0"/>
        <v>0</v>
      </c>
      <c r="K34" s="87"/>
      <c r="L34" s="88">
        <f t="shared" si="1"/>
        <v>0</v>
      </c>
      <c r="N34" s="63"/>
    </row>
    <row r="35" spans="1:14" x14ac:dyDescent="0.25">
      <c r="A35" s="85">
        <v>35</v>
      </c>
      <c r="B35" s="85" t="s">
        <v>25</v>
      </c>
      <c r="C35" s="47" t="s">
        <v>7</v>
      </c>
      <c r="D35" s="47" t="s">
        <v>11</v>
      </c>
      <c r="E35" s="47">
        <v>1</v>
      </c>
      <c r="F35" s="86"/>
      <c r="G35" s="73" t="s">
        <v>362</v>
      </c>
      <c r="H35" s="47">
        <v>1</v>
      </c>
      <c r="I35" s="86"/>
      <c r="J35" s="47">
        <f t="shared" si="0"/>
        <v>0</v>
      </c>
      <c r="K35" s="87"/>
      <c r="L35" s="88">
        <f t="shared" si="1"/>
        <v>0</v>
      </c>
      <c r="N35" s="63"/>
    </row>
    <row r="36" spans="1:14" x14ac:dyDescent="0.25">
      <c r="A36" s="85">
        <v>36</v>
      </c>
      <c r="B36" s="85" t="s">
        <v>60</v>
      </c>
      <c r="C36" s="47" t="s">
        <v>50</v>
      </c>
      <c r="D36" s="47" t="s">
        <v>258</v>
      </c>
      <c r="E36" s="47">
        <v>3</v>
      </c>
      <c r="F36" s="89" t="s">
        <v>219</v>
      </c>
      <c r="G36" s="73" t="s">
        <v>78</v>
      </c>
      <c r="H36" s="47">
        <v>3</v>
      </c>
      <c r="I36" s="86"/>
      <c r="J36" s="47">
        <f t="shared" si="0"/>
        <v>0</v>
      </c>
      <c r="K36" s="87"/>
      <c r="L36" s="88">
        <f t="shared" si="1"/>
        <v>0</v>
      </c>
      <c r="N36" s="63"/>
    </row>
    <row r="37" spans="1:14" x14ac:dyDescent="0.25">
      <c r="A37" s="85">
        <v>37</v>
      </c>
      <c r="B37" s="85" t="s">
        <v>60</v>
      </c>
      <c r="C37" s="47" t="s">
        <v>50</v>
      </c>
      <c r="D37" s="47" t="s">
        <v>258</v>
      </c>
      <c r="E37" s="47">
        <v>3</v>
      </c>
      <c r="F37" s="89" t="s">
        <v>219</v>
      </c>
      <c r="G37" s="73" t="s">
        <v>78</v>
      </c>
      <c r="H37" s="47">
        <v>3</v>
      </c>
      <c r="I37" s="86"/>
      <c r="J37" s="47">
        <f t="shared" si="0"/>
        <v>0</v>
      </c>
      <c r="K37" s="87"/>
      <c r="L37" s="88">
        <f t="shared" si="1"/>
        <v>0</v>
      </c>
      <c r="N37" s="63"/>
    </row>
    <row r="38" spans="1:14" x14ac:dyDescent="0.25">
      <c r="A38" s="85">
        <v>38</v>
      </c>
      <c r="B38" s="85" t="s">
        <v>60</v>
      </c>
      <c r="C38" s="47" t="s">
        <v>50</v>
      </c>
      <c r="D38" s="47" t="s">
        <v>258</v>
      </c>
      <c r="E38" s="47">
        <v>3</v>
      </c>
      <c r="F38" s="89" t="s">
        <v>219</v>
      </c>
      <c r="G38" s="73" t="s">
        <v>78</v>
      </c>
      <c r="H38" s="47">
        <v>3</v>
      </c>
      <c r="I38" s="86"/>
      <c r="J38" s="47">
        <f t="shared" si="0"/>
        <v>0</v>
      </c>
      <c r="K38" s="87"/>
      <c r="L38" s="88">
        <f t="shared" si="1"/>
        <v>0</v>
      </c>
      <c r="N38" s="63"/>
    </row>
    <row r="39" spans="1:14" x14ac:dyDescent="0.25">
      <c r="A39" s="85">
        <v>39</v>
      </c>
      <c r="B39" s="85" t="s">
        <v>60</v>
      </c>
      <c r="C39" s="47" t="s">
        <v>50</v>
      </c>
      <c r="D39" s="47" t="s">
        <v>258</v>
      </c>
      <c r="E39" s="47">
        <v>3</v>
      </c>
      <c r="F39" s="89" t="s">
        <v>219</v>
      </c>
      <c r="G39" s="73" t="s">
        <v>78</v>
      </c>
      <c r="H39" s="47">
        <v>3</v>
      </c>
      <c r="I39" s="86"/>
      <c r="J39" s="47">
        <f t="shared" si="0"/>
        <v>0</v>
      </c>
      <c r="K39" s="87"/>
      <c r="L39" s="88">
        <f t="shared" si="1"/>
        <v>0</v>
      </c>
      <c r="N39" s="63"/>
    </row>
    <row r="40" spans="1:14" x14ac:dyDescent="0.25">
      <c r="A40" s="85">
        <v>40</v>
      </c>
      <c r="B40" s="85" t="s">
        <v>25</v>
      </c>
      <c r="C40" s="47" t="s">
        <v>7</v>
      </c>
      <c r="D40" s="47" t="s">
        <v>11</v>
      </c>
      <c r="E40" s="47">
        <v>2</v>
      </c>
      <c r="F40" s="86"/>
      <c r="G40" s="73" t="s">
        <v>362</v>
      </c>
      <c r="H40" s="47">
        <v>2</v>
      </c>
      <c r="I40" s="86"/>
      <c r="J40" s="47">
        <f t="shared" si="0"/>
        <v>0</v>
      </c>
      <c r="K40" s="87"/>
      <c r="L40" s="88">
        <f t="shared" si="1"/>
        <v>0</v>
      </c>
      <c r="N40" s="63"/>
    </row>
    <row r="41" spans="1:14" x14ac:dyDescent="0.25">
      <c r="A41" s="85">
        <v>41</v>
      </c>
      <c r="B41" s="85" t="s">
        <v>81</v>
      </c>
      <c r="C41" s="47" t="s">
        <v>163</v>
      </c>
      <c r="D41" s="47" t="s">
        <v>11</v>
      </c>
      <c r="E41" s="47">
        <v>4</v>
      </c>
      <c r="F41" s="89" t="s">
        <v>251</v>
      </c>
      <c r="G41" s="73" t="s">
        <v>390</v>
      </c>
      <c r="H41" s="47">
        <v>4</v>
      </c>
      <c r="I41" s="47">
        <v>10</v>
      </c>
      <c r="J41" s="47">
        <f t="shared" si="0"/>
        <v>40</v>
      </c>
      <c r="K41" s="87"/>
      <c r="L41" s="88">
        <f t="shared" si="1"/>
        <v>0</v>
      </c>
      <c r="N41" s="63"/>
    </row>
    <row r="42" spans="1:14" ht="15.75" thickBot="1" x14ac:dyDescent="0.3">
      <c r="A42" s="91">
        <v>42</v>
      </c>
      <c r="B42" s="91" t="s">
        <v>88</v>
      </c>
      <c r="C42" s="92" t="s">
        <v>30</v>
      </c>
      <c r="D42" s="92" t="s">
        <v>260</v>
      </c>
      <c r="E42" s="92">
        <v>6</v>
      </c>
      <c r="F42" s="93"/>
      <c r="G42" s="94" t="s">
        <v>361</v>
      </c>
      <c r="H42" s="92">
        <v>6</v>
      </c>
      <c r="I42" s="93"/>
      <c r="J42" s="92">
        <f t="shared" si="0"/>
        <v>0</v>
      </c>
      <c r="K42" s="95"/>
      <c r="L42" s="96">
        <f t="shared" si="1"/>
        <v>0</v>
      </c>
      <c r="N42" s="63"/>
    </row>
    <row r="43" spans="1:14" ht="15.75" thickBot="1" x14ac:dyDescent="0.3">
      <c r="A43" s="97"/>
      <c r="B43" s="192" t="s">
        <v>14</v>
      </c>
      <c r="C43" s="193"/>
      <c r="D43" s="194"/>
      <c r="E43" s="11">
        <f>SUM(E5:E42)</f>
        <v>143</v>
      </c>
      <c r="F43" s="24" t="s">
        <v>21</v>
      </c>
      <c r="G43" s="24"/>
      <c r="H43" s="10">
        <f>SUM(H5:H42)</f>
        <v>143</v>
      </c>
      <c r="I43" s="10"/>
      <c r="J43" s="10">
        <f>SUM(J5:J42)</f>
        <v>410</v>
      </c>
      <c r="K43" s="19"/>
      <c r="L43" s="98">
        <f>SUM(L5:L42)</f>
        <v>0</v>
      </c>
    </row>
    <row r="44" spans="1:14" ht="15.75" thickBot="1" x14ac:dyDescent="0.3">
      <c r="A44" s="183" t="s">
        <v>401</v>
      </c>
      <c r="B44" s="184"/>
      <c r="C44" s="184"/>
      <c r="D44" s="184"/>
      <c r="E44" s="185"/>
      <c r="F44" s="4"/>
      <c r="G44" s="4"/>
      <c r="H44" s="4"/>
      <c r="I44" s="4"/>
      <c r="J44" s="4"/>
      <c r="K44" s="18"/>
      <c r="L44" s="20"/>
    </row>
    <row r="45" spans="1:14" ht="15.75" thickBot="1" x14ac:dyDescent="0.3">
      <c r="A45" s="186"/>
      <c r="B45" s="187"/>
      <c r="C45" s="187"/>
      <c r="D45" s="187"/>
      <c r="E45" s="188"/>
      <c r="F45" s="4" t="s">
        <v>28</v>
      </c>
      <c r="G45" s="4"/>
      <c r="H45" s="4">
        <v>1</v>
      </c>
      <c r="I45" s="4"/>
      <c r="J45" s="4"/>
      <c r="K45" s="54"/>
      <c r="L45" s="21">
        <f>K45*H45</f>
        <v>0</v>
      </c>
    </row>
    <row r="46" spans="1:14" ht="15.75" thickBot="1" x14ac:dyDescent="0.3">
      <c r="A46" s="186"/>
      <c r="B46" s="187"/>
      <c r="C46" s="187"/>
      <c r="D46" s="187"/>
      <c r="E46" s="188"/>
      <c r="F46" s="4" t="s">
        <v>17</v>
      </c>
      <c r="G46" s="4"/>
      <c r="H46" s="4">
        <v>146</v>
      </c>
      <c r="I46" s="4"/>
      <c r="J46" s="4"/>
      <c r="K46" s="54"/>
      <c r="L46" s="21">
        <f t="shared" ref="L46:L49" si="2">K46*H46</f>
        <v>0</v>
      </c>
    </row>
    <row r="47" spans="1:14" ht="15.75" thickBot="1" x14ac:dyDescent="0.3">
      <c r="A47" s="186"/>
      <c r="B47" s="187"/>
      <c r="C47" s="187"/>
      <c r="D47" s="187"/>
      <c r="E47" s="188"/>
      <c r="F47" s="4" t="s">
        <v>18</v>
      </c>
      <c r="G47" s="4"/>
      <c r="H47" s="4">
        <v>146</v>
      </c>
      <c r="I47" s="4"/>
      <c r="J47" s="4"/>
      <c r="K47" s="54"/>
      <c r="L47" s="21">
        <f t="shared" si="2"/>
        <v>0</v>
      </c>
    </row>
    <row r="48" spans="1:14" ht="15.75" thickBot="1" x14ac:dyDescent="0.3">
      <c r="A48" s="186"/>
      <c r="B48" s="187"/>
      <c r="C48" s="187"/>
      <c r="D48" s="187"/>
      <c r="E48" s="188"/>
      <c r="F48" s="4" t="s">
        <v>19</v>
      </c>
      <c r="G48" s="4"/>
      <c r="H48" s="53"/>
      <c r="I48" s="4"/>
      <c r="J48" s="4"/>
      <c r="K48" s="54"/>
      <c r="L48" s="21">
        <f t="shared" si="2"/>
        <v>0</v>
      </c>
    </row>
    <row r="49" spans="1:12" ht="15.75" thickBot="1" x14ac:dyDescent="0.3">
      <c r="A49" s="186"/>
      <c r="B49" s="187"/>
      <c r="C49" s="187"/>
      <c r="D49" s="187"/>
      <c r="E49" s="188"/>
      <c r="F49" s="4" t="s">
        <v>20</v>
      </c>
      <c r="G49" s="4"/>
      <c r="H49" s="4">
        <v>1</v>
      </c>
      <c r="I49" s="4"/>
      <c r="J49" s="4"/>
      <c r="K49" s="54"/>
      <c r="L49" s="21">
        <f t="shared" si="2"/>
        <v>0</v>
      </c>
    </row>
    <row r="50" spans="1:12" ht="15.75" thickBot="1" x14ac:dyDescent="0.3">
      <c r="A50" s="186"/>
      <c r="B50" s="187"/>
      <c r="C50" s="187"/>
      <c r="D50" s="187"/>
      <c r="E50" s="188"/>
      <c r="F50" s="4"/>
      <c r="G50" s="4"/>
      <c r="H50" s="4"/>
      <c r="I50" s="4"/>
      <c r="J50" s="4"/>
      <c r="K50" s="18"/>
      <c r="L50" s="21"/>
    </row>
    <row r="51" spans="1:12" ht="15.75" thickBot="1" x14ac:dyDescent="0.3">
      <c r="A51" s="189"/>
      <c r="B51" s="190"/>
      <c r="C51" s="190"/>
      <c r="D51" s="190"/>
      <c r="E51" s="191"/>
      <c r="F51" s="35" t="s">
        <v>22</v>
      </c>
      <c r="G51" s="35"/>
      <c r="H51" s="4"/>
      <c r="I51" s="4"/>
      <c r="J51" s="4"/>
      <c r="K51" s="18"/>
      <c r="L51" s="22">
        <f>SUM(L43:L49)</f>
        <v>0</v>
      </c>
    </row>
  </sheetData>
  <autoFilter ref="A4:K55" xr:uid="{00000000-0009-0000-0000-00000B000000}"/>
  <mergeCells count="2">
    <mergeCell ref="B43:D43"/>
    <mergeCell ref="A44:E51"/>
  </mergeCells>
  <pageMargins left="0.7" right="0.7" top="0.78740157499999996" bottom="0.78740157499999996"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E3197-12DA-2241-99A5-C9ED37FED0B5}">
  <sheetPr>
    <tabColor theme="2"/>
  </sheetPr>
  <dimension ref="A1:M33"/>
  <sheetViews>
    <sheetView zoomScale="110" zoomScaleNormal="110" workbookViewId="0">
      <selection sqref="A1:M1"/>
    </sheetView>
  </sheetViews>
  <sheetFormatPr defaultColWidth="11.42578125" defaultRowHeight="15" x14ac:dyDescent="0.25"/>
  <cols>
    <col min="1" max="1" width="18.42578125" style="55" customWidth="1"/>
    <col min="2" max="2" width="21.5703125" style="55" customWidth="1"/>
    <col min="3" max="3" width="11.7109375" style="55" customWidth="1"/>
    <col min="4" max="4" width="12.42578125" style="55" customWidth="1"/>
    <col min="5" max="5" width="12.140625" style="55" customWidth="1"/>
    <col min="6" max="6" width="12" style="55" bestFit="1" customWidth="1"/>
    <col min="7" max="7" width="12" style="55" customWidth="1"/>
    <col min="8" max="8" width="11.5703125" style="55" customWidth="1"/>
    <col min="9" max="9" width="10.42578125" style="55" customWidth="1"/>
    <col min="10" max="10" width="12.140625" style="55" customWidth="1"/>
    <col min="11" max="11" width="9.5703125" style="55" customWidth="1"/>
    <col min="12" max="12" width="13.28515625" style="55" customWidth="1"/>
    <col min="13" max="13" width="13.85546875" style="55" customWidth="1"/>
  </cols>
  <sheetData>
    <row r="1" spans="1:13" ht="18.75" x14ac:dyDescent="0.3">
      <c r="A1" s="165" t="s">
        <v>341</v>
      </c>
      <c r="B1" s="166"/>
      <c r="C1" s="166"/>
      <c r="D1" s="166"/>
      <c r="E1" s="166"/>
      <c r="F1" s="166"/>
      <c r="G1" s="166"/>
      <c r="H1" s="166"/>
      <c r="I1" s="166"/>
      <c r="J1" s="166"/>
      <c r="K1" s="166"/>
      <c r="L1" s="166"/>
      <c r="M1" s="166"/>
    </row>
    <row r="2" spans="1:13" ht="15.75" thickBot="1" x14ac:dyDescent="0.3">
      <c r="A2" s="39"/>
      <c r="B2" s="39"/>
    </row>
    <row r="3" spans="1:13" x14ac:dyDescent="0.25">
      <c r="A3" s="154" t="s">
        <v>340</v>
      </c>
      <c r="B3" s="155" t="s">
        <v>342</v>
      </c>
      <c r="C3" s="155" t="s">
        <v>386</v>
      </c>
      <c r="D3" s="156" t="s">
        <v>343</v>
      </c>
      <c r="E3" s="155" t="s">
        <v>176</v>
      </c>
      <c r="F3" s="155" t="s">
        <v>334</v>
      </c>
      <c r="G3" s="155" t="s">
        <v>388</v>
      </c>
      <c r="H3" s="155" t="s">
        <v>335</v>
      </c>
      <c r="I3" s="155" t="s">
        <v>336</v>
      </c>
      <c r="J3" s="155" t="s">
        <v>337</v>
      </c>
      <c r="K3" s="155" t="s">
        <v>338</v>
      </c>
      <c r="L3" s="155" t="s">
        <v>339</v>
      </c>
      <c r="M3" s="157" t="s">
        <v>387</v>
      </c>
    </row>
    <row r="4" spans="1:13" ht="15.75" thickBot="1" x14ac:dyDescent="0.3">
      <c r="A4" s="158" t="s">
        <v>384</v>
      </c>
      <c r="B4" s="159" t="s">
        <v>373</v>
      </c>
      <c r="C4" s="159" t="s">
        <v>385</v>
      </c>
      <c r="D4" s="159" t="s">
        <v>344</v>
      </c>
      <c r="E4" s="159" t="s">
        <v>333</v>
      </c>
      <c r="F4" s="159" t="s">
        <v>382</v>
      </c>
      <c r="G4" s="159" t="s">
        <v>389</v>
      </c>
      <c r="H4" s="159" t="s">
        <v>383</v>
      </c>
      <c r="I4" s="159" t="s">
        <v>383</v>
      </c>
      <c r="J4" s="159" t="s">
        <v>383</v>
      </c>
      <c r="K4" s="159" t="s">
        <v>333</v>
      </c>
      <c r="L4" s="159" t="s">
        <v>383</v>
      </c>
      <c r="M4" s="160" t="s">
        <v>391</v>
      </c>
    </row>
    <row r="5" spans="1:13" x14ac:dyDescent="0.25">
      <c r="A5" s="70" t="s">
        <v>12</v>
      </c>
      <c r="B5" s="146" t="s">
        <v>95</v>
      </c>
      <c r="C5" s="146" t="s">
        <v>183</v>
      </c>
      <c r="D5" s="147">
        <v>80</v>
      </c>
      <c r="E5" s="146" t="s">
        <v>394</v>
      </c>
      <c r="F5" s="148">
        <v>7300</v>
      </c>
      <c r="G5" s="152">
        <v>4000</v>
      </c>
      <c r="H5" s="147">
        <v>1600</v>
      </c>
      <c r="I5" s="147">
        <v>120</v>
      </c>
      <c r="J5" s="147">
        <v>100</v>
      </c>
      <c r="K5" s="146" t="s">
        <v>348</v>
      </c>
      <c r="L5" s="146"/>
      <c r="M5" s="149" t="s">
        <v>345</v>
      </c>
    </row>
    <row r="6" spans="1:13" x14ac:dyDescent="0.25">
      <c r="A6" s="150" t="s">
        <v>13</v>
      </c>
      <c r="B6" s="69" t="s">
        <v>95</v>
      </c>
      <c r="C6" s="69" t="s">
        <v>346</v>
      </c>
      <c r="D6" s="144">
        <v>80</v>
      </c>
      <c r="E6" s="69" t="s">
        <v>394</v>
      </c>
      <c r="F6" s="145">
        <v>15000</v>
      </c>
      <c r="G6" s="153">
        <v>5000</v>
      </c>
      <c r="H6" s="144">
        <v>1200</v>
      </c>
      <c r="I6" s="144"/>
      <c r="J6" s="144">
        <v>150</v>
      </c>
      <c r="K6" s="69" t="s">
        <v>348</v>
      </c>
      <c r="L6" s="69"/>
      <c r="M6" s="151" t="s">
        <v>350</v>
      </c>
    </row>
    <row r="7" spans="1:13" x14ac:dyDescent="0.25">
      <c r="A7" s="150" t="s">
        <v>78</v>
      </c>
      <c r="B7" s="69" t="s">
        <v>95</v>
      </c>
      <c r="C7" s="69" t="s">
        <v>188</v>
      </c>
      <c r="D7" s="144">
        <v>80</v>
      </c>
      <c r="E7" s="69" t="s">
        <v>394</v>
      </c>
      <c r="F7" s="145">
        <v>5900</v>
      </c>
      <c r="G7" s="153">
        <v>4000</v>
      </c>
      <c r="H7" s="144">
        <v>1210</v>
      </c>
      <c r="I7" s="144">
        <v>300</v>
      </c>
      <c r="J7" s="144">
        <v>60</v>
      </c>
      <c r="K7" s="69" t="s">
        <v>348</v>
      </c>
      <c r="L7" s="69"/>
      <c r="M7" s="151" t="s">
        <v>353</v>
      </c>
    </row>
    <row r="8" spans="1:13" x14ac:dyDescent="0.25">
      <c r="A8" s="150" t="s">
        <v>60</v>
      </c>
      <c r="B8" s="69" t="s">
        <v>95</v>
      </c>
      <c r="C8" s="69" t="s">
        <v>188</v>
      </c>
      <c r="D8" s="144">
        <v>80</v>
      </c>
      <c r="E8" s="69" t="s">
        <v>394</v>
      </c>
      <c r="F8" s="145">
        <v>4500</v>
      </c>
      <c r="G8" s="153">
        <v>4000</v>
      </c>
      <c r="H8" s="144">
        <v>1210</v>
      </c>
      <c r="I8" s="144">
        <v>300</v>
      </c>
      <c r="J8" s="144">
        <v>60</v>
      </c>
      <c r="K8" s="69" t="s">
        <v>348</v>
      </c>
      <c r="L8" s="69"/>
      <c r="M8" s="151" t="s">
        <v>353</v>
      </c>
    </row>
    <row r="9" spans="1:13" x14ac:dyDescent="0.25">
      <c r="A9" s="150" t="s">
        <v>42</v>
      </c>
      <c r="B9" s="69" t="s">
        <v>374</v>
      </c>
      <c r="C9" s="69" t="s">
        <v>183</v>
      </c>
      <c r="D9" s="144">
        <v>70</v>
      </c>
      <c r="E9" s="69" t="s">
        <v>394</v>
      </c>
      <c r="F9" s="145">
        <v>10000</v>
      </c>
      <c r="G9" s="153">
        <v>6000</v>
      </c>
      <c r="H9" s="144">
        <v>350</v>
      </c>
      <c r="I9" s="144">
        <v>300</v>
      </c>
      <c r="J9" s="144">
        <v>50</v>
      </c>
      <c r="K9" s="69" t="s">
        <v>348</v>
      </c>
      <c r="L9" s="69"/>
      <c r="M9" s="151" t="s">
        <v>349</v>
      </c>
    </row>
    <row r="10" spans="1:13" x14ac:dyDescent="0.25">
      <c r="A10" s="150" t="s">
        <v>25</v>
      </c>
      <c r="B10" s="69" t="s">
        <v>351</v>
      </c>
      <c r="C10" s="69" t="s">
        <v>346</v>
      </c>
      <c r="D10" s="144">
        <v>80</v>
      </c>
      <c r="E10" s="69" t="s">
        <v>394</v>
      </c>
      <c r="F10" s="145">
        <v>10900</v>
      </c>
      <c r="G10" s="153">
        <v>5000</v>
      </c>
      <c r="H10" s="144">
        <v>600</v>
      </c>
      <c r="I10" s="144">
        <v>600</v>
      </c>
      <c r="J10" s="144">
        <v>150</v>
      </c>
      <c r="K10" s="69" t="s">
        <v>348</v>
      </c>
      <c r="L10" s="69"/>
      <c r="M10" s="151" t="s">
        <v>350</v>
      </c>
    </row>
    <row r="11" spans="1:13" x14ac:dyDescent="0.25">
      <c r="A11" s="150" t="s">
        <v>121</v>
      </c>
      <c r="B11" s="69" t="s">
        <v>352</v>
      </c>
      <c r="C11" s="69" t="s">
        <v>346</v>
      </c>
      <c r="D11" s="144">
        <v>80</v>
      </c>
      <c r="E11" s="69" t="s">
        <v>394</v>
      </c>
      <c r="F11" s="145">
        <v>4100</v>
      </c>
      <c r="G11" s="153">
        <v>4000</v>
      </c>
      <c r="H11" s="144">
        <v>600</v>
      </c>
      <c r="I11" s="144">
        <v>350</v>
      </c>
      <c r="J11" s="144">
        <v>140</v>
      </c>
      <c r="K11" s="69" t="s">
        <v>348</v>
      </c>
      <c r="L11" s="69"/>
      <c r="M11" s="151" t="s">
        <v>350</v>
      </c>
    </row>
    <row r="12" spans="1:13" x14ac:dyDescent="0.25">
      <c r="A12" s="150" t="s">
        <v>355</v>
      </c>
      <c r="B12" s="69" t="s">
        <v>95</v>
      </c>
      <c r="C12" s="69" t="s">
        <v>188</v>
      </c>
      <c r="D12" s="144">
        <v>80</v>
      </c>
      <c r="E12" s="69" t="s">
        <v>394</v>
      </c>
      <c r="F12" s="145">
        <v>2700</v>
      </c>
      <c r="G12" s="153">
        <v>4000</v>
      </c>
      <c r="H12" s="144">
        <v>1300</v>
      </c>
      <c r="I12" s="144">
        <v>200</v>
      </c>
      <c r="J12" s="144">
        <v>60</v>
      </c>
      <c r="K12" s="69" t="s">
        <v>348</v>
      </c>
      <c r="L12" s="69"/>
      <c r="M12" s="151" t="s">
        <v>345</v>
      </c>
    </row>
    <row r="13" spans="1:13" x14ac:dyDescent="0.25">
      <c r="A13" s="150" t="s">
        <v>356</v>
      </c>
      <c r="B13" s="69" t="s">
        <v>95</v>
      </c>
      <c r="C13" s="69" t="s">
        <v>188</v>
      </c>
      <c r="D13" s="144">
        <v>80</v>
      </c>
      <c r="E13" s="69" t="s">
        <v>394</v>
      </c>
      <c r="F13" s="145">
        <v>4100</v>
      </c>
      <c r="G13" s="153">
        <v>4000</v>
      </c>
      <c r="H13" s="144">
        <v>1300</v>
      </c>
      <c r="I13" s="144">
        <v>200</v>
      </c>
      <c r="J13" s="144">
        <v>60</v>
      </c>
      <c r="K13" s="69" t="s">
        <v>348</v>
      </c>
      <c r="L13" s="69"/>
      <c r="M13" s="151" t="s">
        <v>345</v>
      </c>
    </row>
    <row r="14" spans="1:13" x14ac:dyDescent="0.25">
      <c r="A14" s="150" t="s">
        <v>357</v>
      </c>
      <c r="B14" s="69" t="s">
        <v>95</v>
      </c>
      <c r="C14" s="69" t="s">
        <v>188</v>
      </c>
      <c r="D14" s="144">
        <v>80</v>
      </c>
      <c r="E14" s="69" t="s">
        <v>394</v>
      </c>
      <c r="F14" s="145">
        <v>6100</v>
      </c>
      <c r="G14" s="153">
        <v>4000</v>
      </c>
      <c r="H14" s="144">
        <v>1300</v>
      </c>
      <c r="I14" s="144">
        <v>200</v>
      </c>
      <c r="J14" s="144">
        <v>60</v>
      </c>
      <c r="K14" s="69" t="s">
        <v>348</v>
      </c>
      <c r="L14" s="69"/>
      <c r="M14" s="151" t="s">
        <v>345</v>
      </c>
    </row>
    <row r="15" spans="1:13" x14ac:dyDescent="0.25">
      <c r="A15" s="150" t="s">
        <v>31</v>
      </c>
      <c r="B15" s="69" t="s">
        <v>95</v>
      </c>
      <c r="C15" s="69" t="s">
        <v>392</v>
      </c>
      <c r="D15" s="144">
        <v>80</v>
      </c>
      <c r="E15" s="69" t="s">
        <v>394</v>
      </c>
      <c r="F15" s="145">
        <v>4300</v>
      </c>
      <c r="G15" s="153">
        <v>4000</v>
      </c>
      <c r="H15" s="144">
        <v>700</v>
      </c>
      <c r="I15" s="144">
        <v>160</v>
      </c>
      <c r="J15" s="144">
        <v>110</v>
      </c>
      <c r="K15" s="69" t="s">
        <v>348</v>
      </c>
      <c r="L15" s="69"/>
      <c r="M15" s="151" t="s">
        <v>345</v>
      </c>
    </row>
    <row r="16" spans="1:13" x14ac:dyDescent="0.25">
      <c r="A16" s="150" t="s">
        <v>358</v>
      </c>
      <c r="B16" s="69" t="s">
        <v>352</v>
      </c>
      <c r="C16" s="69" t="s">
        <v>346</v>
      </c>
      <c r="D16" s="144">
        <v>70</v>
      </c>
      <c r="E16" s="69" t="s">
        <v>394</v>
      </c>
      <c r="F16" s="145">
        <v>3600</v>
      </c>
      <c r="G16" s="153">
        <v>4000</v>
      </c>
      <c r="H16" s="144">
        <v>600</v>
      </c>
      <c r="I16" s="144">
        <v>350</v>
      </c>
      <c r="J16" s="144">
        <v>140</v>
      </c>
      <c r="K16" s="69" t="s">
        <v>348</v>
      </c>
      <c r="L16" s="69"/>
      <c r="M16" s="151" t="s">
        <v>350</v>
      </c>
    </row>
    <row r="17" spans="1:13" x14ac:dyDescent="0.25">
      <c r="A17" s="150" t="s">
        <v>359</v>
      </c>
      <c r="B17" s="69" t="s">
        <v>352</v>
      </c>
      <c r="C17" s="69" t="s">
        <v>346</v>
      </c>
      <c r="D17" s="144">
        <v>70</v>
      </c>
      <c r="E17" s="69" t="s">
        <v>394</v>
      </c>
      <c r="F17" s="145">
        <v>6390</v>
      </c>
      <c r="G17" s="153">
        <v>4000</v>
      </c>
      <c r="H17" s="144">
        <v>600</v>
      </c>
      <c r="I17" s="144">
        <v>350</v>
      </c>
      <c r="J17" s="144">
        <v>140</v>
      </c>
      <c r="K17" s="69" t="s">
        <v>348</v>
      </c>
      <c r="L17" s="69"/>
      <c r="M17" s="151" t="s">
        <v>350</v>
      </c>
    </row>
    <row r="18" spans="1:13" x14ac:dyDescent="0.25">
      <c r="A18" s="150" t="s">
        <v>360</v>
      </c>
      <c r="B18" s="69" t="s">
        <v>352</v>
      </c>
      <c r="C18" s="69" t="s">
        <v>346</v>
      </c>
      <c r="D18" s="144">
        <v>70</v>
      </c>
      <c r="E18" s="69" t="s">
        <v>394</v>
      </c>
      <c r="F18" s="145">
        <v>7700</v>
      </c>
      <c r="G18" s="153">
        <v>4000</v>
      </c>
      <c r="H18" s="144">
        <v>600</v>
      </c>
      <c r="I18" s="144">
        <v>350</v>
      </c>
      <c r="J18" s="144">
        <v>140</v>
      </c>
      <c r="K18" s="69" t="s">
        <v>348</v>
      </c>
      <c r="L18" s="69"/>
      <c r="M18" s="151" t="s">
        <v>350</v>
      </c>
    </row>
    <row r="19" spans="1:13" x14ac:dyDescent="0.25">
      <c r="A19" s="150" t="s">
        <v>361</v>
      </c>
      <c r="B19" s="69" t="s">
        <v>352</v>
      </c>
      <c r="C19" s="69" t="s">
        <v>346</v>
      </c>
      <c r="D19" s="144">
        <v>70</v>
      </c>
      <c r="E19" s="69" t="s">
        <v>394</v>
      </c>
      <c r="F19" s="145">
        <v>10400</v>
      </c>
      <c r="G19" s="153">
        <v>4000</v>
      </c>
      <c r="H19" s="144">
        <v>600</v>
      </c>
      <c r="I19" s="144">
        <v>350</v>
      </c>
      <c r="J19" s="144">
        <v>140</v>
      </c>
      <c r="K19" s="69" t="s">
        <v>348</v>
      </c>
      <c r="L19" s="69"/>
      <c r="M19" s="151" t="s">
        <v>350</v>
      </c>
    </row>
    <row r="20" spans="1:13" x14ac:dyDescent="0.25">
      <c r="A20" s="150" t="s">
        <v>362</v>
      </c>
      <c r="B20" s="69" t="s">
        <v>95</v>
      </c>
      <c r="C20" s="69" t="s">
        <v>375</v>
      </c>
      <c r="D20" s="144">
        <v>80</v>
      </c>
      <c r="E20" s="69" t="s">
        <v>393</v>
      </c>
      <c r="F20" s="145">
        <v>1600</v>
      </c>
      <c r="G20" s="153">
        <v>4000</v>
      </c>
      <c r="H20" s="144"/>
      <c r="I20" s="144"/>
      <c r="J20" s="144">
        <v>130</v>
      </c>
      <c r="K20" s="69" t="s">
        <v>347</v>
      </c>
      <c r="L20" s="69">
        <v>400</v>
      </c>
      <c r="M20" s="151" t="s">
        <v>345</v>
      </c>
    </row>
    <row r="21" spans="1:13" x14ac:dyDescent="0.25">
      <c r="A21" s="150" t="s">
        <v>363</v>
      </c>
      <c r="B21" s="69" t="s">
        <v>95</v>
      </c>
      <c r="C21" s="69" t="s">
        <v>375</v>
      </c>
      <c r="D21" s="144">
        <v>80</v>
      </c>
      <c r="E21" s="69" t="s">
        <v>393</v>
      </c>
      <c r="F21" s="145">
        <v>2500</v>
      </c>
      <c r="G21" s="153">
        <v>4000</v>
      </c>
      <c r="H21" s="144"/>
      <c r="I21" s="144"/>
      <c r="J21" s="144">
        <v>130</v>
      </c>
      <c r="K21" s="69" t="s">
        <v>347</v>
      </c>
      <c r="L21" s="69">
        <v>500</v>
      </c>
      <c r="M21" s="151" t="s">
        <v>345</v>
      </c>
    </row>
    <row r="22" spans="1:13" x14ac:dyDescent="0.25">
      <c r="A22" s="150" t="s">
        <v>364</v>
      </c>
      <c r="B22" s="69" t="s">
        <v>351</v>
      </c>
      <c r="C22" s="69" t="s">
        <v>188</v>
      </c>
      <c r="D22" s="144">
        <v>80</v>
      </c>
      <c r="E22" s="69" t="s">
        <v>394</v>
      </c>
      <c r="F22" s="145">
        <v>2000</v>
      </c>
      <c r="G22" s="153">
        <v>4000</v>
      </c>
      <c r="H22" s="144">
        <v>600</v>
      </c>
      <c r="I22" s="144">
        <v>600</v>
      </c>
      <c r="J22" s="144">
        <v>60</v>
      </c>
      <c r="K22" s="69" t="s">
        <v>348</v>
      </c>
      <c r="L22" s="69"/>
      <c r="M22" s="151" t="s">
        <v>376</v>
      </c>
    </row>
    <row r="23" spans="1:13" x14ac:dyDescent="0.25">
      <c r="A23" s="150" t="s">
        <v>365</v>
      </c>
      <c r="B23" s="69" t="s">
        <v>351</v>
      </c>
      <c r="C23" s="69" t="s">
        <v>188</v>
      </c>
      <c r="D23" s="144">
        <v>80</v>
      </c>
      <c r="E23" s="69" t="s">
        <v>394</v>
      </c>
      <c r="F23" s="145">
        <v>3600</v>
      </c>
      <c r="G23" s="153">
        <v>4000</v>
      </c>
      <c r="H23" s="144">
        <v>600</v>
      </c>
      <c r="I23" s="144">
        <v>600</v>
      </c>
      <c r="J23" s="144">
        <v>60</v>
      </c>
      <c r="K23" s="69" t="s">
        <v>348</v>
      </c>
      <c r="L23" s="69"/>
      <c r="M23" s="151" t="s">
        <v>376</v>
      </c>
    </row>
    <row r="24" spans="1:13" x14ac:dyDescent="0.25">
      <c r="A24" s="150" t="s">
        <v>34</v>
      </c>
      <c r="B24" s="69" t="s">
        <v>95</v>
      </c>
      <c r="C24" s="69" t="s">
        <v>188</v>
      </c>
      <c r="D24" s="144">
        <v>80</v>
      </c>
      <c r="E24" s="69" t="s">
        <v>394</v>
      </c>
      <c r="F24" s="145">
        <v>3600</v>
      </c>
      <c r="G24" s="153">
        <v>4000</v>
      </c>
      <c r="H24" s="144">
        <v>600</v>
      </c>
      <c r="I24" s="144">
        <v>600</v>
      </c>
      <c r="J24" s="144">
        <v>60</v>
      </c>
      <c r="K24" s="69" t="s">
        <v>348</v>
      </c>
      <c r="L24" s="69"/>
      <c r="M24" s="151" t="s">
        <v>376</v>
      </c>
    </row>
    <row r="25" spans="1:13" x14ac:dyDescent="0.25">
      <c r="A25" s="150" t="s">
        <v>366</v>
      </c>
      <c r="B25" s="69" t="s">
        <v>374</v>
      </c>
      <c r="C25" s="69" t="s">
        <v>200</v>
      </c>
      <c r="D25" s="144">
        <v>70</v>
      </c>
      <c r="E25" s="69" t="s">
        <v>394</v>
      </c>
      <c r="F25" s="145">
        <v>15000</v>
      </c>
      <c r="G25" s="153">
        <v>5000</v>
      </c>
      <c r="H25" s="144">
        <v>400</v>
      </c>
      <c r="I25" s="144">
        <v>400</v>
      </c>
      <c r="J25" s="144">
        <v>50</v>
      </c>
      <c r="K25" s="69" t="s">
        <v>348</v>
      </c>
      <c r="L25" s="69"/>
      <c r="M25" s="151" t="s">
        <v>349</v>
      </c>
    </row>
    <row r="26" spans="1:13" x14ac:dyDescent="0.25">
      <c r="A26" s="150" t="s">
        <v>367</v>
      </c>
      <c r="B26" s="69" t="s">
        <v>374</v>
      </c>
      <c r="C26" s="69" t="s">
        <v>200</v>
      </c>
      <c r="D26" s="144">
        <v>70</v>
      </c>
      <c r="E26" s="69" t="s">
        <v>394</v>
      </c>
      <c r="F26" s="145">
        <v>5000</v>
      </c>
      <c r="G26" s="153">
        <v>5000</v>
      </c>
      <c r="H26" s="144">
        <v>300</v>
      </c>
      <c r="I26" s="144">
        <v>300</v>
      </c>
      <c r="J26" s="144">
        <v>50</v>
      </c>
      <c r="K26" s="69" t="s">
        <v>348</v>
      </c>
      <c r="L26" s="69"/>
      <c r="M26" s="151" t="s">
        <v>349</v>
      </c>
    </row>
    <row r="27" spans="1:13" x14ac:dyDescent="0.25">
      <c r="A27" s="150" t="s">
        <v>368</v>
      </c>
      <c r="B27" s="69" t="s">
        <v>95</v>
      </c>
      <c r="C27" s="69" t="s">
        <v>183</v>
      </c>
      <c r="D27" s="144">
        <v>80</v>
      </c>
      <c r="E27" s="69" t="s">
        <v>394</v>
      </c>
      <c r="F27" s="145">
        <v>2700</v>
      </c>
      <c r="G27" s="153">
        <v>4000</v>
      </c>
      <c r="H27" s="144">
        <v>600</v>
      </c>
      <c r="I27" s="144">
        <v>85</v>
      </c>
      <c r="J27" s="144">
        <v>80</v>
      </c>
      <c r="K27" s="69" t="s">
        <v>348</v>
      </c>
      <c r="L27" s="69"/>
      <c r="M27" s="151" t="s">
        <v>345</v>
      </c>
    </row>
    <row r="28" spans="1:13" x14ac:dyDescent="0.25">
      <c r="A28" s="150" t="s">
        <v>369</v>
      </c>
      <c r="B28" s="69" t="s">
        <v>95</v>
      </c>
      <c r="C28" s="69" t="s">
        <v>183</v>
      </c>
      <c r="D28" s="144">
        <v>80</v>
      </c>
      <c r="E28" s="69" t="s">
        <v>394</v>
      </c>
      <c r="F28" s="145">
        <v>4300</v>
      </c>
      <c r="G28" s="153">
        <v>4000</v>
      </c>
      <c r="H28" s="144">
        <v>1300</v>
      </c>
      <c r="I28" s="144">
        <v>85</v>
      </c>
      <c r="J28" s="144">
        <v>80</v>
      </c>
      <c r="K28" s="69" t="s">
        <v>348</v>
      </c>
      <c r="L28" s="69"/>
      <c r="M28" s="151" t="s">
        <v>345</v>
      </c>
    </row>
    <row r="29" spans="1:13" x14ac:dyDescent="0.25">
      <c r="A29" s="150" t="s">
        <v>370</v>
      </c>
      <c r="B29" s="69" t="s">
        <v>95</v>
      </c>
      <c r="C29" s="69" t="s">
        <v>183</v>
      </c>
      <c r="D29" s="144">
        <v>80</v>
      </c>
      <c r="E29" s="69" t="s">
        <v>394</v>
      </c>
      <c r="F29" s="145">
        <v>3500</v>
      </c>
      <c r="G29" s="153">
        <v>4000</v>
      </c>
      <c r="H29" s="144">
        <v>1300</v>
      </c>
      <c r="I29" s="144">
        <v>85</v>
      </c>
      <c r="J29" s="144">
        <v>80</v>
      </c>
      <c r="K29" s="69" t="s">
        <v>348</v>
      </c>
      <c r="L29" s="69"/>
      <c r="M29" s="151" t="s">
        <v>345</v>
      </c>
    </row>
    <row r="30" spans="1:13" x14ac:dyDescent="0.25">
      <c r="A30" s="150" t="s">
        <v>371</v>
      </c>
      <c r="B30" s="69" t="s">
        <v>95</v>
      </c>
      <c r="C30" s="69" t="s">
        <v>183</v>
      </c>
      <c r="D30" s="144">
        <v>80</v>
      </c>
      <c r="E30" s="69" t="s">
        <v>394</v>
      </c>
      <c r="F30" s="145">
        <v>5000</v>
      </c>
      <c r="G30" s="153">
        <v>4000</v>
      </c>
      <c r="H30" s="144">
        <v>1300</v>
      </c>
      <c r="I30" s="144">
        <v>85</v>
      </c>
      <c r="J30" s="144">
        <v>80</v>
      </c>
      <c r="K30" s="69" t="s">
        <v>348</v>
      </c>
      <c r="L30" s="69"/>
      <c r="M30" s="151" t="s">
        <v>345</v>
      </c>
    </row>
    <row r="31" spans="1:13" x14ac:dyDescent="0.25">
      <c r="A31" s="150" t="s">
        <v>372</v>
      </c>
      <c r="B31" s="69" t="s">
        <v>95</v>
      </c>
      <c r="C31" s="69" t="s">
        <v>183</v>
      </c>
      <c r="D31" s="144">
        <v>80</v>
      </c>
      <c r="E31" s="69" t="s">
        <v>394</v>
      </c>
      <c r="F31" s="145">
        <v>3300</v>
      </c>
      <c r="G31" s="153">
        <v>4000</v>
      </c>
      <c r="H31" s="144">
        <v>1300</v>
      </c>
      <c r="I31" s="144">
        <v>85</v>
      </c>
      <c r="J31" s="144">
        <v>80</v>
      </c>
      <c r="K31" s="69" t="s">
        <v>348</v>
      </c>
      <c r="L31" s="69"/>
      <c r="M31" s="151" t="s">
        <v>345</v>
      </c>
    </row>
    <row r="32" spans="1:13" ht="15.75" thickBot="1" x14ac:dyDescent="0.3">
      <c r="A32" s="71" t="s">
        <v>390</v>
      </c>
      <c r="B32" s="167" t="s">
        <v>398</v>
      </c>
      <c r="C32" s="168"/>
      <c r="D32" s="168"/>
      <c r="E32" s="168"/>
      <c r="F32" s="168"/>
      <c r="G32" s="168"/>
      <c r="H32" s="168"/>
      <c r="I32" s="168"/>
      <c r="J32" s="168"/>
      <c r="K32" s="168"/>
      <c r="L32" s="168"/>
      <c r="M32" s="169"/>
    </row>
    <row r="33" spans="2:2" x14ac:dyDescent="0.25">
      <c r="B33" s="39"/>
    </row>
  </sheetData>
  <mergeCells count="2">
    <mergeCell ref="A1:M1"/>
    <mergeCell ref="B32:M32"/>
  </mergeCells>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E27"/>
  <sheetViews>
    <sheetView tabSelected="1" workbookViewId="0">
      <selection activeCell="B1" sqref="B1"/>
    </sheetView>
  </sheetViews>
  <sheetFormatPr defaultColWidth="8.85546875" defaultRowHeight="15" x14ac:dyDescent="0.25"/>
  <cols>
    <col min="2" max="2" width="27.42578125" bestFit="1" customWidth="1"/>
    <col min="3" max="3" width="29.85546875" customWidth="1"/>
    <col min="4" max="4" width="35.42578125" style="16" customWidth="1"/>
    <col min="7" max="7" width="53" customWidth="1"/>
  </cols>
  <sheetData>
    <row r="1" spans="2:4" ht="18.75" x14ac:dyDescent="0.3">
      <c r="B1" s="143" t="s">
        <v>397</v>
      </c>
    </row>
    <row r="2" spans="2:4" ht="15.75" thickBot="1" x14ac:dyDescent="0.3"/>
    <row r="3" spans="2:4" ht="18.75" customHeight="1" x14ac:dyDescent="0.25">
      <c r="B3" s="27"/>
      <c r="C3" s="28" t="s">
        <v>377</v>
      </c>
      <c r="D3" s="142" t="s">
        <v>170</v>
      </c>
    </row>
    <row r="4" spans="2:4" x14ac:dyDescent="0.25">
      <c r="B4" s="29" t="s">
        <v>23</v>
      </c>
      <c r="C4" s="64">
        <f>'Česká Lípa'!J9</f>
        <v>0</v>
      </c>
      <c r="D4" s="30">
        <f>'Česká Lípa'!L18</f>
        <v>0</v>
      </c>
    </row>
    <row r="5" spans="2:4" x14ac:dyDescent="0.25">
      <c r="B5" s="29" t="s">
        <v>76</v>
      </c>
      <c r="C5" s="64">
        <f>'Turnov '!J52</f>
        <v>0</v>
      </c>
      <c r="D5" s="30">
        <f>'Turnov '!L61</f>
        <v>0</v>
      </c>
    </row>
    <row r="6" spans="2:4" x14ac:dyDescent="0.25">
      <c r="B6" s="29" t="s">
        <v>91</v>
      </c>
      <c r="C6" s="64">
        <f>'Český Dub '!J30</f>
        <v>0</v>
      </c>
      <c r="D6" s="30">
        <f>'Český Dub '!L38</f>
        <v>0</v>
      </c>
    </row>
    <row r="7" spans="2:4" x14ac:dyDescent="0.25">
      <c r="B7" s="29" t="s">
        <v>105</v>
      </c>
      <c r="C7" s="64">
        <f>Frýdlant!J31</f>
        <v>10</v>
      </c>
      <c r="D7" s="30">
        <f>Frýdlant!L39</f>
        <v>0</v>
      </c>
    </row>
    <row r="8" spans="2:4" x14ac:dyDescent="0.25">
      <c r="B8" s="29" t="s">
        <v>114</v>
      </c>
      <c r="C8" s="64">
        <f>'Hrabačov '!J29</f>
        <v>0</v>
      </c>
      <c r="D8" s="30">
        <f>'Hrabačov '!L37</f>
        <v>0</v>
      </c>
    </row>
    <row r="9" spans="2:4" x14ac:dyDescent="0.25">
      <c r="B9" s="29" t="s">
        <v>171</v>
      </c>
      <c r="C9" s="64">
        <f>'Liberec '!J38</f>
        <v>0</v>
      </c>
      <c r="D9" s="30">
        <f>'Liberec '!L46</f>
        <v>0</v>
      </c>
    </row>
    <row r="10" spans="2:4" x14ac:dyDescent="0.25">
      <c r="B10" s="29" t="s">
        <v>172</v>
      </c>
      <c r="C10" s="64">
        <f>'Nová Ves '!J40</f>
        <v>0</v>
      </c>
      <c r="D10" s="30">
        <f>'Nová Ves '!L49</f>
        <v>0</v>
      </c>
    </row>
    <row r="11" spans="2:4" x14ac:dyDescent="0.25">
      <c r="B11" s="29" t="s">
        <v>173</v>
      </c>
      <c r="C11" s="64">
        <f>'Nový Bor '!J22</f>
        <v>0</v>
      </c>
      <c r="D11" s="30">
        <f>'Nový Bor '!L31</f>
        <v>0</v>
      </c>
    </row>
    <row r="12" spans="2:4" x14ac:dyDescent="0.25">
      <c r="B12" s="29" t="s">
        <v>174</v>
      </c>
      <c r="C12" s="64">
        <f>'Rychnov '!J35</f>
        <v>0</v>
      </c>
      <c r="D12" s="30">
        <f>'Rychnov '!L43</f>
        <v>0</v>
      </c>
    </row>
    <row r="13" spans="2:4" x14ac:dyDescent="0.25">
      <c r="B13" s="29" t="s">
        <v>162</v>
      </c>
      <c r="C13" s="64">
        <f>'Semily-Vysoké '!J10</f>
        <v>0</v>
      </c>
      <c r="D13" s="30">
        <f>'Semily-Vysoké '!L18</f>
        <v>0</v>
      </c>
    </row>
    <row r="14" spans="2:4" ht="15.75" thickBot="1" x14ac:dyDescent="0.3">
      <c r="B14" s="31" t="s">
        <v>175</v>
      </c>
      <c r="C14" s="65">
        <f>'Semily '!J43</f>
        <v>410</v>
      </c>
      <c r="D14" s="33">
        <f>'Semily '!L43</f>
        <v>0</v>
      </c>
    </row>
    <row r="16" spans="2:4" ht="15.75" thickBot="1" x14ac:dyDescent="0.3">
      <c r="C16" s="36" t="s">
        <v>379</v>
      </c>
    </row>
    <row r="17" spans="2:5" ht="47.25" thickBot="1" x14ac:dyDescent="0.3">
      <c r="B17" s="26" t="s">
        <v>402</v>
      </c>
      <c r="C17" s="66">
        <f>SUM(C4:C16)</f>
        <v>420</v>
      </c>
      <c r="D17" s="34">
        <f>SUM(D4:D14)</f>
        <v>0</v>
      </c>
    </row>
    <row r="20" spans="2:5" ht="15.75" thickBot="1" x14ac:dyDescent="0.3">
      <c r="C20" s="36" t="s">
        <v>378</v>
      </c>
    </row>
    <row r="21" spans="2:5" ht="44.25" customHeight="1" thickBot="1" x14ac:dyDescent="0.3">
      <c r="B21" s="26" t="s">
        <v>403</v>
      </c>
      <c r="C21" s="67">
        <f>C17/1000</f>
        <v>0.42</v>
      </c>
    </row>
    <row r="23" spans="2:5" ht="15.75" thickBot="1" x14ac:dyDescent="0.3"/>
    <row r="24" spans="2:5" x14ac:dyDescent="0.25">
      <c r="B24" s="171"/>
      <c r="C24" s="170" t="s">
        <v>178</v>
      </c>
      <c r="D24" s="170"/>
      <c r="E24" s="170"/>
    </row>
    <row r="25" spans="2:5" x14ac:dyDescent="0.25">
      <c r="B25" s="172"/>
      <c r="C25" t="s">
        <v>399</v>
      </c>
    </row>
    <row r="26" spans="2:5" ht="15.75" thickBot="1" x14ac:dyDescent="0.3">
      <c r="B26" s="173"/>
      <c r="C26" t="s">
        <v>400</v>
      </c>
    </row>
    <row r="27" spans="2:5" ht="15.75" x14ac:dyDescent="0.25">
      <c r="B27" s="62" t="s">
        <v>315</v>
      </c>
    </row>
  </sheetData>
  <mergeCells count="2">
    <mergeCell ref="C24:E24"/>
    <mergeCell ref="B24:B26"/>
  </mergeCell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20"/>
  <sheetViews>
    <sheetView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13" style="1" bestFit="1" customWidth="1"/>
    <col min="4" max="4" width="22.85546875" style="1" bestFit="1" customWidth="1"/>
    <col min="5" max="5" width="10.42578125" style="1" bestFit="1" customWidth="1"/>
    <col min="6" max="6" width="28.28515625" style="1" bestFit="1" customWidth="1"/>
    <col min="7" max="7" width="15.42578125" style="1" bestFit="1" customWidth="1"/>
    <col min="8" max="8" width="10.42578125" style="1" bestFit="1" customWidth="1"/>
    <col min="9" max="9" width="20.140625" style="1" bestFit="1" customWidth="1"/>
    <col min="10" max="10" width="30.42578125" style="1" bestFit="1" customWidth="1"/>
    <col min="11" max="11" width="18.28515625" style="15" bestFit="1" customWidth="1"/>
    <col min="12" max="12" width="15.28515625" style="16" customWidth="1"/>
  </cols>
  <sheetData>
    <row r="1" spans="1:12" ht="15.75" thickBot="1" x14ac:dyDescent="0.3"/>
    <row r="2" spans="1:12" ht="15.6" customHeight="1" thickBot="1" x14ac:dyDescent="0.3">
      <c r="A2" s="6"/>
      <c r="C2" s="2" t="s">
        <v>0</v>
      </c>
      <c r="D2" s="9" t="s">
        <v>23</v>
      </c>
      <c r="I2" s="4"/>
    </row>
    <row r="3" spans="1:12" ht="15.75" thickBot="1" x14ac:dyDescent="0.3">
      <c r="A3" s="7"/>
      <c r="B3" s="8"/>
      <c r="C3" s="3"/>
      <c r="D3" s="3"/>
      <c r="E3" s="3"/>
      <c r="F3" s="3"/>
      <c r="G3" s="3"/>
      <c r="H3" s="3"/>
      <c r="I3" s="3"/>
      <c r="J3" s="3"/>
      <c r="K3" s="17"/>
    </row>
    <row r="4" spans="1:12"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2" x14ac:dyDescent="0.25">
      <c r="A5" s="107">
        <v>3</v>
      </c>
      <c r="B5" s="108" t="s">
        <v>12</v>
      </c>
      <c r="C5" s="109" t="s">
        <v>6</v>
      </c>
      <c r="D5" s="109" t="s">
        <v>242</v>
      </c>
      <c r="E5" s="109">
        <v>26</v>
      </c>
      <c r="F5" s="110" t="s">
        <v>395</v>
      </c>
      <c r="G5" s="111" t="s">
        <v>12</v>
      </c>
      <c r="H5" s="109">
        <v>40</v>
      </c>
      <c r="I5" s="112"/>
      <c r="J5" s="109">
        <f t="shared" ref="J5:J8" si="0">I5*H5</f>
        <v>0</v>
      </c>
      <c r="K5" s="113"/>
      <c r="L5" s="114">
        <f t="shared" ref="L5:L8" si="1">K5*H5</f>
        <v>0</v>
      </c>
    </row>
    <row r="6" spans="1:12" x14ac:dyDescent="0.25">
      <c r="A6" s="115">
        <v>4</v>
      </c>
      <c r="B6" s="85" t="s">
        <v>13</v>
      </c>
      <c r="C6" s="47" t="s">
        <v>40</v>
      </c>
      <c r="D6" s="47" t="s">
        <v>211</v>
      </c>
      <c r="E6" s="47">
        <v>4</v>
      </c>
      <c r="F6" s="89" t="s">
        <v>395</v>
      </c>
      <c r="G6" s="106" t="s">
        <v>12</v>
      </c>
      <c r="H6" s="47">
        <v>4</v>
      </c>
      <c r="I6" s="86"/>
      <c r="J6" s="47">
        <f t="shared" si="0"/>
        <v>0</v>
      </c>
      <c r="K6" s="87"/>
      <c r="L6" s="116">
        <f t="shared" si="1"/>
        <v>0</v>
      </c>
    </row>
    <row r="7" spans="1:12" x14ac:dyDescent="0.25">
      <c r="A7" s="115">
        <v>6</v>
      </c>
      <c r="B7" s="85" t="s">
        <v>78</v>
      </c>
      <c r="C7" s="47" t="s">
        <v>212</v>
      </c>
      <c r="D7" s="47" t="s">
        <v>213</v>
      </c>
      <c r="E7" s="47">
        <v>1</v>
      </c>
      <c r="F7" s="86"/>
      <c r="G7" s="106" t="s">
        <v>372</v>
      </c>
      <c r="H7" s="47">
        <v>1</v>
      </c>
      <c r="I7" s="86"/>
      <c r="J7" s="47">
        <f t="shared" si="0"/>
        <v>0</v>
      </c>
      <c r="K7" s="87"/>
      <c r="L7" s="116">
        <f t="shared" si="1"/>
        <v>0</v>
      </c>
    </row>
    <row r="8" spans="1:12" ht="15.75" thickBot="1" x14ac:dyDescent="0.3">
      <c r="A8" s="117">
        <v>5</v>
      </c>
      <c r="B8" s="118" t="s">
        <v>26</v>
      </c>
      <c r="C8" s="119" t="s">
        <v>6</v>
      </c>
      <c r="D8" s="119" t="s">
        <v>214</v>
      </c>
      <c r="E8" s="119">
        <v>10</v>
      </c>
      <c r="F8" s="120" t="s">
        <v>396</v>
      </c>
      <c r="G8" s="121" t="s">
        <v>13</v>
      </c>
      <c r="H8" s="119">
        <v>10</v>
      </c>
      <c r="I8" s="122"/>
      <c r="J8" s="119">
        <f t="shared" si="0"/>
        <v>0</v>
      </c>
      <c r="K8" s="123"/>
      <c r="L8" s="124">
        <f t="shared" si="1"/>
        <v>0</v>
      </c>
    </row>
    <row r="9" spans="1:12" ht="15.75" thickBot="1" x14ac:dyDescent="0.3">
      <c r="A9" s="161"/>
      <c r="B9" s="174" t="s">
        <v>14</v>
      </c>
      <c r="C9" s="175"/>
      <c r="D9" s="176"/>
      <c r="E9" s="80">
        <f>SUM(E5:E8)</f>
        <v>41</v>
      </c>
      <c r="F9" s="81" t="s">
        <v>21</v>
      </c>
      <c r="G9" s="81"/>
      <c r="H9" s="82">
        <f>SUM(H5:H8)</f>
        <v>55</v>
      </c>
      <c r="I9" s="82"/>
      <c r="J9" s="82">
        <f>SUM(J5:J8)</f>
        <v>0</v>
      </c>
      <c r="K9" s="83"/>
      <c r="L9" s="84">
        <f>SUM(L5:L8)</f>
        <v>0</v>
      </c>
    </row>
    <row r="10" spans="1:12" ht="15.75" thickBot="1" x14ac:dyDescent="0.3">
      <c r="A10" s="177" t="s">
        <v>401</v>
      </c>
      <c r="B10" s="178"/>
      <c r="C10" s="178"/>
      <c r="D10" s="178"/>
      <c r="E10" s="178"/>
      <c r="F10" s="4"/>
      <c r="G10" s="4"/>
      <c r="H10" s="4"/>
      <c r="I10" s="4"/>
      <c r="J10" s="4"/>
      <c r="K10" s="18"/>
      <c r="L10" s="20"/>
    </row>
    <row r="11" spans="1:12" ht="15.75" thickBot="1" x14ac:dyDescent="0.3">
      <c r="A11" s="179"/>
      <c r="B11" s="180"/>
      <c r="C11" s="180"/>
      <c r="D11" s="180"/>
      <c r="E11" s="180"/>
      <c r="F11" s="4" t="s">
        <v>28</v>
      </c>
      <c r="G11" s="4"/>
      <c r="H11" s="4">
        <v>1</v>
      </c>
      <c r="I11" s="4"/>
      <c r="J11" s="4"/>
      <c r="K11" s="54"/>
      <c r="L11" s="21">
        <f t="shared" ref="L11:L16" si="2">K11*H11</f>
        <v>0</v>
      </c>
    </row>
    <row r="12" spans="1:12" ht="15.75" thickBot="1" x14ac:dyDescent="0.3">
      <c r="A12" s="179"/>
      <c r="B12" s="180"/>
      <c r="C12" s="180"/>
      <c r="D12" s="180"/>
      <c r="E12" s="180"/>
      <c r="F12" s="4" t="s">
        <v>17</v>
      </c>
      <c r="G12" s="4"/>
      <c r="H12" s="4">
        <v>55</v>
      </c>
      <c r="I12" s="4"/>
      <c r="J12" s="4"/>
      <c r="K12" s="54"/>
      <c r="L12" s="21">
        <f t="shared" si="2"/>
        <v>0</v>
      </c>
    </row>
    <row r="13" spans="1:12" ht="15.75" thickBot="1" x14ac:dyDescent="0.3">
      <c r="A13" s="179"/>
      <c r="B13" s="180"/>
      <c r="C13" s="180"/>
      <c r="D13" s="180"/>
      <c r="E13" s="180"/>
      <c r="F13" s="4" t="s">
        <v>216</v>
      </c>
      <c r="G13" s="4"/>
      <c r="H13" s="4">
        <v>41</v>
      </c>
      <c r="I13" s="4"/>
      <c r="J13" s="4"/>
      <c r="K13" s="54"/>
      <c r="L13" s="21">
        <f t="shared" si="2"/>
        <v>0</v>
      </c>
    </row>
    <row r="14" spans="1:12" ht="15.75" thickBot="1" x14ac:dyDescent="0.3">
      <c r="A14" s="179"/>
      <c r="B14" s="180"/>
      <c r="C14" s="180"/>
      <c r="D14" s="180"/>
      <c r="E14" s="180"/>
      <c r="F14" s="4" t="s">
        <v>217</v>
      </c>
      <c r="G14" s="4"/>
      <c r="H14" s="4">
        <v>55</v>
      </c>
      <c r="I14" s="4"/>
      <c r="J14" s="4"/>
      <c r="K14" s="54"/>
      <c r="L14" s="21">
        <f t="shared" si="2"/>
        <v>0</v>
      </c>
    </row>
    <row r="15" spans="1:12" ht="15.75" thickBot="1" x14ac:dyDescent="0.3">
      <c r="A15" s="179"/>
      <c r="B15" s="180"/>
      <c r="C15" s="180"/>
      <c r="D15" s="180"/>
      <c r="E15" s="180"/>
      <c r="F15" s="4" t="s">
        <v>19</v>
      </c>
      <c r="G15" s="4"/>
      <c r="H15" s="37"/>
      <c r="I15" s="4"/>
      <c r="J15" s="4"/>
      <c r="K15" s="54"/>
      <c r="L15" s="21">
        <f t="shared" si="2"/>
        <v>0</v>
      </c>
    </row>
    <row r="16" spans="1:12" ht="15.75" thickBot="1" x14ac:dyDescent="0.3">
      <c r="A16" s="179"/>
      <c r="B16" s="180"/>
      <c r="C16" s="180"/>
      <c r="D16" s="180"/>
      <c r="E16" s="180"/>
      <c r="F16" s="4" t="s">
        <v>20</v>
      </c>
      <c r="G16" s="4"/>
      <c r="H16" s="4">
        <v>1</v>
      </c>
      <c r="I16" s="4"/>
      <c r="J16" s="4"/>
      <c r="K16" s="54"/>
      <c r="L16" s="21">
        <f t="shared" si="2"/>
        <v>0</v>
      </c>
    </row>
    <row r="17" spans="1:12" ht="15.75" thickBot="1" x14ac:dyDescent="0.3">
      <c r="A17" s="179"/>
      <c r="B17" s="180"/>
      <c r="C17" s="180"/>
      <c r="D17" s="180"/>
      <c r="E17" s="180"/>
      <c r="F17" s="4"/>
      <c r="G17" s="4"/>
      <c r="H17" s="4"/>
      <c r="I17" s="4"/>
      <c r="J17" s="4"/>
      <c r="K17" s="18"/>
      <c r="L17" s="21"/>
    </row>
    <row r="18" spans="1:12" ht="15.75" thickBot="1" x14ac:dyDescent="0.3">
      <c r="A18" s="181"/>
      <c r="B18" s="182"/>
      <c r="C18" s="182"/>
      <c r="D18" s="182"/>
      <c r="E18" s="182"/>
      <c r="F18" s="35" t="s">
        <v>22</v>
      </c>
      <c r="G18" s="35"/>
      <c r="H18" s="4"/>
      <c r="I18" s="4"/>
      <c r="J18" s="4"/>
      <c r="K18" s="18"/>
      <c r="L18" s="22">
        <f>SUM(L9:L16)</f>
        <v>0</v>
      </c>
    </row>
    <row r="20" spans="1:12" x14ac:dyDescent="0.25">
      <c r="H20" s="60"/>
    </row>
  </sheetData>
  <autoFilter ref="A4:K19" xr:uid="{00000000-0009-0000-0000-000001000000}"/>
  <mergeCells count="2">
    <mergeCell ref="B9:D9"/>
    <mergeCell ref="A10:E18"/>
  </mergeCells>
  <pageMargins left="0.7" right="0.7" top="0.78740157499999996" bottom="0.78740157499999996"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N61"/>
  <sheetViews>
    <sheetView workbookViewId="0">
      <selection activeCell="C2" sqref="C2"/>
    </sheetView>
  </sheetViews>
  <sheetFormatPr defaultColWidth="8.85546875" defaultRowHeight="15" x14ac:dyDescent="0.25"/>
  <cols>
    <col min="1" max="1" width="7.85546875" style="5" customWidth="1"/>
    <col min="2" max="2" width="7.28515625" style="5" customWidth="1"/>
    <col min="3" max="3" width="17.85546875" style="1" bestFit="1" customWidth="1"/>
    <col min="4" max="4" width="45.85546875" style="1" bestFit="1" customWidth="1"/>
    <col min="5" max="5" width="10.42578125" style="1" bestFit="1" customWidth="1"/>
    <col min="6" max="6" width="34.28515625" style="1" bestFit="1" customWidth="1"/>
    <col min="7" max="7" width="21.7109375" style="1" bestFit="1" customWidth="1"/>
    <col min="8" max="8" width="16.42578125" style="1" bestFit="1" customWidth="1"/>
    <col min="9" max="9" width="30.7109375" style="1" bestFit="1" customWidth="1"/>
    <col min="10" max="10" width="28.140625" style="1" bestFit="1" customWidth="1"/>
    <col min="11" max="11" width="18.28515625" style="15" bestFit="1" customWidth="1"/>
    <col min="12" max="12" width="13.85546875" style="16" customWidth="1"/>
    <col min="14" max="14" width="12" customWidth="1"/>
  </cols>
  <sheetData>
    <row r="2" spans="1:12" ht="15.75" x14ac:dyDescent="0.25">
      <c r="A2" s="6"/>
      <c r="C2" s="2" t="s">
        <v>0</v>
      </c>
      <c r="D2" s="9" t="s">
        <v>76</v>
      </c>
    </row>
    <row r="3" spans="1:12" ht="15.75" thickBot="1" x14ac:dyDescent="0.3">
      <c r="A3" s="7"/>
      <c r="B3" s="8"/>
      <c r="C3" s="3"/>
      <c r="D3" s="3"/>
      <c r="E3" s="3"/>
      <c r="F3" s="3"/>
      <c r="G3" s="3"/>
      <c r="H3" s="3"/>
      <c r="I3" s="3"/>
      <c r="J3" s="3"/>
      <c r="K3" s="17"/>
    </row>
    <row r="4" spans="1:12"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2" x14ac:dyDescent="0.25">
      <c r="A5" s="107">
        <v>1</v>
      </c>
      <c r="B5" s="108" t="s">
        <v>60</v>
      </c>
      <c r="C5" s="109" t="s">
        <v>75</v>
      </c>
      <c r="D5" s="109" t="s">
        <v>218</v>
      </c>
      <c r="E5" s="109">
        <v>2</v>
      </c>
      <c r="F5" s="110" t="s">
        <v>219</v>
      </c>
      <c r="G5" s="128" t="s">
        <v>78</v>
      </c>
      <c r="H5" s="109">
        <v>2</v>
      </c>
      <c r="I5" s="112"/>
      <c r="J5" s="109">
        <f>I5*H5</f>
        <v>0</v>
      </c>
      <c r="K5" s="113"/>
      <c r="L5" s="114">
        <f>K5*H5</f>
        <v>0</v>
      </c>
    </row>
    <row r="6" spans="1:12" x14ac:dyDescent="0.25">
      <c r="A6" s="115">
        <v>2</v>
      </c>
      <c r="B6" s="85" t="s">
        <v>60</v>
      </c>
      <c r="C6" s="47" t="s">
        <v>74</v>
      </c>
      <c r="D6" s="47" t="s">
        <v>218</v>
      </c>
      <c r="E6" s="47">
        <v>2</v>
      </c>
      <c r="F6" s="89" t="s">
        <v>219</v>
      </c>
      <c r="G6" s="73" t="s">
        <v>78</v>
      </c>
      <c r="H6" s="47">
        <v>2</v>
      </c>
      <c r="I6" s="86"/>
      <c r="J6" s="47">
        <f t="shared" ref="J6:J51" si="0">I6*H6</f>
        <v>0</v>
      </c>
      <c r="K6" s="87"/>
      <c r="L6" s="116">
        <f t="shared" ref="L6:L51" si="1">K6*H6</f>
        <v>0</v>
      </c>
    </row>
    <row r="7" spans="1:12" x14ac:dyDescent="0.25">
      <c r="A7" s="115">
        <v>3</v>
      </c>
      <c r="B7" s="85" t="s">
        <v>60</v>
      </c>
      <c r="C7" s="47" t="s">
        <v>73</v>
      </c>
      <c r="D7" s="47" t="s">
        <v>218</v>
      </c>
      <c r="E7" s="47">
        <v>2</v>
      </c>
      <c r="F7" s="89" t="s">
        <v>261</v>
      </c>
      <c r="G7" s="73" t="s">
        <v>60</v>
      </c>
      <c r="H7" s="47">
        <v>2</v>
      </c>
      <c r="I7" s="86"/>
      <c r="J7" s="47">
        <f t="shared" si="0"/>
        <v>0</v>
      </c>
      <c r="K7" s="87"/>
      <c r="L7" s="116">
        <f t="shared" si="1"/>
        <v>0</v>
      </c>
    </row>
    <row r="8" spans="1:12" x14ac:dyDescent="0.25">
      <c r="A8" s="115">
        <v>4</v>
      </c>
      <c r="B8" s="85" t="s">
        <v>60</v>
      </c>
      <c r="C8" s="47" t="s">
        <v>52</v>
      </c>
      <c r="D8" s="47" t="s">
        <v>218</v>
      </c>
      <c r="E8" s="47">
        <v>2</v>
      </c>
      <c r="F8" s="89" t="s">
        <v>261</v>
      </c>
      <c r="G8" s="73" t="s">
        <v>60</v>
      </c>
      <c r="H8" s="47">
        <v>2</v>
      </c>
      <c r="I8" s="86"/>
      <c r="J8" s="47">
        <f t="shared" si="0"/>
        <v>0</v>
      </c>
      <c r="K8" s="87"/>
      <c r="L8" s="116">
        <f t="shared" si="1"/>
        <v>0</v>
      </c>
    </row>
    <row r="9" spans="1:12" x14ac:dyDescent="0.25">
      <c r="A9" s="115">
        <v>5</v>
      </c>
      <c r="B9" s="85" t="s">
        <v>60</v>
      </c>
      <c r="C9" s="47" t="s">
        <v>57</v>
      </c>
      <c r="D9" s="47" t="s">
        <v>218</v>
      </c>
      <c r="E9" s="47">
        <v>1</v>
      </c>
      <c r="F9" s="89" t="s">
        <v>261</v>
      </c>
      <c r="G9" s="73" t="s">
        <v>60</v>
      </c>
      <c r="H9" s="47">
        <v>1</v>
      </c>
      <c r="I9" s="86"/>
      <c r="J9" s="47">
        <f t="shared" si="0"/>
        <v>0</v>
      </c>
      <c r="K9" s="87"/>
      <c r="L9" s="116">
        <f t="shared" si="1"/>
        <v>0</v>
      </c>
    </row>
    <row r="10" spans="1:12" x14ac:dyDescent="0.25">
      <c r="A10" s="115">
        <v>5</v>
      </c>
      <c r="B10" s="85" t="s">
        <v>72</v>
      </c>
      <c r="C10" s="47" t="s">
        <v>57</v>
      </c>
      <c r="D10" s="47" t="s">
        <v>220</v>
      </c>
      <c r="E10" s="47">
        <v>1</v>
      </c>
      <c r="F10" s="86"/>
      <c r="G10" s="73" t="s">
        <v>355</v>
      </c>
      <c r="H10" s="47">
        <v>1</v>
      </c>
      <c r="I10" s="86"/>
      <c r="J10" s="47">
        <f t="shared" si="0"/>
        <v>0</v>
      </c>
      <c r="K10" s="87"/>
      <c r="L10" s="116">
        <f t="shared" si="1"/>
        <v>0</v>
      </c>
    </row>
    <row r="11" spans="1:12" x14ac:dyDescent="0.25">
      <c r="A11" s="115">
        <v>6</v>
      </c>
      <c r="B11" s="85" t="s">
        <v>60</v>
      </c>
      <c r="C11" s="47" t="s">
        <v>24</v>
      </c>
      <c r="D11" s="47" t="s">
        <v>218</v>
      </c>
      <c r="E11" s="47">
        <v>2</v>
      </c>
      <c r="F11" s="89" t="s">
        <v>261</v>
      </c>
      <c r="G11" s="73" t="s">
        <v>60</v>
      </c>
      <c r="H11" s="47">
        <v>2</v>
      </c>
      <c r="I11" s="86"/>
      <c r="J11" s="47">
        <f t="shared" si="0"/>
        <v>0</v>
      </c>
      <c r="K11" s="87"/>
      <c r="L11" s="116">
        <f t="shared" si="1"/>
        <v>0</v>
      </c>
    </row>
    <row r="12" spans="1:12" x14ac:dyDescent="0.25">
      <c r="A12" s="115">
        <v>7</v>
      </c>
      <c r="B12" s="85" t="s">
        <v>60</v>
      </c>
      <c r="C12" s="47" t="s">
        <v>24</v>
      </c>
      <c r="D12" s="47" t="s">
        <v>218</v>
      </c>
      <c r="E12" s="47">
        <v>1</v>
      </c>
      <c r="F12" s="89" t="s">
        <v>261</v>
      </c>
      <c r="G12" s="73" t="s">
        <v>60</v>
      </c>
      <c r="H12" s="47">
        <v>1</v>
      </c>
      <c r="I12" s="86"/>
      <c r="J12" s="47">
        <f t="shared" si="0"/>
        <v>0</v>
      </c>
      <c r="K12" s="87"/>
      <c r="L12" s="116">
        <f t="shared" si="1"/>
        <v>0</v>
      </c>
    </row>
    <row r="13" spans="1:12" x14ac:dyDescent="0.25">
      <c r="A13" s="115">
        <v>8</v>
      </c>
      <c r="B13" s="85" t="s">
        <v>72</v>
      </c>
      <c r="C13" s="47" t="s">
        <v>7</v>
      </c>
      <c r="D13" s="47" t="s">
        <v>220</v>
      </c>
      <c r="E13" s="47">
        <v>2</v>
      </c>
      <c r="F13" s="86"/>
      <c r="G13" s="73" t="s">
        <v>362</v>
      </c>
      <c r="H13" s="47">
        <v>2</v>
      </c>
      <c r="I13" s="86"/>
      <c r="J13" s="47">
        <f t="shared" si="0"/>
        <v>0</v>
      </c>
      <c r="K13" s="87"/>
      <c r="L13" s="116">
        <f t="shared" si="1"/>
        <v>0</v>
      </c>
    </row>
    <row r="14" spans="1:12" x14ac:dyDescent="0.25">
      <c r="A14" s="115">
        <v>9</v>
      </c>
      <c r="B14" s="85" t="s">
        <v>72</v>
      </c>
      <c r="C14" s="47" t="s">
        <v>7</v>
      </c>
      <c r="D14" s="47" t="s">
        <v>220</v>
      </c>
      <c r="E14" s="47">
        <v>3</v>
      </c>
      <c r="F14" s="86"/>
      <c r="G14" s="73" t="s">
        <v>362</v>
      </c>
      <c r="H14" s="47">
        <v>3</v>
      </c>
      <c r="I14" s="86"/>
      <c r="J14" s="47">
        <f t="shared" si="0"/>
        <v>0</v>
      </c>
      <c r="K14" s="87"/>
      <c r="L14" s="116">
        <f t="shared" si="1"/>
        <v>0</v>
      </c>
    </row>
    <row r="15" spans="1:12" x14ac:dyDescent="0.25">
      <c r="A15" s="115">
        <v>10</v>
      </c>
      <c r="B15" s="85" t="s">
        <v>60</v>
      </c>
      <c r="C15" s="47" t="s">
        <v>71</v>
      </c>
      <c r="D15" s="47" t="s">
        <v>218</v>
      </c>
      <c r="E15" s="47">
        <v>1</v>
      </c>
      <c r="F15" s="89" t="s">
        <v>261</v>
      </c>
      <c r="G15" s="73" t="s">
        <v>60</v>
      </c>
      <c r="H15" s="47">
        <v>1</v>
      </c>
      <c r="I15" s="86"/>
      <c r="J15" s="47">
        <f t="shared" si="0"/>
        <v>0</v>
      </c>
      <c r="K15" s="87"/>
      <c r="L15" s="116">
        <f t="shared" si="1"/>
        <v>0</v>
      </c>
    </row>
    <row r="16" spans="1:12" x14ac:dyDescent="0.25">
      <c r="A16" s="115">
        <v>11</v>
      </c>
      <c r="B16" s="85" t="s">
        <v>60</v>
      </c>
      <c r="C16" s="47" t="s">
        <v>70</v>
      </c>
      <c r="D16" s="47" t="s">
        <v>218</v>
      </c>
      <c r="E16" s="47">
        <v>1</v>
      </c>
      <c r="F16" s="89" t="s">
        <v>261</v>
      </c>
      <c r="G16" s="73" t="s">
        <v>60</v>
      </c>
      <c r="H16" s="47">
        <v>1</v>
      </c>
      <c r="I16" s="86"/>
      <c r="J16" s="47">
        <f t="shared" si="0"/>
        <v>0</v>
      </c>
      <c r="K16" s="87"/>
      <c r="L16" s="116">
        <f t="shared" si="1"/>
        <v>0</v>
      </c>
    </row>
    <row r="17" spans="1:14" x14ac:dyDescent="0.25">
      <c r="A17" s="115">
        <v>12</v>
      </c>
      <c r="B17" s="85" t="s">
        <v>12</v>
      </c>
      <c r="C17" s="47" t="s">
        <v>69</v>
      </c>
      <c r="D17" s="47" t="s">
        <v>221</v>
      </c>
      <c r="E17" s="47">
        <v>1</v>
      </c>
      <c r="F17" s="86"/>
      <c r="G17" s="73" t="s">
        <v>372</v>
      </c>
      <c r="H17" s="47">
        <v>1</v>
      </c>
      <c r="I17" s="86"/>
      <c r="J17" s="47">
        <f t="shared" si="0"/>
        <v>0</v>
      </c>
      <c r="K17" s="87"/>
      <c r="L17" s="116">
        <f t="shared" si="1"/>
        <v>0</v>
      </c>
    </row>
    <row r="18" spans="1:14" x14ac:dyDescent="0.25">
      <c r="A18" s="115">
        <v>13</v>
      </c>
      <c r="B18" s="85" t="s">
        <v>60</v>
      </c>
      <c r="C18" s="47" t="s">
        <v>56</v>
      </c>
      <c r="D18" s="47" t="s">
        <v>218</v>
      </c>
      <c r="E18" s="47">
        <v>1</v>
      </c>
      <c r="F18" s="89" t="s">
        <v>261</v>
      </c>
      <c r="G18" s="73" t="s">
        <v>60</v>
      </c>
      <c r="H18" s="47">
        <v>1</v>
      </c>
      <c r="I18" s="86"/>
      <c r="J18" s="47">
        <f t="shared" si="0"/>
        <v>0</v>
      </c>
      <c r="K18" s="87"/>
      <c r="L18" s="116">
        <f t="shared" si="1"/>
        <v>0</v>
      </c>
    </row>
    <row r="19" spans="1:14" x14ac:dyDescent="0.25">
      <c r="A19" s="115">
        <v>14</v>
      </c>
      <c r="B19" s="85" t="s">
        <v>60</v>
      </c>
      <c r="C19" s="47" t="s">
        <v>67</v>
      </c>
      <c r="D19" s="47" t="s">
        <v>218</v>
      </c>
      <c r="E19" s="47">
        <v>6</v>
      </c>
      <c r="F19" s="89" t="s">
        <v>261</v>
      </c>
      <c r="G19" s="73" t="s">
        <v>60</v>
      </c>
      <c r="H19" s="47">
        <v>6</v>
      </c>
      <c r="I19" s="86"/>
      <c r="J19" s="47">
        <f t="shared" si="0"/>
        <v>0</v>
      </c>
      <c r="K19" s="87"/>
      <c r="L19" s="116">
        <f t="shared" si="1"/>
        <v>0</v>
      </c>
    </row>
    <row r="20" spans="1:14" x14ac:dyDescent="0.25">
      <c r="A20" s="115">
        <v>15</v>
      </c>
      <c r="B20" s="85" t="s">
        <v>65</v>
      </c>
      <c r="C20" s="47" t="s">
        <v>66</v>
      </c>
      <c r="D20" s="47" t="s">
        <v>222</v>
      </c>
      <c r="E20" s="47">
        <v>2</v>
      </c>
      <c r="F20" s="86"/>
      <c r="G20" s="73" t="s">
        <v>362</v>
      </c>
      <c r="H20" s="47">
        <v>2</v>
      </c>
      <c r="I20" s="86"/>
      <c r="J20" s="47">
        <f t="shared" si="0"/>
        <v>0</v>
      </c>
      <c r="K20" s="87"/>
      <c r="L20" s="116">
        <f t="shared" si="1"/>
        <v>0</v>
      </c>
    </row>
    <row r="21" spans="1:14" x14ac:dyDescent="0.25">
      <c r="A21" s="115">
        <v>16</v>
      </c>
      <c r="B21" s="85" t="s">
        <v>65</v>
      </c>
      <c r="C21" s="47" t="s">
        <v>7</v>
      </c>
      <c r="D21" s="47" t="s">
        <v>223</v>
      </c>
      <c r="E21" s="47">
        <v>1</v>
      </c>
      <c r="F21" s="86"/>
      <c r="G21" s="73" t="s">
        <v>362</v>
      </c>
      <c r="H21" s="47">
        <v>1</v>
      </c>
      <c r="I21" s="86"/>
      <c r="J21" s="47">
        <f t="shared" si="0"/>
        <v>0</v>
      </c>
      <c r="K21" s="87"/>
      <c r="L21" s="116">
        <f t="shared" si="1"/>
        <v>0</v>
      </c>
    </row>
    <row r="22" spans="1:14" x14ac:dyDescent="0.25">
      <c r="A22" s="115">
        <v>17</v>
      </c>
      <c r="B22" s="85" t="s">
        <v>65</v>
      </c>
      <c r="C22" s="47" t="s">
        <v>7</v>
      </c>
      <c r="D22" s="47" t="s">
        <v>220</v>
      </c>
      <c r="E22" s="47">
        <v>4</v>
      </c>
      <c r="F22" s="86"/>
      <c r="G22" s="73" t="s">
        <v>362</v>
      </c>
      <c r="H22" s="47">
        <v>4</v>
      </c>
      <c r="I22" s="86"/>
      <c r="J22" s="47">
        <f t="shared" si="0"/>
        <v>0</v>
      </c>
      <c r="K22" s="87"/>
      <c r="L22" s="116">
        <f t="shared" si="1"/>
        <v>0</v>
      </c>
    </row>
    <row r="23" spans="1:14" x14ac:dyDescent="0.25">
      <c r="A23" s="115">
        <v>18</v>
      </c>
      <c r="B23" s="85" t="s">
        <v>60</v>
      </c>
      <c r="C23" s="47" t="s">
        <v>43</v>
      </c>
      <c r="D23" s="47" t="s">
        <v>218</v>
      </c>
      <c r="E23" s="47">
        <v>1</v>
      </c>
      <c r="F23" s="89" t="s">
        <v>261</v>
      </c>
      <c r="G23" s="73" t="s">
        <v>60</v>
      </c>
      <c r="H23" s="47">
        <v>1</v>
      </c>
      <c r="I23" s="86"/>
      <c r="J23" s="47">
        <f t="shared" si="0"/>
        <v>0</v>
      </c>
      <c r="K23" s="87"/>
      <c r="L23" s="116">
        <f t="shared" si="1"/>
        <v>0</v>
      </c>
    </row>
    <row r="24" spans="1:14" x14ac:dyDescent="0.25">
      <c r="A24" s="115">
        <v>19</v>
      </c>
      <c r="B24" s="85" t="s">
        <v>63</v>
      </c>
      <c r="C24" s="47" t="s">
        <v>43</v>
      </c>
      <c r="D24" s="47" t="s">
        <v>224</v>
      </c>
      <c r="E24" s="47">
        <v>4</v>
      </c>
      <c r="F24" s="86"/>
      <c r="G24" s="73" t="s">
        <v>34</v>
      </c>
      <c r="H24" s="47">
        <v>4</v>
      </c>
      <c r="I24" s="86"/>
      <c r="J24" s="47">
        <f t="shared" si="0"/>
        <v>0</v>
      </c>
      <c r="K24" s="87"/>
      <c r="L24" s="116">
        <f t="shared" si="1"/>
        <v>0</v>
      </c>
      <c r="N24" s="63"/>
    </row>
    <row r="25" spans="1:14" x14ac:dyDescent="0.25">
      <c r="A25" s="115">
        <v>20</v>
      </c>
      <c r="B25" s="85" t="s">
        <v>44</v>
      </c>
      <c r="C25" s="47" t="s">
        <v>43</v>
      </c>
      <c r="D25" s="47" t="s">
        <v>225</v>
      </c>
      <c r="E25" s="47">
        <v>6</v>
      </c>
      <c r="F25" s="86"/>
      <c r="G25" s="73" t="s">
        <v>365</v>
      </c>
      <c r="H25" s="47">
        <v>6</v>
      </c>
      <c r="I25" s="86"/>
      <c r="J25" s="47">
        <f t="shared" si="0"/>
        <v>0</v>
      </c>
      <c r="K25" s="87"/>
      <c r="L25" s="116">
        <f t="shared" si="1"/>
        <v>0</v>
      </c>
      <c r="N25" s="63"/>
    </row>
    <row r="26" spans="1:14" x14ac:dyDescent="0.25">
      <c r="A26" s="115">
        <v>22</v>
      </c>
      <c r="B26" s="85" t="s">
        <v>51</v>
      </c>
      <c r="C26" s="47" t="s">
        <v>57</v>
      </c>
      <c r="D26" s="47" t="s">
        <v>226</v>
      </c>
      <c r="E26" s="47">
        <v>2</v>
      </c>
      <c r="F26" s="86"/>
      <c r="G26" s="73" t="s">
        <v>365</v>
      </c>
      <c r="H26" s="47">
        <v>2</v>
      </c>
      <c r="I26" s="86"/>
      <c r="J26" s="47">
        <f t="shared" si="0"/>
        <v>0</v>
      </c>
      <c r="K26" s="87"/>
      <c r="L26" s="116">
        <f t="shared" si="1"/>
        <v>0</v>
      </c>
      <c r="N26" s="63"/>
    </row>
    <row r="27" spans="1:14" x14ac:dyDescent="0.25">
      <c r="A27" s="115">
        <v>23</v>
      </c>
      <c r="B27" s="85" t="s">
        <v>55</v>
      </c>
      <c r="C27" s="47" t="s">
        <v>57</v>
      </c>
      <c r="D27" s="47" t="s">
        <v>227</v>
      </c>
      <c r="E27" s="47">
        <v>1</v>
      </c>
      <c r="F27" s="86"/>
      <c r="G27" s="73" t="s">
        <v>364</v>
      </c>
      <c r="H27" s="47">
        <v>1</v>
      </c>
      <c r="I27" s="86"/>
      <c r="J27" s="47">
        <f t="shared" si="0"/>
        <v>0</v>
      </c>
      <c r="K27" s="87"/>
      <c r="L27" s="116">
        <f t="shared" si="1"/>
        <v>0</v>
      </c>
      <c r="N27" s="63"/>
    </row>
    <row r="28" spans="1:14" x14ac:dyDescent="0.25">
      <c r="A28" s="115">
        <v>24</v>
      </c>
      <c r="B28" s="85" t="s">
        <v>55</v>
      </c>
      <c r="C28" s="47" t="s">
        <v>56</v>
      </c>
      <c r="D28" s="47" t="s">
        <v>227</v>
      </c>
      <c r="E28" s="47">
        <v>1</v>
      </c>
      <c r="F28" s="86"/>
      <c r="G28" s="73" t="s">
        <v>364</v>
      </c>
      <c r="H28" s="47">
        <v>1</v>
      </c>
      <c r="I28" s="86"/>
      <c r="J28" s="47">
        <f t="shared" si="0"/>
        <v>0</v>
      </c>
      <c r="K28" s="87"/>
      <c r="L28" s="116">
        <f t="shared" si="1"/>
        <v>0</v>
      </c>
      <c r="N28" s="63"/>
    </row>
    <row r="29" spans="1:14" x14ac:dyDescent="0.25">
      <c r="A29" s="115">
        <v>25</v>
      </c>
      <c r="B29" s="85" t="s">
        <v>51</v>
      </c>
      <c r="C29" s="47" t="s">
        <v>50</v>
      </c>
      <c r="D29" s="47" t="s">
        <v>226</v>
      </c>
      <c r="E29" s="47">
        <v>8</v>
      </c>
      <c r="F29" s="86"/>
      <c r="G29" s="73" t="s">
        <v>365</v>
      </c>
      <c r="H29" s="47">
        <v>8</v>
      </c>
      <c r="I29" s="86"/>
      <c r="J29" s="47">
        <f t="shared" si="0"/>
        <v>0</v>
      </c>
      <c r="K29" s="87"/>
      <c r="L29" s="116">
        <f t="shared" si="1"/>
        <v>0</v>
      </c>
      <c r="N29" s="63"/>
    </row>
    <row r="30" spans="1:14" x14ac:dyDescent="0.25">
      <c r="A30" s="115">
        <v>26</v>
      </c>
      <c r="B30" s="85" t="s">
        <v>55</v>
      </c>
      <c r="C30" s="47" t="s">
        <v>7</v>
      </c>
      <c r="D30" s="47" t="s">
        <v>227</v>
      </c>
      <c r="E30" s="47">
        <v>3</v>
      </c>
      <c r="F30" s="86"/>
      <c r="G30" s="73" t="s">
        <v>364</v>
      </c>
      <c r="H30" s="47">
        <v>3</v>
      </c>
      <c r="I30" s="86"/>
      <c r="J30" s="47">
        <f t="shared" si="0"/>
        <v>0</v>
      </c>
      <c r="K30" s="87"/>
      <c r="L30" s="116">
        <f t="shared" si="1"/>
        <v>0</v>
      </c>
      <c r="N30" s="63"/>
    </row>
    <row r="31" spans="1:14" x14ac:dyDescent="0.25">
      <c r="A31" s="115">
        <v>27</v>
      </c>
      <c r="B31" s="85" t="s">
        <v>55</v>
      </c>
      <c r="C31" s="47" t="s">
        <v>24</v>
      </c>
      <c r="D31" s="47" t="s">
        <v>227</v>
      </c>
      <c r="E31" s="47">
        <v>1</v>
      </c>
      <c r="F31" s="86"/>
      <c r="G31" s="73" t="s">
        <v>364</v>
      </c>
      <c r="H31" s="47">
        <v>1</v>
      </c>
      <c r="I31" s="86"/>
      <c r="J31" s="47">
        <f t="shared" si="0"/>
        <v>0</v>
      </c>
      <c r="K31" s="87"/>
      <c r="L31" s="116">
        <f t="shared" si="1"/>
        <v>0</v>
      </c>
      <c r="N31" s="63"/>
    </row>
    <row r="32" spans="1:14" x14ac:dyDescent="0.25">
      <c r="A32" s="115">
        <v>28</v>
      </c>
      <c r="B32" s="85" t="s">
        <v>51</v>
      </c>
      <c r="C32" s="47" t="s">
        <v>24</v>
      </c>
      <c r="D32" s="47" t="s">
        <v>226</v>
      </c>
      <c r="E32" s="47">
        <v>1</v>
      </c>
      <c r="F32" s="86"/>
      <c r="G32" s="73" t="s">
        <v>365</v>
      </c>
      <c r="H32" s="47">
        <v>1</v>
      </c>
      <c r="I32" s="86"/>
      <c r="J32" s="47">
        <f t="shared" si="0"/>
        <v>0</v>
      </c>
      <c r="K32" s="87"/>
      <c r="L32" s="116">
        <f t="shared" si="1"/>
        <v>0</v>
      </c>
      <c r="N32" s="63"/>
    </row>
    <row r="33" spans="1:14" x14ac:dyDescent="0.25">
      <c r="A33" s="115">
        <v>29</v>
      </c>
      <c r="B33" s="85" t="s">
        <v>55</v>
      </c>
      <c r="C33" s="47" t="s">
        <v>7</v>
      </c>
      <c r="D33" s="47" t="s">
        <v>227</v>
      </c>
      <c r="E33" s="47">
        <v>3</v>
      </c>
      <c r="F33" s="86"/>
      <c r="G33" s="73" t="s">
        <v>364</v>
      </c>
      <c r="H33" s="47">
        <v>3</v>
      </c>
      <c r="I33" s="86"/>
      <c r="J33" s="47">
        <f t="shared" si="0"/>
        <v>0</v>
      </c>
      <c r="K33" s="87"/>
      <c r="L33" s="116">
        <f t="shared" si="1"/>
        <v>0</v>
      </c>
      <c r="N33" s="63"/>
    </row>
    <row r="34" spans="1:14" x14ac:dyDescent="0.25">
      <c r="A34" s="115">
        <v>30</v>
      </c>
      <c r="B34" s="85" t="s">
        <v>12</v>
      </c>
      <c r="C34" s="47" t="s">
        <v>7</v>
      </c>
      <c r="D34" s="47" t="s">
        <v>228</v>
      </c>
      <c r="E34" s="47">
        <v>2</v>
      </c>
      <c r="F34" s="86"/>
      <c r="G34" s="73" t="s">
        <v>372</v>
      </c>
      <c r="H34" s="47">
        <v>2</v>
      </c>
      <c r="I34" s="86"/>
      <c r="J34" s="47">
        <f t="shared" si="0"/>
        <v>0</v>
      </c>
      <c r="K34" s="87"/>
      <c r="L34" s="116">
        <f t="shared" si="1"/>
        <v>0</v>
      </c>
      <c r="N34" s="63"/>
    </row>
    <row r="35" spans="1:14" x14ac:dyDescent="0.25">
      <c r="A35" s="115">
        <v>31</v>
      </c>
      <c r="B35" s="85" t="s">
        <v>51</v>
      </c>
      <c r="C35" s="47" t="s">
        <v>50</v>
      </c>
      <c r="D35" s="47" t="s">
        <v>226</v>
      </c>
      <c r="E35" s="47">
        <v>2</v>
      </c>
      <c r="F35" s="86"/>
      <c r="G35" s="73" t="s">
        <v>365</v>
      </c>
      <c r="H35" s="47">
        <v>2</v>
      </c>
      <c r="I35" s="86"/>
      <c r="J35" s="47">
        <f t="shared" si="0"/>
        <v>0</v>
      </c>
      <c r="K35" s="87"/>
      <c r="L35" s="116">
        <f t="shared" si="1"/>
        <v>0</v>
      </c>
      <c r="N35" s="63"/>
    </row>
    <row r="36" spans="1:14" x14ac:dyDescent="0.25">
      <c r="A36" s="115">
        <v>32</v>
      </c>
      <c r="B36" s="85" t="s">
        <v>51</v>
      </c>
      <c r="C36" s="47" t="s">
        <v>52</v>
      </c>
      <c r="D36" s="47" t="s">
        <v>226</v>
      </c>
      <c r="E36" s="47">
        <v>2</v>
      </c>
      <c r="F36" s="86"/>
      <c r="G36" s="73" t="s">
        <v>365</v>
      </c>
      <c r="H36" s="47">
        <v>2</v>
      </c>
      <c r="I36" s="86"/>
      <c r="J36" s="47">
        <f t="shared" si="0"/>
        <v>0</v>
      </c>
      <c r="K36" s="87"/>
      <c r="L36" s="116">
        <f t="shared" si="1"/>
        <v>0</v>
      </c>
      <c r="N36" s="63"/>
    </row>
    <row r="37" spans="1:14" x14ac:dyDescent="0.25">
      <c r="A37" s="115">
        <v>33</v>
      </c>
      <c r="B37" s="85" t="s">
        <v>51</v>
      </c>
      <c r="C37" s="47" t="s">
        <v>52</v>
      </c>
      <c r="D37" s="47" t="s">
        <v>226</v>
      </c>
      <c r="E37" s="47">
        <v>2</v>
      </c>
      <c r="F37" s="86"/>
      <c r="G37" s="73" t="s">
        <v>365</v>
      </c>
      <c r="H37" s="47">
        <v>2</v>
      </c>
      <c r="I37" s="86"/>
      <c r="J37" s="47">
        <f t="shared" si="0"/>
        <v>0</v>
      </c>
      <c r="K37" s="87"/>
      <c r="L37" s="116">
        <f t="shared" si="1"/>
        <v>0</v>
      </c>
      <c r="N37" s="63"/>
    </row>
    <row r="38" spans="1:14" x14ac:dyDescent="0.25">
      <c r="A38" s="115">
        <v>34</v>
      </c>
      <c r="B38" s="85" t="s">
        <v>51</v>
      </c>
      <c r="C38" s="47" t="s">
        <v>50</v>
      </c>
      <c r="D38" s="47" t="s">
        <v>226</v>
      </c>
      <c r="E38" s="47">
        <v>2</v>
      </c>
      <c r="F38" s="86"/>
      <c r="G38" s="73" t="s">
        <v>365</v>
      </c>
      <c r="H38" s="47">
        <v>2</v>
      </c>
      <c r="I38" s="86"/>
      <c r="J38" s="47">
        <f t="shared" si="0"/>
        <v>0</v>
      </c>
      <c r="K38" s="87"/>
      <c r="L38" s="116">
        <f t="shared" si="1"/>
        <v>0</v>
      </c>
      <c r="N38" s="63"/>
    </row>
    <row r="39" spans="1:14" x14ac:dyDescent="0.25">
      <c r="A39" s="115">
        <v>35</v>
      </c>
      <c r="B39" s="85" t="s">
        <v>13</v>
      </c>
      <c r="C39" s="47" t="s">
        <v>48</v>
      </c>
      <c r="D39" s="47" t="s">
        <v>229</v>
      </c>
      <c r="E39" s="47">
        <v>14</v>
      </c>
      <c r="F39" s="89" t="s">
        <v>395</v>
      </c>
      <c r="G39" s="73" t="s">
        <v>12</v>
      </c>
      <c r="H39" s="47">
        <v>14</v>
      </c>
      <c r="I39" s="86"/>
      <c r="J39" s="47">
        <f t="shared" si="0"/>
        <v>0</v>
      </c>
      <c r="K39" s="87"/>
      <c r="L39" s="116">
        <f t="shared" si="1"/>
        <v>0</v>
      </c>
      <c r="N39" s="63"/>
    </row>
    <row r="40" spans="1:14" x14ac:dyDescent="0.25">
      <c r="A40" s="115">
        <v>36</v>
      </c>
      <c r="B40" s="85" t="s">
        <v>13</v>
      </c>
      <c r="C40" s="47" t="s">
        <v>47</v>
      </c>
      <c r="D40" s="47" t="s">
        <v>229</v>
      </c>
      <c r="E40" s="47">
        <v>2</v>
      </c>
      <c r="F40" s="89" t="s">
        <v>395</v>
      </c>
      <c r="G40" s="73" t="s">
        <v>12</v>
      </c>
      <c r="H40" s="47">
        <v>2</v>
      </c>
      <c r="I40" s="86"/>
      <c r="J40" s="47">
        <f t="shared" si="0"/>
        <v>0</v>
      </c>
      <c r="K40" s="87"/>
      <c r="L40" s="116">
        <f t="shared" si="1"/>
        <v>0</v>
      </c>
      <c r="N40" s="63"/>
    </row>
    <row r="41" spans="1:14" x14ac:dyDescent="0.25">
      <c r="A41" s="115">
        <v>37</v>
      </c>
      <c r="B41" s="85" t="s">
        <v>13</v>
      </c>
      <c r="C41" s="47" t="s">
        <v>6</v>
      </c>
      <c r="D41" s="47" t="s">
        <v>229</v>
      </c>
      <c r="E41" s="47">
        <v>5</v>
      </c>
      <c r="F41" s="89" t="s">
        <v>395</v>
      </c>
      <c r="G41" s="73" t="s">
        <v>12</v>
      </c>
      <c r="H41" s="47">
        <v>5</v>
      </c>
      <c r="I41" s="86"/>
      <c r="J41" s="47">
        <f t="shared" si="0"/>
        <v>0</v>
      </c>
      <c r="K41" s="87"/>
      <c r="L41" s="116">
        <f t="shared" si="1"/>
        <v>0</v>
      </c>
      <c r="N41" s="63"/>
    </row>
    <row r="42" spans="1:14" x14ac:dyDescent="0.25">
      <c r="A42" s="115">
        <v>38</v>
      </c>
      <c r="B42" s="85" t="s">
        <v>39</v>
      </c>
      <c r="C42" s="47" t="s">
        <v>45</v>
      </c>
      <c r="D42" s="47" t="s">
        <v>230</v>
      </c>
      <c r="E42" s="47">
        <v>9</v>
      </c>
      <c r="F42" s="130" t="s">
        <v>318</v>
      </c>
      <c r="G42" s="73" t="s">
        <v>25</v>
      </c>
      <c r="H42" s="47">
        <v>9</v>
      </c>
      <c r="I42" s="86"/>
      <c r="J42" s="47">
        <f t="shared" si="0"/>
        <v>0</v>
      </c>
      <c r="K42" s="87"/>
      <c r="L42" s="116">
        <f t="shared" si="1"/>
        <v>0</v>
      </c>
      <c r="N42" s="63"/>
    </row>
    <row r="43" spans="1:14" x14ac:dyDescent="0.25">
      <c r="A43" s="115">
        <v>38</v>
      </c>
      <c r="B43" s="85" t="s">
        <v>13</v>
      </c>
      <c r="C43" s="47" t="s">
        <v>45</v>
      </c>
      <c r="D43" s="47" t="s">
        <v>229</v>
      </c>
      <c r="E43" s="47">
        <v>10</v>
      </c>
      <c r="F43" s="89" t="s">
        <v>395</v>
      </c>
      <c r="G43" s="73" t="s">
        <v>12</v>
      </c>
      <c r="H43" s="47">
        <v>10</v>
      </c>
      <c r="I43" s="86"/>
      <c r="J43" s="47">
        <f t="shared" si="0"/>
        <v>0</v>
      </c>
      <c r="K43" s="87"/>
      <c r="L43" s="116">
        <f t="shared" si="1"/>
        <v>0</v>
      </c>
      <c r="N43" s="63"/>
    </row>
    <row r="44" spans="1:14" x14ac:dyDescent="0.25">
      <c r="A44" s="115">
        <v>40</v>
      </c>
      <c r="B44" s="85" t="s">
        <v>13</v>
      </c>
      <c r="C44" s="47" t="s">
        <v>45</v>
      </c>
      <c r="D44" s="47" t="s">
        <v>229</v>
      </c>
      <c r="E44" s="47">
        <v>6</v>
      </c>
      <c r="F44" s="89" t="s">
        <v>395</v>
      </c>
      <c r="G44" s="73" t="s">
        <v>12</v>
      </c>
      <c r="H44" s="47">
        <v>6</v>
      </c>
      <c r="I44" s="86"/>
      <c r="J44" s="47">
        <f t="shared" si="0"/>
        <v>0</v>
      </c>
      <c r="K44" s="87"/>
      <c r="L44" s="116">
        <f t="shared" si="1"/>
        <v>0</v>
      </c>
      <c r="N44" s="63"/>
    </row>
    <row r="45" spans="1:14" x14ac:dyDescent="0.25">
      <c r="A45" s="115">
        <v>41</v>
      </c>
      <c r="B45" s="85" t="s">
        <v>44</v>
      </c>
      <c r="C45" s="47" t="s">
        <v>43</v>
      </c>
      <c r="D45" s="47" t="s">
        <v>231</v>
      </c>
      <c r="E45" s="47">
        <v>1</v>
      </c>
      <c r="F45" s="86"/>
      <c r="G45" s="73" t="s">
        <v>365</v>
      </c>
      <c r="H45" s="47">
        <v>1</v>
      </c>
      <c r="I45" s="86"/>
      <c r="J45" s="47">
        <f t="shared" si="0"/>
        <v>0</v>
      </c>
      <c r="K45" s="87"/>
      <c r="L45" s="116">
        <f t="shared" si="1"/>
        <v>0</v>
      </c>
      <c r="N45" s="63"/>
    </row>
    <row r="46" spans="1:14" x14ac:dyDescent="0.25">
      <c r="A46" s="115">
        <v>42</v>
      </c>
      <c r="B46" s="85" t="s">
        <v>42</v>
      </c>
      <c r="C46" s="47" t="s">
        <v>7</v>
      </c>
      <c r="D46" s="47" t="s">
        <v>220</v>
      </c>
      <c r="E46" s="47">
        <v>3</v>
      </c>
      <c r="F46" s="86"/>
      <c r="G46" s="73" t="s">
        <v>362</v>
      </c>
      <c r="H46" s="47">
        <v>3</v>
      </c>
      <c r="I46" s="86"/>
      <c r="J46" s="47">
        <f t="shared" si="0"/>
        <v>0</v>
      </c>
      <c r="K46" s="87"/>
      <c r="L46" s="116">
        <f t="shared" si="1"/>
        <v>0</v>
      </c>
      <c r="N46" s="63"/>
    </row>
    <row r="47" spans="1:14" x14ac:dyDescent="0.25">
      <c r="A47" s="115">
        <v>44</v>
      </c>
      <c r="B47" s="85" t="s">
        <v>13</v>
      </c>
      <c r="C47" s="47" t="s">
        <v>24</v>
      </c>
      <c r="D47" s="47" t="s">
        <v>229</v>
      </c>
      <c r="E47" s="47">
        <v>1</v>
      </c>
      <c r="F47" s="89" t="s">
        <v>395</v>
      </c>
      <c r="G47" s="73" t="s">
        <v>12</v>
      </c>
      <c r="H47" s="47">
        <v>1</v>
      </c>
      <c r="I47" s="86"/>
      <c r="J47" s="47">
        <f t="shared" si="0"/>
        <v>0</v>
      </c>
      <c r="K47" s="87"/>
      <c r="L47" s="116">
        <f t="shared" si="1"/>
        <v>0</v>
      </c>
      <c r="N47" s="63"/>
    </row>
    <row r="48" spans="1:14" x14ac:dyDescent="0.25">
      <c r="A48" s="115">
        <v>45</v>
      </c>
      <c r="B48" s="85" t="s">
        <v>12</v>
      </c>
      <c r="C48" s="47" t="s">
        <v>40</v>
      </c>
      <c r="D48" s="47" t="s">
        <v>232</v>
      </c>
      <c r="E48" s="47">
        <v>10</v>
      </c>
      <c r="F48" s="86"/>
      <c r="G48" s="73" t="s">
        <v>371</v>
      </c>
      <c r="H48" s="47">
        <v>10</v>
      </c>
      <c r="I48" s="86"/>
      <c r="J48" s="47">
        <f t="shared" si="0"/>
        <v>0</v>
      </c>
      <c r="K48" s="87"/>
      <c r="L48" s="116">
        <f t="shared" si="1"/>
        <v>0</v>
      </c>
      <c r="N48" s="63"/>
    </row>
    <row r="49" spans="1:14" x14ac:dyDescent="0.25">
      <c r="A49" s="115">
        <v>47</v>
      </c>
      <c r="B49" s="85" t="s">
        <v>12</v>
      </c>
      <c r="C49" s="47" t="s">
        <v>36</v>
      </c>
      <c r="D49" s="47" t="s">
        <v>232</v>
      </c>
      <c r="E49" s="47">
        <v>20</v>
      </c>
      <c r="F49" s="89" t="s">
        <v>396</v>
      </c>
      <c r="G49" s="73" t="s">
        <v>13</v>
      </c>
      <c r="H49" s="47">
        <v>4</v>
      </c>
      <c r="I49" s="86"/>
      <c r="J49" s="47">
        <f t="shared" si="0"/>
        <v>0</v>
      </c>
      <c r="K49" s="87"/>
      <c r="L49" s="116">
        <f t="shared" si="1"/>
        <v>0</v>
      </c>
      <c r="N49" s="63"/>
    </row>
    <row r="50" spans="1:14" x14ac:dyDescent="0.25">
      <c r="A50" s="115">
        <v>48</v>
      </c>
      <c r="B50" s="85" t="s">
        <v>31</v>
      </c>
      <c r="C50" s="47" t="s">
        <v>30</v>
      </c>
      <c r="D50" s="47" t="s">
        <v>233</v>
      </c>
      <c r="E50" s="47">
        <v>6</v>
      </c>
      <c r="F50" s="89" t="s">
        <v>234</v>
      </c>
      <c r="G50" s="73" t="s">
        <v>121</v>
      </c>
      <c r="H50" s="47">
        <v>6</v>
      </c>
      <c r="I50" s="86"/>
      <c r="J50" s="47">
        <f t="shared" si="0"/>
        <v>0</v>
      </c>
      <c r="K50" s="87"/>
      <c r="L50" s="116">
        <f t="shared" si="1"/>
        <v>0</v>
      </c>
    </row>
    <row r="51" spans="1:14" ht="15.75" thickBot="1" x14ac:dyDescent="0.3">
      <c r="A51" s="117">
        <v>49</v>
      </c>
      <c r="B51" s="118" t="s">
        <v>34</v>
      </c>
      <c r="C51" s="119" t="s">
        <v>33</v>
      </c>
      <c r="D51" s="119" t="s">
        <v>235</v>
      </c>
      <c r="E51" s="119">
        <v>1</v>
      </c>
      <c r="F51" s="120" t="s">
        <v>234</v>
      </c>
      <c r="G51" s="129" t="s">
        <v>121</v>
      </c>
      <c r="H51" s="119">
        <v>1</v>
      </c>
      <c r="I51" s="122"/>
      <c r="J51" s="119">
        <f t="shared" si="0"/>
        <v>0</v>
      </c>
      <c r="K51" s="123"/>
      <c r="L51" s="124">
        <f t="shared" si="1"/>
        <v>0</v>
      </c>
    </row>
    <row r="52" spans="1:14" ht="15.75" thickBot="1" x14ac:dyDescent="0.3">
      <c r="A52" s="7"/>
      <c r="B52" s="174" t="s">
        <v>14</v>
      </c>
      <c r="C52" s="175"/>
      <c r="D52" s="176"/>
      <c r="E52" s="80">
        <f>SUM(E5:E51)</f>
        <v>164</v>
      </c>
      <c r="F52" s="125" t="s">
        <v>21</v>
      </c>
      <c r="G52" s="126"/>
      <c r="H52" s="127">
        <f>SUM(H5:H51)</f>
        <v>148</v>
      </c>
      <c r="I52" s="83"/>
      <c r="J52" s="82">
        <f>SUM(J5:J51)</f>
        <v>0</v>
      </c>
      <c r="K52" s="83"/>
      <c r="L52" s="84">
        <f>SUM(L5:L51)</f>
        <v>0</v>
      </c>
    </row>
    <row r="53" spans="1:14" ht="15.75" thickBot="1" x14ac:dyDescent="0.3">
      <c r="A53" s="177" t="s">
        <v>401</v>
      </c>
      <c r="B53" s="178"/>
      <c r="C53" s="178"/>
      <c r="D53" s="178"/>
      <c r="E53" s="178"/>
      <c r="F53" s="56"/>
      <c r="G53" s="58"/>
      <c r="H53" s="14"/>
      <c r="I53" s="4"/>
      <c r="J53" s="4"/>
      <c r="K53" s="18"/>
      <c r="L53" s="20"/>
    </row>
    <row r="54" spans="1:14" ht="15.75" thickBot="1" x14ac:dyDescent="0.3">
      <c r="A54" s="179"/>
      <c r="B54" s="180"/>
      <c r="C54" s="180"/>
      <c r="D54" s="180"/>
      <c r="E54" s="180"/>
      <c r="F54" s="56" t="s">
        <v>28</v>
      </c>
      <c r="G54" s="58"/>
      <c r="H54" s="14">
        <v>1</v>
      </c>
      <c r="I54" s="4"/>
      <c r="J54" s="4"/>
      <c r="K54" s="54"/>
      <c r="L54" s="21">
        <f t="shared" ref="L54:L59" si="2">K54*H54</f>
        <v>0</v>
      </c>
    </row>
    <row r="55" spans="1:14" ht="15.75" thickBot="1" x14ac:dyDescent="0.3">
      <c r="A55" s="179"/>
      <c r="B55" s="180"/>
      <c r="C55" s="180"/>
      <c r="D55" s="180"/>
      <c r="E55" s="180"/>
      <c r="F55" s="56" t="s">
        <v>17</v>
      </c>
      <c r="G55" s="58"/>
      <c r="H55" s="14">
        <v>148</v>
      </c>
      <c r="I55" s="4"/>
      <c r="J55" s="4"/>
      <c r="K55" s="54"/>
      <c r="L55" s="21">
        <f t="shared" si="2"/>
        <v>0</v>
      </c>
    </row>
    <row r="56" spans="1:14" ht="15.75" thickBot="1" x14ac:dyDescent="0.3">
      <c r="A56" s="179"/>
      <c r="B56" s="180"/>
      <c r="C56" s="180"/>
      <c r="D56" s="180"/>
      <c r="E56" s="180"/>
      <c r="F56" s="56" t="s">
        <v>236</v>
      </c>
      <c r="G56" s="58"/>
      <c r="H56" s="14">
        <v>164</v>
      </c>
      <c r="I56" s="4"/>
      <c r="J56" s="4"/>
      <c r="K56" s="54"/>
      <c r="L56" s="21">
        <f t="shared" si="2"/>
        <v>0</v>
      </c>
    </row>
    <row r="57" spans="1:14" ht="15.75" thickBot="1" x14ac:dyDescent="0.3">
      <c r="A57" s="179"/>
      <c r="B57" s="180"/>
      <c r="C57" s="180"/>
      <c r="D57" s="180"/>
      <c r="E57" s="180"/>
      <c r="F57" s="56" t="s">
        <v>237</v>
      </c>
      <c r="G57" s="58"/>
      <c r="H57" s="14">
        <v>148</v>
      </c>
      <c r="I57" s="4"/>
      <c r="J57" s="4"/>
      <c r="K57" s="54"/>
      <c r="L57" s="21">
        <f t="shared" si="2"/>
        <v>0</v>
      </c>
    </row>
    <row r="58" spans="1:14" ht="15.75" thickBot="1" x14ac:dyDescent="0.3">
      <c r="A58" s="179"/>
      <c r="B58" s="180"/>
      <c r="C58" s="180"/>
      <c r="D58" s="180"/>
      <c r="E58" s="180"/>
      <c r="F58" s="56" t="s">
        <v>19</v>
      </c>
      <c r="G58" s="58"/>
      <c r="H58" s="61"/>
      <c r="I58" s="4"/>
      <c r="J58" s="4"/>
      <c r="K58" s="54"/>
      <c r="L58" s="21">
        <f t="shared" si="2"/>
        <v>0</v>
      </c>
    </row>
    <row r="59" spans="1:14" ht="15.75" thickBot="1" x14ac:dyDescent="0.3">
      <c r="A59" s="179"/>
      <c r="B59" s="180"/>
      <c r="C59" s="180"/>
      <c r="D59" s="180"/>
      <c r="E59" s="180"/>
      <c r="F59" s="56" t="s">
        <v>20</v>
      </c>
      <c r="G59" s="58"/>
      <c r="H59" s="14">
        <v>1</v>
      </c>
      <c r="I59" s="4"/>
      <c r="J59" s="4"/>
      <c r="K59" s="54"/>
      <c r="L59" s="21">
        <f t="shared" si="2"/>
        <v>0</v>
      </c>
    </row>
    <row r="60" spans="1:14" ht="15.75" thickBot="1" x14ac:dyDescent="0.3">
      <c r="A60" s="179"/>
      <c r="B60" s="180"/>
      <c r="C60" s="180"/>
      <c r="D60" s="180"/>
      <c r="E60" s="180"/>
      <c r="F60" s="56"/>
      <c r="G60" s="58"/>
      <c r="H60" s="14"/>
      <c r="I60" s="4"/>
      <c r="J60" s="4"/>
      <c r="K60" s="18"/>
      <c r="L60" s="21"/>
    </row>
    <row r="61" spans="1:14" ht="15.75" thickBot="1" x14ac:dyDescent="0.3">
      <c r="A61" s="181"/>
      <c r="B61" s="182"/>
      <c r="C61" s="182"/>
      <c r="D61" s="182"/>
      <c r="E61" s="182"/>
      <c r="F61" s="57" t="s">
        <v>22</v>
      </c>
      <c r="G61" s="59"/>
      <c r="H61" s="14"/>
      <c r="I61" s="4"/>
      <c r="J61" s="4"/>
      <c r="K61" s="18"/>
      <c r="L61" s="22">
        <f>SUM(L52:L59)</f>
        <v>0</v>
      </c>
    </row>
  </sheetData>
  <autoFilter ref="A4:K64" xr:uid="{00000000-0009-0000-0000-000002000000}"/>
  <mergeCells count="2">
    <mergeCell ref="B52:D52"/>
    <mergeCell ref="A53:E61"/>
  </mergeCells>
  <pageMargins left="0.7" right="0.7" top="0.78740157499999996" bottom="0.78740157499999996"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2:N39"/>
  <sheetViews>
    <sheetView workbookViewId="0">
      <selection activeCell="C2" sqref="C2"/>
    </sheetView>
  </sheetViews>
  <sheetFormatPr defaultColWidth="8.85546875" defaultRowHeight="15" x14ac:dyDescent="0.25"/>
  <cols>
    <col min="1" max="1" width="9.85546875" style="5" bestFit="1" customWidth="1"/>
    <col min="2" max="2" width="8.7109375" style="5" bestFit="1" customWidth="1"/>
    <col min="3" max="3" width="27.42578125" style="1" bestFit="1" customWidth="1"/>
    <col min="4" max="4" width="22" style="1" customWidth="1"/>
    <col min="5" max="5" width="10.42578125" style="1" bestFit="1" customWidth="1"/>
    <col min="6" max="6" width="27.42578125" style="1" bestFit="1" customWidth="1"/>
    <col min="7" max="7" width="21.7109375" style="1" bestFit="1" customWidth="1"/>
    <col min="8" max="8" width="16.42578125" style="1" bestFit="1" customWidth="1"/>
    <col min="9" max="9" width="30.7109375" style="1" bestFit="1" customWidth="1"/>
    <col min="10" max="10" width="28.140625" style="1" bestFit="1" customWidth="1"/>
    <col min="11" max="11" width="22.28515625" style="15" customWidth="1"/>
    <col min="12" max="12" width="12.28515625" style="16" bestFit="1" customWidth="1"/>
    <col min="14" max="14" width="13.42578125" customWidth="1"/>
  </cols>
  <sheetData>
    <row r="2" spans="1:14" ht="15.75" x14ac:dyDescent="0.25">
      <c r="A2" s="6"/>
      <c r="C2" s="2" t="s">
        <v>0</v>
      </c>
      <c r="D2" s="9" t="s">
        <v>91</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12</v>
      </c>
      <c r="C5" s="109" t="s">
        <v>238</v>
      </c>
      <c r="D5" s="109" t="s">
        <v>229</v>
      </c>
      <c r="E5" s="109">
        <v>38</v>
      </c>
      <c r="F5" s="110" t="s">
        <v>395</v>
      </c>
      <c r="G5" s="128" t="s">
        <v>12</v>
      </c>
      <c r="H5" s="109">
        <v>38</v>
      </c>
      <c r="I5" s="112"/>
      <c r="J5" s="109">
        <f>I5*H5</f>
        <v>0</v>
      </c>
      <c r="K5" s="113"/>
      <c r="L5" s="114">
        <f>K5*H5</f>
        <v>0</v>
      </c>
      <c r="N5" s="63"/>
    </row>
    <row r="6" spans="1:14" x14ac:dyDescent="0.25">
      <c r="A6" s="115">
        <v>4</v>
      </c>
      <c r="B6" s="85" t="s">
        <v>85</v>
      </c>
      <c r="C6" s="47" t="s">
        <v>30</v>
      </c>
      <c r="D6" s="47" t="s">
        <v>239</v>
      </c>
      <c r="E6" s="47">
        <v>5</v>
      </c>
      <c r="F6" s="86"/>
      <c r="G6" s="73" t="s">
        <v>358</v>
      </c>
      <c r="H6" s="47">
        <v>5</v>
      </c>
      <c r="I6" s="86"/>
      <c r="J6" s="47">
        <f t="shared" ref="J6:J29" si="0">I6*H6</f>
        <v>0</v>
      </c>
      <c r="K6" s="87"/>
      <c r="L6" s="116">
        <f t="shared" ref="L6:L29" si="1">K6*H6</f>
        <v>0</v>
      </c>
      <c r="N6" s="63"/>
    </row>
    <row r="7" spans="1:14" x14ac:dyDescent="0.25">
      <c r="A7" s="115">
        <v>5</v>
      </c>
      <c r="B7" s="85" t="s">
        <v>88</v>
      </c>
      <c r="C7" s="47" t="s">
        <v>30</v>
      </c>
      <c r="D7" s="47" t="s">
        <v>240</v>
      </c>
      <c r="E7" s="47">
        <v>6</v>
      </c>
      <c r="F7" s="86"/>
      <c r="G7" s="73" t="s">
        <v>361</v>
      </c>
      <c r="H7" s="47">
        <v>6</v>
      </c>
      <c r="I7" s="86"/>
      <c r="J7" s="47">
        <f t="shared" si="0"/>
        <v>0</v>
      </c>
      <c r="K7" s="87"/>
      <c r="L7" s="116">
        <f t="shared" si="1"/>
        <v>0</v>
      </c>
      <c r="N7" s="63"/>
    </row>
    <row r="8" spans="1:14" x14ac:dyDescent="0.25">
      <c r="A8" s="115"/>
      <c r="B8" s="85"/>
      <c r="C8" s="47" t="s">
        <v>241</v>
      </c>
      <c r="D8" s="47" t="s">
        <v>240</v>
      </c>
      <c r="E8" s="47">
        <v>2</v>
      </c>
      <c r="F8" s="89" t="s">
        <v>396</v>
      </c>
      <c r="G8" s="73" t="s">
        <v>13</v>
      </c>
      <c r="H8" s="47">
        <v>2</v>
      </c>
      <c r="I8" s="86"/>
      <c r="J8" s="47">
        <f t="shared" si="0"/>
        <v>0</v>
      </c>
      <c r="K8" s="87"/>
      <c r="L8" s="116">
        <f t="shared" si="1"/>
        <v>0</v>
      </c>
      <c r="N8" s="63"/>
    </row>
    <row r="9" spans="1:14" x14ac:dyDescent="0.25">
      <c r="A9" s="115">
        <v>6</v>
      </c>
      <c r="B9" s="85" t="s">
        <v>34</v>
      </c>
      <c r="C9" s="47" t="s">
        <v>30</v>
      </c>
      <c r="D9" s="47" t="s">
        <v>86</v>
      </c>
      <c r="E9" s="47">
        <v>3</v>
      </c>
      <c r="F9" s="86"/>
      <c r="G9" s="73" t="s">
        <v>367</v>
      </c>
      <c r="H9" s="47">
        <v>3</v>
      </c>
      <c r="I9" s="86"/>
      <c r="J9" s="47">
        <f t="shared" si="0"/>
        <v>0</v>
      </c>
      <c r="K9" s="87"/>
      <c r="L9" s="116">
        <f t="shared" si="1"/>
        <v>0</v>
      </c>
      <c r="N9" s="63"/>
    </row>
    <row r="10" spans="1:14" x14ac:dyDescent="0.25">
      <c r="A10" s="115">
        <v>7</v>
      </c>
      <c r="B10" s="85" t="s">
        <v>85</v>
      </c>
      <c r="C10" s="47" t="s">
        <v>30</v>
      </c>
      <c r="D10" s="47" t="s">
        <v>84</v>
      </c>
      <c r="E10" s="47">
        <v>2</v>
      </c>
      <c r="F10" s="86"/>
      <c r="G10" s="73" t="s">
        <v>359</v>
      </c>
      <c r="H10" s="47">
        <v>2</v>
      </c>
      <c r="I10" s="86"/>
      <c r="J10" s="47">
        <f t="shared" si="0"/>
        <v>0</v>
      </c>
      <c r="K10" s="87"/>
      <c r="L10" s="116">
        <f t="shared" si="1"/>
        <v>0</v>
      </c>
      <c r="N10" s="63"/>
    </row>
    <row r="11" spans="1:14" x14ac:dyDescent="0.25">
      <c r="A11" s="115">
        <v>9</v>
      </c>
      <c r="B11" s="85" t="s">
        <v>78</v>
      </c>
      <c r="C11" s="47" t="s">
        <v>83</v>
      </c>
      <c r="D11" s="47" t="s">
        <v>242</v>
      </c>
      <c r="E11" s="47">
        <v>1</v>
      </c>
      <c r="F11" s="86"/>
      <c r="G11" s="73" t="s">
        <v>356</v>
      </c>
      <c r="H11" s="47">
        <v>1</v>
      </c>
      <c r="I11" s="86"/>
      <c r="J11" s="47">
        <f t="shared" si="0"/>
        <v>0</v>
      </c>
      <c r="K11" s="87"/>
      <c r="L11" s="116">
        <f t="shared" si="1"/>
        <v>0</v>
      </c>
      <c r="N11" s="63"/>
    </row>
    <row r="12" spans="1:14" x14ac:dyDescent="0.25">
      <c r="A12" s="115">
        <v>10</v>
      </c>
      <c r="B12" s="85" t="s">
        <v>78</v>
      </c>
      <c r="C12" s="47" t="s">
        <v>43</v>
      </c>
      <c r="D12" s="47" t="s">
        <v>243</v>
      </c>
      <c r="E12" s="47">
        <v>5</v>
      </c>
      <c r="F12" s="86"/>
      <c r="G12" s="73" t="s">
        <v>355</v>
      </c>
      <c r="H12" s="47">
        <v>5</v>
      </c>
      <c r="I12" s="86"/>
      <c r="J12" s="47">
        <f t="shared" si="0"/>
        <v>0</v>
      </c>
      <c r="K12" s="87"/>
      <c r="L12" s="116">
        <f t="shared" si="1"/>
        <v>0</v>
      </c>
      <c r="N12" s="63"/>
    </row>
    <row r="13" spans="1:14" x14ac:dyDescent="0.25">
      <c r="A13" s="115">
        <v>11</v>
      </c>
      <c r="B13" s="85" t="s">
        <v>78</v>
      </c>
      <c r="C13" s="47" t="s">
        <v>43</v>
      </c>
      <c r="D13" s="47" t="s">
        <v>79</v>
      </c>
      <c r="E13" s="47">
        <v>4</v>
      </c>
      <c r="F13" s="86"/>
      <c r="G13" s="73" t="s">
        <v>371</v>
      </c>
      <c r="H13" s="47">
        <v>4</v>
      </c>
      <c r="I13" s="86"/>
      <c r="J13" s="47">
        <f t="shared" si="0"/>
        <v>0</v>
      </c>
      <c r="K13" s="87"/>
      <c r="L13" s="116">
        <f t="shared" si="1"/>
        <v>0</v>
      </c>
      <c r="N13" s="63"/>
    </row>
    <row r="14" spans="1:14" x14ac:dyDescent="0.25">
      <c r="A14" s="115">
        <v>12</v>
      </c>
      <c r="B14" s="85" t="s">
        <v>60</v>
      </c>
      <c r="C14" s="47" t="s">
        <v>7</v>
      </c>
      <c r="D14" s="47" t="s">
        <v>11</v>
      </c>
      <c r="E14" s="47">
        <v>2</v>
      </c>
      <c r="F14" s="86"/>
      <c r="G14" s="73" t="s">
        <v>362</v>
      </c>
      <c r="H14" s="47">
        <v>2</v>
      </c>
      <c r="I14" s="86"/>
      <c r="J14" s="47">
        <f t="shared" si="0"/>
        <v>0</v>
      </c>
      <c r="K14" s="87"/>
      <c r="L14" s="116">
        <f t="shared" si="1"/>
        <v>0</v>
      </c>
      <c r="N14" s="63"/>
    </row>
    <row r="15" spans="1:14" x14ac:dyDescent="0.25">
      <c r="A15" s="115">
        <v>13</v>
      </c>
      <c r="B15" s="85" t="s">
        <v>60</v>
      </c>
      <c r="C15" s="47" t="s">
        <v>7</v>
      </c>
      <c r="D15" s="47" t="s">
        <v>11</v>
      </c>
      <c r="E15" s="47">
        <v>1</v>
      </c>
      <c r="F15" s="86"/>
      <c r="G15" s="73" t="s">
        <v>362</v>
      </c>
      <c r="H15" s="47">
        <v>1</v>
      </c>
      <c r="I15" s="86"/>
      <c r="J15" s="47">
        <f t="shared" si="0"/>
        <v>0</v>
      </c>
      <c r="K15" s="87"/>
      <c r="L15" s="116">
        <f t="shared" si="1"/>
        <v>0</v>
      </c>
      <c r="N15" s="63"/>
    </row>
    <row r="16" spans="1:14" x14ac:dyDescent="0.25">
      <c r="A16" s="115">
        <v>14</v>
      </c>
      <c r="B16" s="85" t="s">
        <v>78</v>
      </c>
      <c r="C16" s="47" t="s">
        <v>80</v>
      </c>
      <c r="D16" s="47" t="s">
        <v>242</v>
      </c>
      <c r="E16" s="47">
        <v>4</v>
      </c>
      <c r="F16" s="86"/>
      <c r="G16" s="73" t="s">
        <v>356</v>
      </c>
      <c r="H16" s="47">
        <v>4</v>
      </c>
      <c r="I16" s="86"/>
      <c r="J16" s="47">
        <f t="shared" si="0"/>
        <v>0</v>
      </c>
      <c r="K16" s="87"/>
      <c r="L16" s="116">
        <f t="shared" si="1"/>
        <v>0</v>
      </c>
      <c r="N16" s="63"/>
    </row>
    <row r="17" spans="1:14" x14ac:dyDescent="0.25">
      <c r="A17" s="115">
        <v>15</v>
      </c>
      <c r="B17" s="85" t="s">
        <v>81</v>
      </c>
      <c r="C17" s="47" t="s">
        <v>80</v>
      </c>
      <c r="D17" s="47" t="s">
        <v>11</v>
      </c>
      <c r="E17" s="47">
        <v>2</v>
      </c>
      <c r="F17" s="86"/>
      <c r="G17" s="73" t="s">
        <v>362</v>
      </c>
      <c r="H17" s="47">
        <v>2</v>
      </c>
      <c r="I17" s="86"/>
      <c r="J17" s="47">
        <f t="shared" si="0"/>
        <v>0</v>
      </c>
      <c r="K17" s="87"/>
      <c r="L17" s="116">
        <f t="shared" si="1"/>
        <v>0</v>
      </c>
      <c r="N17" s="63"/>
    </row>
    <row r="18" spans="1:14" x14ac:dyDescent="0.25">
      <c r="A18" s="115">
        <v>16</v>
      </c>
      <c r="B18" s="85" t="s">
        <v>78</v>
      </c>
      <c r="C18" s="47" t="s">
        <v>59</v>
      </c>
      <c r="D18" s="47" t="s">
        <v>242</v>
      </c>
      <c r="E18" s="47">
        <v>4</v>
      </c>
      <c r="F18" s="86"/>
      <c r="G18" s="73" t="s">
        <v>356</v>
      </c>
      <c r="H18" s="47">
        <v>4</v>
      </c>
      <c r="I18" s="86"/>
      <c r="J18" s="47">
        <f t="shared" si="0"/>
        <v>0</v>
      </c>
      <c r="K18" s="87"/>
      <c r="L18" s="116">
        <f t="shared" si="1"/>
        <v>0</v>
      </c>
      <c r="N18" s="63"/>
    </row>
    <row r="19" spans="1:14" x14ac:dyDescent="0.25">
      <c r="A19" s="115">
        <v>17</v>
      </c>
      <c r="B19" s="85" t="s">
        <v>78</v>
      </c>
      <c r="C19" s="47" t="s">
        <v>57</v>
      </c>
      <c r="D19" s="47" t="s">
        <v>242</v>
      </c>
      <c r="E19" s="47">
        <v>1</v>
      </c>
      <c r="F19" s="86"/>
      <c r="G19" s="73" t="s">
        <v>356</v>
      </c>
      <c r="H19" s="47">
        <v>1</v>
      </c>
      <c r="I19" s="86"/>
      <c r="J19" s="47">
        <f t="shared" si="0"/>
        <v>0</v>
      </c>
      <c r="K19" s="87"/>
      <c r="L19" s="116">
        <f t="shared" si="1"/>
        <v>0</v>
      </c>
      <c r="N19" s="63"/>
    </row>
    <row r="20" spans="1:14" x14ac:dyDescent="0.25">
      <c r="A20" s="115">
        <v>18</v>
      </c>
      <c r="B20" s="85" t="s">
        <v>78</v>
      </c>
      <c r="C20" s="47" t="s">
        <v>80</v>
      </c>
      <c r="D20" s="47" t="s">
        <v>242</v>
      </c>
      <c r="E20" s="47">
        <v>1</v>
      </c>
      <c r="F20" s="86"/>
      <c r="G20" s="73" t="s">
        <v>356</v>
      </c>
      <c r="H20" s="47">
        <v>1</v>
      </c>
      <c r="I20" s="86"/>
      <c r="J20" s="47">
        <f t="shared" si="0"/>
        <v>0</v>
      </c>
      <c r="K20" s="87"/>
      <c r="L20" s="116">
        <f t="shared" si="1"/>
        <v>0</v>
      </c>
      <c r="N20" s="63"/>
    </row>
    <row r="21" spans="1:14" x14ac:dyDescent="0.25">
      <c r="A21" s="115">
        <v>19</v>
      </c>
      <c r="B21" s="85" t="s">
        <v>12</v>
      </c>
      <c r="C21" s="47" t="s">
        <v>244</v>
      </c>
      <c r="D21" s="47"/>
      <c r="E21" s="47">
        <v>2</v>
      </c>
      <c r="F21" s="89" t="s">
        <v>261</v>
      </c>
      <c r="G21" s="73" t="s">
        <v>60</v>
      </c>
      <c r="H21" s="47">
        <v>2</v>
      </c>
      <c r="I21" s="86"/>
      <c r="J21" s="47">
        <f t="shared" si="0"/>
        <v>0</v>
      </c>
      <c r="K21" s="87"/>
      <c r="L21" s="116">
        <f t="shared" si="1"/>
        <v>0</v>
      </c>
      <c r="N21" s="63"/>
    </row>
    <row r="22" spans="1:14" x14ac:dyDescent="0.25">
      <c r="A22" s="115"/>
      <c r="B22" s="85"/>
      <c r="C22" s="47" t="s">
        <v>244</v>
      </c>
      <c r="D22" s="47" t="s">
        <v>245</v>
      </c>
      <c r="E22" s="47">
        <v>1</v>
      </c>
      <c r="F22" s="86"/>
      <c r="G22" s="73" t="s">
        <v>362</v>
      </c>
      <c r="H22" s="47">
        <v>1</v>
      </c>
      <c r="I22" s="86"/>
      <c r="J22" s="47">
        <f t="shared" si="0"/>
        <v>0</v>
      </c>
      <c r="K22" s="87"/>
      <c r="L22" s="116">
        <f t="shared" si="1"/>
        <v>0</v>
      </c>
      <c r="N22" s="63"/>
    </row>
    <row r="23" spans="1:14" x14ac:dyDescent="0.25">
      <c r="A23" s="115"/>
      <c r="B23" s="85"/>
      <c r="C23" s="47" t="s">
        <v>246</v>
      </c>
      <c r="D23" s="47"/>
      <c r="E23" s="47">
        <v>3</v>
      </c>
      <c r="F23" s="86"/>
      <c r="G23" s="73" t="s">
        <v>362</v>
      </c>
      <c r="H23" s="47">
        <v>3</v>
      </c>
      <c r="I23" s="86"/>
      <c r="J23" s="47">
        <f t="shared" si="0"/>
        <v>0</v>
      </c>
      <c r="K23" s="87"/>
      <c r="L23" s="116">
        <f t="shared" si="1"/>
        <v>0</v>
      </c>
      <c r="N23" s="63"/>
    </row>
    <row r="24" spans="1:14" x14ac:dyDescent="0.25">
      <c r="A24" s="115"/>
      <c r="B24" s="85"/>
      <c r="C24" s="47" t="s">
        <v>247</v>
      </c>
      <c r="D24" s="47"/>
      <c r="E24" s="47">
        <v>1</v>
      </c>
      <c r="F24" s="89" t="s">
        <v>261</v>
      </c>
      <c r="G24" s="73" t="s">
        <v>60</v>
      </c>
      <c r="H24" s="47">
        <v>1</v>
      </c>
      <c r="I24" s="86"/>
      <c r="J24" s="47">
        <f t="shared" si="0"/>
        <v>0</v>
      </c>
      <c r="K24" s="87"/>
      <c r="L24" s="116">
        <f t="shared" si="1"/>
        <v>0</v>
      </c>
      <c r="N24" s="63"/>
    </row>
    <row r="25" spans="1:14" x14ac:dyDescent="0.25">
      <c r="A25" s="115"/>
      <c r="B25" s="85"/>
      <c r="C25" s="47" t="s">
        <v>248</v>
      </c>
      <c r="D25" s="47"/>
      <c r="E25" s="47">
        <v>1</v>
      </c>
      <c r="F25" s="86"/>
      <c r="G25" s="73" t="s">
        <v>362</v>
      </c>
      <c r="H25" s="47">
        <v>1</v>
      </c>
      <c r="I25" s="86"/>
      <c r="J25" s="47">
        <f t="shared" si="0"/>
        <v>0</v>
      </c>
      <c r="K25" s="87"/>
      <c r="L25" s="116">
        <f t="shared" si="1"/>
        <v>0</v>
      </c>
      <c r="N25" s="63"/>
    </row>
    <row r="26" spans="1:14" x14ac:dyDescent="0.25">
      <c r="A26" s="115"/>
      <c r="B26" s="85"/>
      <c r="C26" s="47" t="s">
        <v>249</v>
      </c>
      <c r="D26" s="47"/>
      <c r="E26" s="47">
        <v>2</v>
      </c>
      <c r="F26" s="86"/>
      <c r="G26" s="73" t="s">
        <v>369</v>
      </c>
      <c r="H26" s="47">
        <v>2</v>
      </c>
      <c r="I26" s="86"/>
      <c r="J26" s="47">
        <f t="shared" si="0"/>
        <v>0</v>
      </c>
      <c r="K26" s="87"/>
      <c r="L26" s="116">
        <f t="shared" si="1"/>
        <v>0</v>
      </c>
      <c r="N26" s="63"/>
    </row>
    <row r="27" spans="1:14" x14ac:dyDescent="0.25">
      <c r="A27" s="115"/>
      <c r="B27" s="85"/>
      <c r="C27" s="47" t="s">
        <v>249</v>
      </c>
      <c r="D27" s="47"/>
      <c r="E27" s="47">
        <v>1</v>
      </c>
      <c r="F27" s="86"/>
      <c r="G27" s="73" t="s">
        <v>368</v>
      </c>
      <c r="H27" s="47">
        <v>1</v>
      </c>
      <c r="I27" s="86"/>
      <c r="J27" s="47">
        <f t="shared" si="0"/>
        <v>0</v>
      </c>
      <c r="K27" s="87"/>
      <c r="L27" s="116">
        <f t="shared" si="1"/>
        <v>0</v>
      </c>
      <c r="N27" s="63"/>
    </row>
    <row r="28" spans="1:14" x14ac:dyDescent="0.25">
      <c r="A28" s="115"/>
      <c r="B28" s="85"/>
      <c r="C28" s="47" t="s">
        <v>250</v>
      </c>
      <c r="D28" s="47"/>
      <c r="E28" s="47">
        <v>2</v>
      </c>
      <c r="F28" s="86"/>
      <c r="G28" s="73" t="s">
        <v>368</v>
      </c>
      <c r="H28" s="47">
        <v>2</v>
      </c>
      <c r="I28" s="86"/>
      <c r="J28" s="47">
        <f t="shared" si="0"/>
        <v>0</v>
      </c>
      <c r="K28" s="87"/>
      <c r="L28" s="116">
        <f t="shared" si="1"/>
        <v>0</v>
      </c>
    </row>
    <row r="29" spans="1:14" ht="15.75" thickBot="1" x14ac:dyDescent="0.3">
      <c r="A29" s="117">
        <v>20</v>
      </c>
      <c r="B29" s="118" t="s">
        <v>78</v>
      </c>
      <c r="C29" s="119" t="s">
        <v>59</v>
      </c>
      <c r="D29" s="119" t="s">
        <v>242</v>
      </c>
      <c r="E29" s="119">
        <v>14</v>
      </c>
      <c r="F29" s="120" t="s">
        <v>261</v>
      </c>
      <c r="G29" s="129" t="s">
        <v>60</v>
      </c>
      <c r="H29" s="119">
        <v>14</v>
      </c>
      <c r="I29" s="122"/>
      <c r="J29" s="119">
        <f t="shared" si="0"/>
        <v>0</v>
      </c>
      <c r="K29" s="123"/>
      <c r="L29" s="124">
        <f t="shared" si="1"/>
        <v>0</v>
      </c>
    </row>
    <row r="30" spans="1:14" ht="15.75" thickBot="1" x14ac:dyDescent="0.3">
      <c r="A30" s="7"/>
      <c r="B30" s="174" t="s">
        <v>14</v>
      </c>
      <c r="C30" s="175"/>
      <c r="D30" s="176"/>
      <c r="E30" s="80">
        <f>SUM(E5:E29)</f>
        <v>108</v>
      </c>
      <c r="F30" s="81" t="s">
        <v>21</v>
      </c>
      <c r="G30" s="81"/>
      <c r="H30" s="82">
        <f>SUM(H5:H29)</f>
        <v>108</v>
      </c>
      <c r="I30" s="82"/>
      <c r="J30" s="82">
        <f>SUM(J5:J29)</f>
        <v>0</v>
      </c>
      <c r="K30" s="83"/>
      <c r="L30" s="84">
        <f>SUM(L5:L29)</f>
        <v>0</v>
      </c>
    </row>
    <row r="31" spans="1:14" ht="15.95" customHeight="1" thickBot="1" x14ac:dyDescent="0.3">
      <c r="A31" s="183" t="s">
        <v>401</v>
      </c>
      <c r="B31" s="184"/>
      <c r="C31" s="184"/>
      <c r="D31" s="184"/>
      <c r="E31" s="185"/>
      <c r="F31" s="4"/>
      <c r="G31" s="4"/>
      <c r="H31" s="4"/>
      <c r="I31" s="4"/>
      <c r="J31" s="4"/>
      <c r="K31" s="18"/>
      <c r="L31" s="20"/>
    </row>
    <row r="32" spans="1:14" ht="15.75" thickBot="1" x14ac:dyDescent="0.3">
      <c r="A32" s="186"/>
      <c r="B32" s="187"/>
      <c r="C32" s="187"/>
      <c r="D32" s="187"/>
      <c r="E32" s="188"/>
      <c r="F32" s="4" t="s">
        <v>77</v>
      </c>
      <c r="G32" s="4"/>
      <c r="H32" s="4">
        <v>1</v>
      </c>
      <c r="I32" s="4"/>
      <c r="J32" s="4"/>
      <c r="K32" s="54"/>
      <c r="L32" s="21">
        <f>K32*H32</f>
        <v>0</v>
      </c>
    </row>
    <row r="33" spans="1:12" ht="15.75" thickBot="1" x14ac:dyDescent="0.3">
      <c r="A33" s="186"/>
      <c r="B33" s="187"/>
      <c r="C33" s="187"/>
      <c r="D33" s="187"/>
      <c r="E33" s="188"/>
      <c r="F33" s="4" t="s">
        <v>17</v>
      </c>
      <c r="G33" s="4"/>
      <c r="H33" s="4">
        <v>108</v>
      </c>
      <c r="I33" s="4"/>
      <c r="J33" s="4"/>
      <c r="K33" s="54"/>
      <c r="L33" s="21">
        <f t="shared" ref="L33:L36" si="2">K33*H33</f>
        <v>0</v>
      </c>
    </row>
    <row r="34" spans="1:12" ht="15.75" thickBot="1" x14ac:dyDescent="0.3">
      <c r="A34" s="186"/>
      <c r="B34" s="187"/>
      <c r="C34" s="187"/>
      <c r="D34" s="187"/>
      <c r="E34" s="188"/>
      <c r="F34" s="4" t="s">
        <v>18</v>
      </c>
      <c r="G34" s="4"/>
      <c r="H34" s="4">
        <v>108</v>
      </c>
      <c r="I34" s="4"/>
      <c r="J34" s="4"/>
      <c r="K34" s="54"/>
      <c r="L34" s="21">
        <f t="shared" si="2"/>
        <v>0</v>
      </c>
    </row>
    <row r="35" spans="1:12" ht="15.75" thickBot="1" x14ac:dyDescent="0.3">
      <c r="A35" s="186"/>
      <c r="B35" s="187"/>
      <c r="C35" s="187"/>
      <c r="D35" s="187"/>
      <c r="E35" s="188"/>
      <c r="F35" s="4" t="s">
        <v>19</v>
      </c>
      <c r="G35" s="4"/>
      <c r="H35" s="53"/>
      <c r="I35" s="4"/>
      <c r="J35" s="4"/>
      <c r="K35" s="54"/>
      <c r="L35" s="21">
        <f t="shared" si="2"/>
        <v>0</v>
      </c>
    </row>
    <row r="36" spans="1:12" ht="15.75" thickBot="1" x14ac:dyDescent="0.3">
      <c r="A36" s="186"/>
      <c r="B36" s="187"/>
      <c r="C36" s="187"/>
      <c r="D36" s="187"/>
      <c r="E36" s="188"/>
      <c r="F36" s="4" t="s">
        <v>20</v>
      </c>
      <c r="G36" s="4"/>
      <c r="H36" s="4">
        <v>1</v>
      </c>
      <c r="I36" s="4"/>
      <c r="J36" s="4"/>
      <c r="K36" s="54"/>
      <c r="L36" s="21">
        <f t="shared" si="2"/>
        <v>0</v>
      </c>
    </row>
    <row r="37" spans="1:12" ht="15.75" thickBot="1" x14ac:dyDescent="0.3">
      <c r="A37" s="186"/>
      <c r="B37" s="187"/>
      <c r="C37" s="187"/>
      <c r="D37" s="187"/>
      <c r="E37" s="188"/>
      <c r="F37" s="4"/>
      <c r="G37" s="4"/>
      <c r="H37" s="4"/>
      <c r="I37" s="4"/>
      <c r="J37" s="4"/>
      <c r="K37" s="18"/>
      <c r="L37" s="21"/>
    </row>
    <row r="38" spans="1:12" ht="15.75" thickBot="1" x14ac:dyDescent="0.3">
      <c r="A38" s="189"/>
      <c r="B38" s="190"/>
      <c r="C38" s="190"/>
      <c r="D38" s="190"/>
      <c r="E38" s="191"/>
      <c r="F38" s="35" t="s">
        <v>22</v>
      </c>
      <c r="G38" s="35"/>
      <c r="H38" s="4"/>
      <c r="I38" s="4"/>
      <c r="J38" s="4"/>
      <c r="K38" s="18"/>
      <c r="L38" s="22">
        <f>SUM(L30:L36)</f>
        <v>0</v>
      </c>
    </row>
    <row r="39" spans="1:12" x14ac:dyDescent="0.25">
      <c r="A39" s="163"/>
      <c r="B39" s="163"/>
      <c r="C39" s="163"/>
      <c r="D39" s="163"/>
      <c r="E39" s="163"/>
    </row>
  </sheetData>
  <autoFilter ref="A4:K34" xr:uid="{00000000-0009-0000-0000-000003000000}"/>
  <mergeCells count="2">
    <mergeCell ref="B30:D30"/>
    <mergeCell ref="A31:E38"/>
  </mergeCells>
  <pageMargins left="0.7" right="0.7" top="0.78740157499999996" bottom="0.78740157499999996"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2:N40"/>
  <sheetViews>
    <sheetView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15" style="1" bestFit="1" customWidth="1"/>
    <col min="4" max="4" width="22.85546875" style="1" bestFit="1" customWidth="1"/>
    <col min="5" max="5" width="10.42578125" style="1" bestFit="1" customWidth="1"/>
    <col min="6" max="6" width="31.85546875" style="1" bestFit="1" customWidth="1"/>
    <col min="7" max="7" width="21.28515625" style="1" bestFit="1" customWidth="1"/>
    <col min="8" max="8" width="10.42578125" style="1" bestFit="1" customWidth="1"/>
    <col min="9" max="9" width="20.140625" style="1" bestFit="1" customWidth="1"/>
    <col min="10" max="10" width="30.42578125" style="1" bestFit="1" customWidth="1"/>
    <col min="11" max="11" width="18.28515625" style="15" bestFit="1" customWidth="1"/>
    <col min="12" max="12" width="15.85546875" style="16" customWidth="1"/>
    <col min="14" max="14" width="10.42578125" bestFit="1" customWidth="1"/>
  </cols>
  <sheetData>
    <row r="2" spans="1:14" ht="15.75" x14ac:dyDescent="0.25">
      <c r="A2" s="6"/>
      <c r="C2" s="2" t="s">
        <v>0</v>
      </c>
      <c r="D2" s="9" t="s">
        <v>105</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78</v>
      </c>
      <c r="C5" s="109" t="s">
        <v>43</v>
      </c>
      <c r="D5" s="109" t="s">
        <v>252</v>
      </c>
      <c r="E5" s="109">
        <v>3</v>
      </c>
      <c r="F5" s="112"/>
      <c r="G5" s="128" t="s">
        <v>356</v>
      </c>
      <c r="H5" s="109">
        <v>3</v>
      </c>
      <c r="I5" s="112"/>
      <c r="J5" s="109">
        <f t="shared" ref="J5:J30" si="0">I5*H5</f>
        <v>0</v>
      </c>
      <c r="K5" s="113"/>
      <c r="L5" s="114">
        <f>K5*H5</f>
        <v>0</v>
      </c>
      <c r="N5" s="63"/>
    </row>
    <row r="6" spans="1:14" x14ac:dyDescent="0.25">
      <c r="A6" s="115">
        <v>2</v>
      </c>
      <c r="B6" s="85" t="s">
        <v>60</v>
      </c>
      <c r="C6" s="47" t="s">
        <v>50</v>
      </c>
      <c r="D6" s="47" t="s">
        <v>104</v>
      </c>
      <c r="E6" s="47">
        <v>3</v>
      </c>
      <c r="F6" s="89" t="s">
        <v>261</v>
      </c>
      <c r="G6" s="131" t="s">
        <v>60</v>
      </c>
      <c r="H6" s="47">
        <v>3</v>
      </c>
      <c r="I6" s="86"/>
      <c r="J6" s="47">
        <f t="shared" si="0"/>
        <v>0</v>
      </c>
      <c r="K6" s="87"/>
      <c r="L6" s="116">
        <f t="shared" ref="L6:L30" si="1">K6*H6</f>
        <v>0</v>
      </c>
      <c r="N6" s="63"/>
    </row>
    <row r="7" spans="1:14" x14ac:dyDescent="0.25">
      <c r="A7" s="115">
        <v>3</v>
      </c>
      <c r="B7" s="85" t="s">
        <v>78</v>
      </c>
      <c r="C7" s="47" t="s">
        <v>103</v>
      </c>
      <c r="D7" s="47" t="s">
        <v>252</v>
      </c>
      <c r="E7" s="47">
        <v>4</v>
      </c>
      <c r="F7" s="86"/>
      <c r="G7" s="73" t="s">
        <v>356</v>
      </c>
      <c r="H7" s="47">
        <v>4</v>
      </c>
      <c r="I7" s="86"/>
      <c r="J7" s="47">
        <f t="shared" si="0"/>
        <v>0</v>
      </c>
      <c r="K7" s="87"/>
      <c r="L7" s="116">
        <f t="shared" si="1"/>
        <v>0</v>
      </c>
      <c r="N7" s="63"/>
    </row>
    <row r="8" spans="1:14" x14ac:dyDescent="0.25">
      <c r="A8" s="115">
        <v>4</v>
      </c>
      <c r="B8" s="85" t="s">
        <v>25</v>
      </c>
      <c r="C8" s="47" t="s">
        <v>7</v>
      </c>
      <c r="D8" s="47" t="s">
        <v>11</v>
      </c>
      <c r="E8" s="47">
        <v>4</v>
      </c>
      <c r="F8" s="86"/>
      <c r="G8" s="73" t="s">
        <v>362</v>
      </c>
      <c r="H8" s="47">
        <v>4</v>
      </c>
      <c r="I8" s="86"/>
      <c r="J8" s="47">
        <f t="shared" si="0"/>
        <v>0</v>
      </c>
      <c r="K8" s="87"/>
      <c r="L8" s="116">
        <f t="shared" si="1"/>
        <v>0</v>
      </c>
      <c r="N8" s="63"/>
    </row>
    <row r="9" spans="1:14" x14ac:dyDescent="0.25">
      <c r="A9" s="115">
        <v>5</v>
      </c>
      <c r="B9" s="85" t="s">
        <v>25</v>
      </c>
      <c r="C9" s="47" t="s">
        <v>7</v>
      </c>
      <c r="D9" s="47" t="s">
        <v>11</v>
      </c>
      <c r="E9" s="47">
        <v>2</v>
      </c>
      <c r="F9" s="86"/>
      <c r="G9" s="73" t="s">
        <v>362</v>
      </c>
      <c r="H9" s="47">
        <v>2</v>
      </c>
      <c r="I9" s="86"/>
      <c r="J9" s="47">
        <f t="shared" si="0"/>
        <v>0</v>
      </c>
      <c r="K9" s="87"/>
      <c r="L9" s="116">
        <f t="shared" si="1"/>
        <v>0</v>
      </c>
      <c r="N9" s="63"/>
    </row>
    <row r="10" spans="1:14" x14ac:dyDescent="0.25">
      <c r="A10" s="115">
        <v>6</v>
      </c>
      <c r="B10" s="85" t="s">
        <v>25</v>
      </c>
      <c r="C10" s="47" t="s">
        <v>24</v>
      </c>
      <c r="D10" s="47" t="s">
        <v>11</v>
      </c>
      <c r="E10" s="47">
        <v>1</v>
      </c>
      <c r="F10" s="86"/>
      <c r="G10" s="73" t="s">
        <v>362</v>
      </c>
      <c r="H10" s="47">
        <v>1</v>
      </c>
      <c r="I10" s="86"/>
      <c r="J10" s="47">
        <f t="shared" si="0"/>
        <v>0</v>
      </c>
      <c r="K10" s="87"/>
      <c r="L10" s="116">
        <f t="shared" si="1"/>
        <v>0</v>
      </c>
      <c r="N10" s="63"/>
    </row>
    <row r="11" spans="1:14" x14ac:dyDescent="0.25">
      <c r="A11" s="115">
        <v>7</v>
      </c>
      <c r="B11" s="85" t="s">
        <v>25</v>
      </c>
      <c r="C11" s="47" t="s">
        <v>24</v>
      </c>
      <c r="D11" s="47" t="s">
        <v>11</v>
      </c>
      <c r="E11" s="47">
        <v>2</v>
      </c>
      <c r="F11" s="86"/>
      <c r="G11" s="73" t="s">
        <v>362</v>
      </c>
      <c r="H11" s="47">
        <v>2</v>
      </c>
      <c r="I11" s="86"/>
      <c r="J11" s="47">
        <f t="shared" si="0"/>
        <v>0</v>
      </c>
      <c r="K11" s="87"/>
      <c r="L11" s="116">
        <f t="shared" si="1"/>
        <v>0</v>
      </c>
      <c r="N11" s="63"/>
    </row>
    <row r="12" spans="1:14" x14ac:dyDescent="0.25">
      <c r="A12" s="115">
        <v>8</v>
      </c>
      <c r="B12" s="85" t="s">
        <v>78</v>
      </c>
      <c r="C12" s="47" t="s">
        <v>80</v>
      </c>
      <c r="D12" s="47" t="s">
        <v>252</v>
      </c>
      <c r="E12" s="47">
        <v>8</v>
      </c>
      <c r="F12" s="86"/>
      <c r="G12" s="73" t="s">
        <v>356</v>
      </c>
      <c r="H12" s="47">
        <v>8</v>
      </c>
      <c r="I12" s="86"/>
      <c r="J12" s="47">
        <f t="shared" si="0"/>
        <v>0</v>
      </c>
      <c r="K12" s="87"/>
      <c r="L12" s="116">
        <f t="shared" si="1"/>
        <v>0</v>
      </c>
      <c r="N12" s="63"/>
    </row>
    <row r="13" spans="1:14" x14ac:dyDescent="0.25">
      <c r="A13" s="115">
        <v>9</v>
      </c>
      <c r="B13" s="85" t="s">
        <v>25</v>
      </c>
      <c r="C13" s="47" t="s">
        <v>102</v>
      </c>
      <c r="D13" s="47" t="s">
        <v>11</v>
      </c>
      <c r="E13" s="47">
        <v>2</v>
      </c>
      <c r="F13" s="86"/>
      <c r="G13" s="73" t="s">
        <v>362</v>
      </c>
      <c r="H13" s="47">
        <v>2</v>
      </c>
      <c r="I13" s="86"/>
      <c r="J13" s="47">
        <f t="shared" si="0"/>
        <v>0</v>
      </c>
      <c r="K13" s="87"/>
      <c r="L13" s="116">
        <f t="shared" si="1"/>
        <v>0</v>
      </c>
      <c r="N13" s="63"/>
    </row>
    <row r="14" spans="1:14" x14ac:dyDescent="0.25">
      <c r="A14" s="115">
        <v>10</v>
      </c>
      <c r="B14" s="85" t="s">
        <v>78</v>
      </c>
      <c r="C14" s="47" t="s">
        <v>57</v>
      </c>
      <c r="D14" s="47" t="s">
        <v>242</v>
      </c>
      <c r="E14" s="47">
        <v>2</v>
      </c>
      <c r="F14" s="86"/>
      <c r="G14" s="73" t="s">
        <v>356</v>
      </c>
      <c r="H14" s="47">
        <v>2</v>
      </c>
      <c r="I14" s="86"/>
      <c r="J14" s="47">
        <f t="shared" si="0"/>
        <v>0</v>
      </c>
      <c r="K14" s="87"/>
      <c r="L14" s="116">
        <f t="shared" si="1"/>
        <v>0</v>
      </c>
      <c r="N14" s="63"/>
    </row>
    <row r="15" spans="1:14" x14ac:dyDescent="0.25">
      <c r="A15" s="115">
        <v>11</v>
      </c>
      <c r="B15" s="85" t="s">
        <v>81</v>
      </c>
      <c r="C15" s="47" t="s">
        <v>71</v>
      </c>
      <c r="D15" s="47" t="s">
        <v>101</v>
      </c>
      <c r="E15" s="47">
        <v>2</v>
      </c>
      <c r="F15" s="86"/>
      <c r="G15" s="73" t="s">
        <v>368</v>
      </c>
      <c r="H15" s="47">
        <v>2</v>
      </c>
      <c r="I15" s="86"/>
      <c r="J15" s="47">
        <f t="shared" si="0"/>
        <v>0</v>
      </c>
      <c r="K15" s="87"/>
      <c r="L15" s="116">
        <f t="shared" si="1"/>
        <v>0</v>
      </c>
      <c r="N15" s="63"/>
    </row>
    <row r="16" spans="1:14" x14ac:dyDescent="0.25">
      <c r="A16" s="115">
        <v>12</v>
      </c>
      <c r="B16" s="85" t="s">
        <v>78</v>
      </c>
      <c r="C16" s="47" t="s">
        <v>100</v>
      </c>
      <c r="D16" s="47" t="s">
        <v>252</v>
      </c>
      <c r="E16" s="47">
        <v>1</v>
      </c>
      <c r="F16" s="86"/>
      <c r="G16" s="73" t="s">
        <v>356</v>
      </c>
      <c r="H16" s="47">
        <v>1</v>
      </c>
      <c r="I16" s="86"/>
      <c r="J16" s="47">
        <f t="shared" si="0"/>
        <v>0</v>
      </c>
      <c r="K16" s="87"/>
      <c r="L16" s="116">
        <f t="shared" si="1"/>
        <v>0</v>
      </c>
      <c r="N16" s="63"/>
    </row>
    <row r="17" spans="1:14" x14ac:dyDescent="0.25">
      <c r="A17" s="115">
        <v>13</v>
      </c>
      <c r="B17" s="85" t="s">
        <v>25</v>
      </c>
      <c r="C17" s="47" t="s">
        <v>43</v>
      </c>
      <c r="D17" s="47" t="s">
        <v>96</v>
      </c>
      <c r="E17" s="47">
        <v>1</v>
      </c>
      <c r="F17" s="86"/>
      <c r="G17" s="73" t="s">
        <v>362</v>
      </c>
      <c r="H17" s="47">
        <v>1</v>
      </c>
      <c r="I17" s="86"/>
      <c r="J17" s="47">
        <f t="shared" si="0"/>
        <v>0</v>
      </c>
      <c r="K17" s="87"/>
      <c r="L17" s="116">
        <f t="shared" si="1"/>
        <v>0</v>
      </c>
      <c r="N17" s="63"/>
    </row>
    <row r="18" spans="1:14" x14ac:dyDescent="0.25">
      <c r="A18" s="115">
        <v>14</v>
      </c>
      <c r="B18" s="85" t="s">
        <v>25</v>
      </c>
      <c r="C18" s="47" t="s">
        <v>33</v>
      </c>
      <c r="D18" s="47" t="s">
        <v>96</v>
      </c>
      <c r="E18" s="47">
        <v>1</v>
      </c>
      <c r="F18" s="89" t="s">
        <v>251</v>
      </c>
      <c r="G18" s="73" t="s">
        <v>390</v>
      </c>
      <c r="H18" s="47">
        <v>1</v>
      </c>
      <c r="I18" s="47">
        <v>10</v>
      </c>
      <c r="J18" s="47">
        <f t="shared" si="0"/>
        <v>10</v>
      </c>
      <c r="K18" s="87"/>
      <c r="L18" s="116">
        <f t="shared" si="1"/>
        <v>0</v>
      </c>
      <c r="N18" s="63"/>
    </row>
    <row r="19" spans="1:14" x14ac:dyDescent="0.25">
      <c r="A19" s="115">
        <v>16</v>
      </c>
      <c r="B19" s="85" t="s">
        <v>13</v>
      </c>
      <c r="C19" s="47" t="s">
        <v>262</v>
      </c>
      <c r="D19" s="47" t="s">
        <v>263</v>
      </c>
      <c r="E19" s="47">
        <v>6</v>
      </c>
      <c r="F19" s="89" t="s">
        <v>395</v>
      </c>
      <c r="G19" s="73" t="s">
        <v>12</v>
      </c>
      <c r="H19" s="47">
        <v>6</v>
      </c>
      <c r="I19" s="86"/>
      <c r="J19" s="47">
        <f t="shared" si="0"/>
        <v>0</v>
      </c>
      <c r="K19" s="87"/>
      <c r="L19" s="116">
        <f t="shared" si="1"/>
        <v>0</v>
      </c>
      <c r="N19" s="63"/>
    </row>
    <row r="20" spans="1:14" x14ac:dyDescent="0.25">
      <c r="A20" s="115">
        <v>17</v>
      </c>
      <c r="B20" s="85" t="s">
        <v>13</v>
      </c>
      <c r="C20" s="47" t="s">
        <v>264</v>
      </c>
      <c r="D20" s="47" t="s">
        <v>229</v>
      </c>
      <c r="E20" s="47">
        <v>6</v>
      </c>
      <c r="F20" s="89" t="s">
        <v>395</v>
      </c>
      <c r="G20" s="73" t="s">
        <v>12</v>
      </c>
      <c r="H20" s="47">
        <v>6</v>
      </c>
      <c r="I20" s="86"/>
      <c r="J20" s="47">
        <f t="shared" si="0"/>
        <v>0</v>
      </c>
      <c r="K20" s="87"/>
      <c r="L20" s="116">
        <f t="shared" si="1"/>
        <v>0</v>
      </c>
      <c r="N20" s="63"/>
    </row>
    <row r="21" spans="1:14" x14ac:dyDescent="0.25">
      <c r="A21" s="115">
        <v>18</v>
      </c>
      <c r="B21" s="85" t="s">
        <v>13</v>
      </c>
      <c r="C21" s="47" t="s">
        <v>45</v>
      </c>
      <c r="D21" s="47" t="s">
        <v>229</v>
      </c>
      <c r="E21" s="47">
        <v>7</v>
      </c>
      <c r="F21" s="89" t="s">
        <v>395</v>
      </c>
      <c r="G21" s="73" t="s">
        <v>12</v>
      </c>
      <c r="H21" s="47">
        <v>7</v>
      </c>
      <c r="I21" s="86"/>
      <c r="J21" s="47">
        <f t="shared" si="0"/>
        <v>0</v>
      </c>
      <c r="K21" s="87"/>
      <c r="L21" s="116">
        <f t="shared" si="1"/>
        <v>0</v>
      </c>
      <c r="N21" s="63"/>
    </row>
    <row r="22" spans="1:14" x14ac:dyDescent="0.25">
      <c r="A22" s="115">
        <v>19</v>
      </c>
      <c r="B22" s="85" t="s">
        <v>12</v>
      </c>
      <c r="C22" s="47" t="s">
        <v>24</v>
      </c>
      <c r="D22" s="47" t="s">
        <v>263</v>
      </c>
      <c r="E22" s="47">
        <v>1</v>
      </c>
      <c r="F22" s="89" t="s">
        <v>395</v>
      </c>
      <c r="G22" s="73" t="s">
        <v>12</v>
      </c>
      <c r="H22" s="47">
        <v>1</v>
      </c>
      <c r="I22" s="86"/>
      <c r="J22" s="47">
        <f t="shared" si="0"/>
        <v>0</v>
      </c>
      <c r="K22" s="87"/>
      <c r="L22" s="116">
        <f t="shared" si="1"/>
        <v>0</v>
      </c>
      <c r="N22" s="63"/>
    </row>
    <row r="23" spans="1:14" x14ac:dyDescent="0.25">
      <c r="A23" s="115">
        <v>20</v>
      </c>
      <c r="B23" s="85" t="s">
        <v>13</v>
      </c>
      <c r="C23" s="47" t="s">
        <v>97</v>
      </c>
      <c r="D23" s="47" t="s">
        <v>229</v>
      </c>
      <c r="E23" s="47">
        <v>2</v>
      </c>
      <c r="F23" s="89" t="s">
        <v>395</v>
      </c>
      <c r="G23" s="73" t="s">
        <v>12</v>
      </c>
      <c r="H23" s="47">
        <v>2</v>
      </c>
      <c r="I23" s="86"/>
      <c r="J23" s="47">
        <f t="shared" si="0"/>
        <v>0</v>
      </c>
      <c r="K23" s="87"/>
      <c r="L23" s="116">
        <f t="shared" si="1"/>
        <v>0</v>
      </c>
      <c r="N23" s="63"/>
    </row>
    <row r="24" spans="1:14" x14ac:dyDescent="0.25">
      <c r="A24" s="115">
        <v>21</v>
      </c>
      <c r="B24" s="85" t="s">
        <v>25</v>
      </c>
      <c r="C24" s="47" t="s">
        <v>265</v>
      </c>
      <c r="D24" s="47" t="s">
        <v>96</v>
      </c>
      <c r="E24" s="47">
        <v>1</v>
      </c>
      <c r="F24" s="86"/>
      <c r="G24" s="73" t="s">
        <v>368</v>
      </c>
      <c r="H24" s="47">
        <v>1</v>
      </c>
      <c r="I24" s="86"/>
      <c r="J24" s="47">
        <f t="shared" si="0"/>
        <v>0</v>
      </c>
      <c r="K24" s="87"/>
      <c r="L24" s="116">
        <f t="shared" si="1"/>
        <v>0</v>
      </c>
      <c r="N24" s="63"/>
    </row>
    <row r="25" spans="1:14" x14ac:dyDescent="0.25">
      <c r="A25" s="115"/>
      <c r="B25" s="85"/>
      <c r="C25" s="47" t="s">
        <v>266</v>
      </c>
      <c r="D25" s="47"/>
      <c r="E25" s="47">
        <v>2</v>
      </c>
      <c r="F25" s="86"/>
      <c r="G25" s="73" t="s">
        <v>362</v>
      </c>
      <c r="H25" s="47">
        <v>2</v>
      </c>
      <c r="I25" s="86"/>
      <c r="J25" s="47">
        <f t="shared" si="0"/>
        <v>0</v>
      </c>
      <c r="K25" s="87"/>
      <c r="L25" s="116">
        <f t="shared" si="1"/>
        <v>0</v>
      </c>
      <c r="N25" s="63"/>
    </row>
    <row r="26" spans="1:14" x14ac:dyDescent="0.25">
      <c r="A26" s="115"/>
      <c r="B26" s="85"/>
      <c r="C26" s="47" t="s">
        <v>267</v>
      </c>
      <c r="D26" s="47"/>
      <c r="E26" s="47">
        <v>2</v>
      </c>
      <c r="F26" s="89" t="s">
        <v>395</v>
      </c>
      <c r="G26" s="73" t="s">
        <v>12</v>
      </c>
      <c r="H26" s="47">
        <v>2</v>
      </c>
      <c r="I26" s="86"/>
      <c r="J26" s="47">
        <f t="shared" si="0"/>
        <v>0</v>
      </c>
      <c r="K26" s="87"/>
      <c r="L26" s="116">
        <f t="shared" si="1"/>
        <v>0</v>
      </c>
      <c r="N26" s="63"/>
    </row>
    <row r="27" spans="1:14" x14ac:dyDescent="0.25">
      <c r="A27" s="115"/>
      <c r="B27" s="85"/>
      <c r="C27" s="47" t="s">
        <v>268</v>
      </c>
      <c r="D27" s="47"/>
      <c r="E27" s="47">
        <v>6</v>
      </c>
      <c r="F27" s="89" t="s">
        <v>395</v>
      </c>
      <c r="G27" s="73" t="s">
        <v>12</v>
      </c>
      <c r="H27" s="47">
        <v>6</v>
      </c>
      <c r="I27" s="86"/>
      <c r="J27" s="47">
        <f t="shared" si="0"/>
        <v>0</v>
      </c>
      <c r="K27" s="87"/>
      <c r="L27" s="116">
        <f t="shared" si="1"/>
        <v>0</v>
      </c>
      <c r="N27" s="63"/>
    </row>
    <row r="28" spans="1:14" x14ac:dyDescent="0.25">
      <c r="A28" s="115"/>
      <c r="B28" s="85"/>
      <c r="C28" s="47" t="s">
        <v>269</v>
      </c>
      <c r="D28" s="47"/>
      <c r="E28" s="47">
        <v>8</v>
      </c>
      <c r="F28" s="89" t="s">
        <v>395</v>
      </c>
      <c r="G28" s="73" t="s">
        <v>12</v>
      </c>
      <c r="H28" s="47">
        <v>8</v>
      </c>
      <c r="I28" s="86"/>
      <c r="J28" s="47">
        <f t="shared" si="0"/>
        <v>0</v>
      </c>
      <c r="K28" s="87"/>
      <c r="L28" s="116">
        <f t="shared" si="1"/>
        <v>0</v>
      </c>
      <c r="N28" s="63"/>
    </row>
    <row r="29" spans="1:14" x14ac:dyDescent="0.25">
      <c r="A29" s="115"/>
      <c r="B29" s="85"/>
      <c r="C29" s="47" t="s">
        <v>270</v>
      </c>
      <c r="D29" s="47"/>
      <c r="E29" s="47">
        <v>1</v>
      </c>
      <c r="F29" s="89" t="s">
        <v>294</v>
      </c>
      <c r="G29" s="73" t="s">
        <v>42</v>
      </c>
      <c r="H29" s="47">
        <v>1</v>
      </c>
      <c r="I29" s="86"/>
      <c r="J29" s="47">
        <f t="shared" si="0"/>
        <v>0</v>
      </c>
      <c r="K29" s="87"/>
      <c r="L29" s="116">
        <f t="shared" si="1"/>
        <v>0</v>
      </c>
      <c r="N29" s="63"/>
    </row>
    <row r="30" spans="1:14" ht="15.75" thickBot="1" x14ac:dyDescent="0.3">
      <c r="A30" s="117">
        <v>22</v>
      </c>
      <c r="B30" s="118" t="s">
        <v>95</v>
      </c>
      <c r="C30" s="119" t="s">
        <v>94</v>
      </c>
      <c r="D30" s="119" t="s">
        <v>93</v>
      </c>
      <c r="E30" s="119">
        <v>2</v>
      </c>
      <c r="F30" s="120" t="s">
        <v>396</v>
      </c>
      <c r="G30" s="129" t="s">
        <v>13</v>
      </c>
      <c r="H30" s="119">
        <v>2</v>
      </c>
      <c r="I30" s="122"/>
      <c r="J30" s="119">
        <f t="shared" si="0"/>
        <v>0</v>
      </c>
      <c r="K30" s="123"/>
      <c r="L30" s="124">
        <f t="shared" si="1"/>
        <v>0</v>
      </c>
      <c r="N30" s="63"/>
    </row>
    <row r="31" spans="1:14" ht="15.75" thickBot="1" x14ac:dyDescent="0.3">
      <c r="A31" s="7"/>
      <c r="B31" s="174" t="s">
        <v>14</v>
      </c>
      <c r="C31" s="175"/>
      <c r="D31" s="176"/>
      <c r="E31" s="80">
        <f>SUM(E5:E30)</f>
        <v>80</v>
      </c>
      <c r="F31" s="81" t="s">
        <v>21</v>
      </c>
      <c r="G31" s="81"/>
      <c r="H31" s="82">
        <f>SUM(H5:H30)</f>
        <v>80</v>
      </c>
      <c r="I31" s="82"/>
      <c r="J31" s="82">
        <f>SUM(J5:J30)</f>
        <v>10</v>
      </c>
      <c r="K31" s="83"/>
      <c r="L31" s="84">
        <f>SUM(L5:L23)</f>
        <v>0</v>
      </c>
    </row>
    <row r="32" spans="1:14" ht="15.95" customHeight="1" thickBot="1" x14ac:dyDescent="0.3">
      <c r="A32" s="183" t="s">
        <v>401</v>
      </c>
      <c r="B32" s="184"/>
      <c r="C32" s="184"/>
      <c r="D32" s="184"/>
      <c r="E32" s="185"/>
      <c r="F32" s="4"/>
      <c r="G32" s="4"/>
      <c r="H32" s="4"/>
      <c r="I32" s="4"/>
      <c r="J32" s="4"/>
      <c r="K32" s="18"/>
      <c r="L32" s="20"/>
    </row>
    <row r="33" spans="1:12" ht="15.75" thickBot="1" x14ac:dyDescent="0.3">
      <c r="A33" s="186"/>
      <c r="B33" s="187"/>
      <c r="C33" s="187"/>
      <c r="D33" s="187"/>
      <c r="E33" s="188"/>
      <c r="F33" s="4" t="s">
        <v>77</v>
      </c>
      <c r="G33" s="4"/>
      <c r="H33" s="4">
        <v>1</v>
      </c>
      <c r="I33" s="4"/>
      <c r="J33" s="4"/>
      <c r="K33" s="54"/>
      <c r="L33" s="21">
        <f>K33*H33</f>
        <v>0</v>
      </c>
    </row>
    <row r="34" spans="1:12" ht="15.75" thickBot="1" x14ac:dyDescent="0.3">
      <c r="A34" s="186"/>
      <c r="B34" s="187"/>
      <c r="C34" s="187"/>
      <c r="D34" s="187"/>
      <c r="E34" s="188"/>
      <c r="F34" s="4" t="s">
        <v>17</v>
      </c>
      <c r="G34" s="4"/>
      <c r="H34" s="4">
        <v>80</v>
      </c>
      <c r="I34" s="4"/>
      <c r="J34" s="4"/>
      <c r="K34" s="54"/>
      <c r="L34" s="21">
        <f t="shared" ref="L34:L37" si="2">K34*H34</f>
        <v>0</v>
      </c>
    </row>
    <row r="35" spans="1:12" ht="15.75" thickBot="1" x14ac:dyDescent="0.3">
      <c r="A35" s="186"/>
      <c r="B35" s="187"/>
      <c r="C35" s="187"/>
      <c r="D35" s="187"/>
      <c r="E35" s="188"/>
      <c r="F35" s="4" t="s">
        <v>18</v>
      </c>
      <c r="G35" s="4"/>
      <c r="H35" s="4">
        <v>80</v>
      </c>
      <c r="I35" s="4"/>
      <c r="J35" s="4"/>
      <c r="K35" s="54"/>
      <c r="L35" s="21">
        <f t="shared" si="2"/>
        <v>0</v>
      </c>
    </row>
    <row r="36" spans="1:12" ht="15.75" thickBot="1" x14ac:dyDescent="0.3">
      <c r="A36" s="186"/>
      <c r="B36" s="187"/>
      <c r="C36" s="187"/>
      <c r="D36" s="187"/>
      <c r="E36" s="188"/>
      <c r="F36" s="4" t="s">
        <v>19</v>
      </c>
      <c r="G36" s="4"/>
      <c r="H36" s="53"/>
      <c r="I36" s="4"/>
      <c r="J36" s="4"/>
      <c r="K36" s="54"/>
      <c r="L36" s="21">
        <f t="shared" si="2"/>
        <v>0</v>
      </c>
    </row>
    <row r="37" spans="1:12" ht="15.75" thickBot="1" x14ac:dyDescent="0.3">
      <c r="A37" s="186"/>
      <c r="B37" s="187"/>
      <c r="C37" s="187"/>
      <c r="D37" s="187"/>
      <c r="E37" s="188"/>
      <c r="F37" s="4" t="s">
        <v>20</v>
      </c>
      <c r="G37" s="4"/>
      <c r="H37" s="4">
        <v>1</v>
      </c>
      <c r="I37" s="4"/>
      <c r="J37" s="4"/>
      <c r="K37" s="54"/>
      <c r="L37" s="21">
        <f t="shared" si="2"/>
        <v>0</v>
      </c>
    </row>
    <row r="38" spans="1:12" ht="15.75" thickBot="1" x14ac:dyDescent="0.3">
      <c r="A38" s="186"/>
      <c r="B38" s="187"/>
      <c r="C38" s="187"/>
      <c r="D38" s="187"/>
      <c r="E38" s="188"/>
      <c r="F38" s="4"/>
      <c r="G38" s="4"/>
      <c r="H38" s="4"/>
      <c r="I38" s="4"/>
      <c r="J38" s="4"/>
      <c r="K38" s="18"/>
      <c r="L38" s="21"/>
    </row>
    <row r="39" spans="1:12" ht="15.75" thickBot="1" x14ac:dyDescent="0.3">
      <c r="A39" s="189"/>
      <c r="B39" s="190"/>
      <c r="C39" s="190"/>
      <c r="D39" s="190"/>
      <c r="E39" s="191"/>
      <c r="F39" s="35" t="s">
        <v>22</v>
      </c>
      <c r="G39" s="35"/>
      <c r="H39" s="4"/>
      <c r="I39" s="4"/>
      <c r="J39" s="4"/>
      <c r="K39" s="18"/>
      <c r="L39" s="22">
        <f>SUM(L31:L37)</f>
        <v>0</v>
      </c>
    </row>
    <row r="40" spans="1:12" x14ac:dyDescent="0.25">
      <c r="A40" s="162"/>
      <c r="B40" s="163"/>
      <c r="C40" s="163"/>
      <c r="D40" s="163"/>
      <c r="E40" s="163"/>
    </row>
  </sheetData>
  <autoFilter ref="A4:K36" xr:uid="{00000000-0009-0000-0000-000004000000}"/>
  <mergeCells count="2">
    <mergeCell ref="B31:D31"/>
    <mergeCell ref="A32:E39"/>
  </mergeCells>
  <phoneticPr fontId="10" type="noConversion"/>
  <pageMargins left="0.7" right="0.7" top="0.78740157499999996" bottom="0.78740157499999996"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pageSetUpPr fitToPage="1"/>
  </sheetPr>
  <dimension ref="A2:N38"/>
  <sheetViews>
    <sheetView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27.140625" style="1" bestFit="1" customWidth="1"/>
    <col min="4" max="4" width="23" style="1" bestFit="1" customWidth="1"/>
    <col min="5" max="5" width="10.42578125" style="1" bestFit="1" customWidth="1"/>
    <col min="6" max="6" width="31.85546875" style="1" bestFit="1" customWidth="1"/>
    <col min="7" max="7" width="21.28515625" style="1" bestFit="1" customWidth="1"/>
    <col min="8" max="8" width="10.42578125" style="1" bestFit="1" customWidth="1"/>
    <col min="9" max="9" width="20.140625" style="1" bestFit="1" customWidth="1"/>
    <col min="10" max="10" width="30.42578125" style="1" bestFit="1" customWidth="1"/>
    <col min="11" max="11" width="18.28515625" style="15" bestFit="1" customWidth="1"/>
    <col min="12" max="12" width="15.42578125" style="16" customWidth="1"/>
    <col min="14" max="14" width="12.140625" customWidth="1"/>
  </cols>
  <sheetData>
    <row r="2" spans="1:14" ht="15.75" x14ac:dyDescent="0.25">
      <c r="A2" s="6"/>
      <c r="C2" s="2" t="s">
        <v>0</v>
      </c>
      <c r="D2" s="9" t="s">
        <v>114</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12</v>
      </c>
      <c r="C5" s="109" t="s">
        <v>113</v>
      </c>
      <c r="D5" s="109" t="s">
        <v>232</v>
      </c>
      <c r="E5" s="109">
        <v>8</v>
      </c>
      <c r="F5" s="112"/>
      <c r="G5" s="128" t="s">
        <v>371</v>
      </c>
      <c r="H5" s="109">
        <v>8</v>
      </c>
      <c r="I5" s="112"/>
      <c r="J5" s="109">
        <f>I5*H5</f>
        <v>0</v>
      </c>
      <c r="K5" s="113"/>
      <c r="L5" s="114">
        <f t="shared" ref="L5:L28" si="0">K5*H5</f>
        <v>0</v>
      </c>
      <c r="N5" s="63"/>
    </row>
    <row r="6" spans="1:14" x14ac:dyDescent="0.25">
      <c r="A6" s="115">
        <v>2</v>
      </c>
      <c r="B6" s="85" t="s">
        <v>12</v>
      </c>
      <c r="C6" s="47" t="s">
        <v>113</v>
      </c>
      <c r="D6" s="47" t="s">
        <v>232</v>
      </c>
      <c r="E6" s="47">
        <v>9</v>
      </c>
      <c r="F6" s="86"/>
      <c r="G6" s="73" t="s">
        <v>371</v>
      </c>
      <c r="H6" s="47">
        <v>9</v>
      </c>
      <c r="I6" s="86"/>
      <c r="J6" s="47">
        <f t="shared" ref="J6:J28" si="1">I6*H6</f>
        <v>0</v>
      </c>
      <c r="K6" s="87"/>
      <c r="L6" s="116">
        <f t="shared" si="0"/>
        <v>0</v>
      </c>
      <c r="N6" s="63"/>
    </row>
    <row r="7" spans="1:14" x14ac:dyDescent="0.25">
      <c r="A7" s="115">
        <v>3</v>
      </c>
      <c r="B7" s="85" t="s">
        <v>12</v>
      </c>
      <c r="C7" s="47" t="s">
        <v>113</v>
      </c>
      <c r="D7" s="47" t="s">
        <v>232</v>
      </c>
      <c r="E7" s="47">
        <v>15</v>
      </c>
      <c r="F7" s="86"/>
      <c r="G7" s="73" t="s">
        <v>371</v>
      </c>
      <c r="H7" s="47">
        <v>15</v>
      </c>
      <c r="I7" s="86"/>
      <c r="J7" s="47">
        <f t="shared" si="1"/>
        <v>0</v>
      </c>
      <c r="K7" s="87"/>
      <c r="L7" s="116">
        <f t="shared" si="0"/>
        <v>0</v>
      </c>
      <c r="N7" s="63"/>
    </row>
    <row r="8" spans="1:14" x14ac:dyDescent="0.25">
      <c r="A8" s="115">
        <v>4</v>
      </c>
      <c r="B8" s="85" t="s">
        <v>39</v>
      </c>
      <c r="C8" s="47" t="s">
        <v>40</v>
      </c>
      <c r="D8" s="47" t="s">
        <v>27</v>
      </c>
      <c r="E8" s="47">
        <v>3</v>
      </c>
      <c r="F8" s="89" t="s">
        <v>396</v>
      </c>
      <c r="G8" s="73" t="s">
        <v>13</v>
      </c>
      <c r="H8" s="47">
        <v>3</v>
      </c>
      <c r="I8" s="86"/>
      <c r="J8" s="47">
        <f t="shared" si="1"/>
        <v>0</v>
      </c>
      <c r="K8" s="87"/>
      <c r="L8" s="116">
        <f t="shared" si="0"/>
        <v>0</v>
      </c>
      <c r="N8" s="63"/>
    </row>
    <row r="9" spans="1:14" x14ac:dyDescent="0.25">
      <c r="A9" s="115">
        <v>5</v>
      </c>
      <c r="B9" s="85" t="s">
        <v>31</v>
      </c>
      <c r="C9" s="47" t="s">
        <v>30</v>
      </c>
      <c r="D9" s="47" t="s">
        <v>106</v>
      </c>
      <c r="E9" s="47">
        <v>15</v>
      </c>
      <c r="F9" s="86"/>
      <c r="G9" s="73" t="s">
        <v>358</v>
      </c>
      <c r="H9" s="47">
        <v>15</v>
      </c>
      <c r="I9" s="86"/>
      <c r="J9" s="47">
        <f t="shared" si="1"/>
        <v>0</v>
      </c>
      <c r="K9" s="87"/>
      <c r="L9" s="116">
        <f t="shared" si="0"/>
        <v>0</v>
      </c>
      <c r="N9" s="63"/>
    </row>
    <row r="10" spans="1:14" x14ac:dyDescent="0.25">
      <c r="A10" s="115">
        <v>7</v>
      </c>
      <c r="B10" s="85" t="s">
        <v>85</v>
      </c>
      <c r="C10" s="47" t="s">
        <v>271</v>
      </c>
      <c r="D10" s="47" t="s">
        <v>272</v>
      </c>
      <c r="E10" s="47">
        <v>4</v>
      </c>
      <c r="F10" s="86"/>
      <c r="G10" s="73" t="s">
        <v>358</v>
      </c>
      <c r="H10" s="47">
        <v>4</v>
      </c>
      <c r="I10" s="86"/>
      <c r="J10" s="47">
        <f t="shared" si="1"/>
        <v>0</v>
      </c>
      <c r="K10" s="87"/>
      <c r="L10" s="116">
        <f t="shared" si="0"/>
        <v>0</v>
      </c>
      <c r="N10" s="63"/>
    </row>
    <row r="11" spans="1:14" x14ac:dyDescent="0.25">
      <c r="A11" s="115"/>
      <c r="B11" s="85"/>
      <c r="C11" s="47" t="s">
        <v>273</v>
      </c>
      <c r="D11" s="47"/>
      <c r="E11" s="47">
        <v>2</v>
      </c>
      <c r="F11" s="86"/>
      <c r="G11" s="73" t="s">
        <v>362</v>
      </c>
      <c r="H11" s="47">
        <v>2</v>
      </c>
      <c r="I11" s="86"/>
      <c r="J11" s="47">
        <f t="shared" si="1"/>
        <v>0</v>
      </c>
      <c r="K11" s="87"/>
      <c r="L11" s="116">
        <f t="shared" si="0"/>
        <v>0</v>
      </c>
      <c r="N11" s="63"/>
    </row>
    <row r="12" spans="1:14" x14ac:dyDescent="0.25">
      <c r="A12" s="115">
        <v>8</v>
      </c>
      <c r="B12" s="85" t="s">
        <v>13</v>
      </c>
      <c r="C12" s="47" t="s">
        <v>48</v>
      </c>
      <c r="D12" s="47" t="s">
        <v>229</v>
      </c>
      <c r="E12" s="47">
        <v>17</v>
      </c>
      <c r="F12" s="89" t="s">
        <v>395</v>
      </c>
      <c r="G12" s="73" t="s">
        <v>12</v>
      </c>
      <c r="H12" s="47">
        <v>17</v>
      </c>
      <c r="I12" s="86"/>
      <c r="J12" s="47">
        <f t="shared" si="1"/>
        <v>0</v>
      </c>
      <c r="K12" s="87"/>
      <c r="L12" s="116">
        <f t="shared" si="0"/>
        <v>0</v>
      </c>
      <c r="N12" s="63"/>
    </row>
    <row r="13" spans="1:14" x14ac:dyDescent="0.25">
      <c r="A13" s="115">
        <v>9</v>
      </c>
      <c r="B13" s="85" t="s">
        <v>12</v>
      </c>
      <c r="C13" s="47" t="s">
        <v>274</v>
      </c>
      <c r="D13" s="47" t="s">
        <v>232</v>
      </c>
      <c r="E13" s="47">
        <v>2</v>
      </c>
      <c r="F13" s="86"/>
      <c r="G13" s="73" t="s">
        <v>371</v>
      </c>
      <c r="H13" s="47">
        <v>2</v>
      </c>
      <c r="I13" s="86"/>
      <c r="J13" s="47">
        <f t="shared" si="1"/>
        <v>0</v>
      </c>
      <c r="K13" s="87"/>
      <c r="L13" s="116">
        <f t="shared" si="0"/>
        <v>0</v>
      </c>
      <c r="N13" s="63"/>
    </row>
    <row r="14" spans="1:14" x14ac:dyDescent="0.25">
      <c r="A14" s="115">
        <v>10</v>
      </c>
      <c r="B14" s="85" t="s">
        <v>12</v>
      </c>
      <c r="C14" s="47" t="s">
        <v>275</v>
      </c>
      <c r="D14" s="47" t="s">
        <v>232</v>
      </c>
      <c r="E14" s="47">
        <v>4</v>
      </c>
      <c r="F14" s="86"/>
      <c r="G14" s="73" t="s">
        <v>371</v>
      </c>
      <c r="H14" s="47">
        <v>4</v>
      </c>
      <c r="I14" s="86"/>
      <c r="J14" s="47">
        <f t="shared" si="1"/>
        <v>0</v>
      </c>
      <c r="K14" s="87"/>
      <c r="L14" s="116">
        <f t="shared" si="0"/>
        <v>0</v>
      </c>
      <c r="N14" s="63"/>
    </row>
    <row r="15" spans="1:14" x14ac:dyDescent="0.25">
      <c r="A15" s="115">
        <v>11</v>
      </c>
      <c r="B15" s="85" t="s">
        <v>12</v>
      </c>
      <c r="C15" s="47" t="s">
        <v>276</v>
      </c>
      <c r="D15" s="47" t="s">
        <v>232</v>
      </c>
      <c r="E15" s="47">
        <v>2</v>
      </c>
      <c r="F15" s="86"/>
      <c r="G15" s="73" t="s">
        <v>371</v>
      </c>
      <c r="H15" s="47">
        <v>2</v>
      </c>
      <c r="I15" s="86"/>
      <c r="J15" s="47">
        <f t="shared" si="1"/>
        <v>0</v>
      </c>
      <c r="K15" s="87"/>
      <c r="L15" s="116">
        <f t="shared" si="0"/>
        <v>0</v>
      </c>
      <c r="N15" s="63"/>
    </row>
    <row r="16" spans="1:14" x14ac:dyDescent="0.25">
      <c r="A16" s="115">
        <v>12</v>
      </c>
      <c r="B16" s="85" t="s">
        <v>78</v>
      </c>
      <c r="C16" s="47" t="s">
        <v>111</v>
      </c>
      <c r="D16" s="47" t="s">
        <v>242</v>
      </c>
      <c r="E16" s="47">
        <v>3</v>
      </c>
      <c r="F16" s="86"/>
      <c r="G16" s="73" t="s">
        <v>356</v>
      </c>
      <c r="H16" s="47">
        <v>3</v>
      </c>
      <c r="I16" s="86"/>
      <c r="J16" s="47">
        <f t="shared" si="1"/>
        <v>0</v>
      </c>
      <c r="K16" s="87"/>
      <c r="L16" s="116">
        <f t="shared" si="0"/>
        <v>0</v>
      </c>
      <c r="N16" s="63"/>
    </row>
    <row r="17" spans="1:14" x14ac:dyDescent="0.25">
      <c r="A17" s="115"/>
      <c r="B17" s="85"/>
      <c r="C17" s="47" t="s">
        <v>277</v>
      </c>
      <c r="D17" s="47" t="s">
        <v>278</v>
      </c>
      <c r="E17" s="47">
        <v>8</v>
      </c>
      <c r="F17" s="86"/>
      <c r="G17" s="73" t="s">
        <v>371</v>
      </c>
      <c r="H17" s="47">
        <v>8</v>
      </c>
      <c r="I17" s="86"/>
      <c r="J17" s="47">
        <f t="shared" si="1"/>
        <v>0</v>
      </c>
      <c r="K17" s="87"/>
      <c r="L17" s="116">
        <f t="shared" si="0"/>
        <v>0</v>
      </c>
      <c r="N17" s="63"/>
    </row>
    <row r="18" spans="1:14" x14ac:dyDescent="0.25">
      <c r="A18" s="115"/>
      <c r="B18" s="85"/>
      <c r="C18" s="47" t="s">
        <v>279</v>
      </c>
      <c r="D18" s="47">
        <v>258</v>
      </c>
      <c r="E18" s="47">
        <v>1</v>
      </c>
      <c r="F18" s="89" t="s">
        <v>395</v>
      </c>
      <c r="G18" s="73" t="s">
        <v>12</v>
      </c>
      <c r="H18" s="47">
        <v>1</v>
      </c>
      <c r="I18" s="86"/>
      <c r="J18" s="47">
        <f t="shared" si="1"/>
        <v>0</v>
      </c>
      <c r="K18" s="87"/>
      <c r="L18" s="116">
        <f t="shared" si="0"/>
        <v>0</v>
      </c>
      <c r="N18" s="63"/>
    </row>
    <row r="19" spans="1:14" x14ac:dyDescent="0.25">
      <c r="A19" s="115"/>
      <c r="B19" s="85"/>
      <c r="C19" s="47" t="s">
        <v>280</v>
      </c>
      <c r="D19" s="47">
        <v>258</v>
      </c>
      <c r="E19" s="47">
        <v>6</v>
      </c>
      <c r="F19" s="89" t="s">
        <v>395</v>
      </c>
      <c r="G19" s="73" t="s">
        <v>12</v>
      </c>
      <c r="H19" s="47">
        <v>6</v>
      </c>
      <c r="I19" s="86"/>
      <c r="J19" s="47">
        <f t="shared" si="1"/>
        <v>0</v>
      </c>
      <c r="K19" s="87"/>
      <c r="L19" s="116">
        <f t="shared" si="0"/>
        <v>0</v>
      </c>
      <c r="N19" s="63"/>
    </row>
    <row r="20" spans="1:14" x14ac:dyDescent="0.25">
      <c r="A20" s="115"/>
      <c r="B20" s="85"/>
      <c r="C20" s="47" t="s">
        <v>281</v>
      </c>
      <c r="D20" s="47" t="s">
        <v>278</v>
      </c>
      <c r="E20" s="47">
        <v>1</v>
      </c>
      <c r="F20" s="86"/>
      <c r="G20" s="73" t="s">
        <v>371</v>
      </c>
      <c r="H20" s="47">
        <v>1</v>
      </c>
      <c r="I20" s="86"/>
      <c r="J20" s="47">
        <f t="shared" si="1"/>
        <v>0</v>
      </c>
      <c r="K20" s="87"/>
      <c r="L20" s="116">
        <f t="shared" si="0"/>
        <v>0</v>
      </c>
      <c r="N20" s="63"/>
    </row>
    <row r="21" spans="1:14" x14ac:dyDescent="0.25">
      <c r="A21" s="115"/>
      <c r="B21" s="85"/>
      <c r="C21" s="47" t="s">
        <v>282</v>
      </c>
      <c r="D21" s="47"/>
      <c r="E21" s="47">
        <v>3</v>
      </c>
      <c r="F21" s="86"/>
      <c r="G21" s="73" t="s">
        <v>362</v>
      </c>
      <c r="H21" s="47">
        <v>3</v>
      </c>
      <c r="I21" s="86"/>
      <c r="J21" s="47">
        <f t="shared" si="1"/>
        <v>0</v>
      </c>
      <c r="K21" s="87"/>
      <c r="L21" s="116">
        <f t="shared" si="0"/>
        <v>0</v>
      </c>
      <c r="N21" s="63"/>
    </row>
    <row r="22" spans="1:14" x14ac:dyDescent="0.25">
      <c r="A22" s="115">
        <v>13</v>
      </c>
      <c r="B22" s="85" t="s">
        <v>12</v>
      </c>
      <c r="C22" s="47" t="s">
        <v>110</v>
      </c>
      <c r="D22" s="47" t="s">
        <v>232</v>
      </c>
      <c r="E22" s="47">
        <v>8</v>
      </c>
      <c r="F22" s="86"/>
      <c r="G22" s="73" t="s">
        <v>371</v>
      </c>
      <c r="H22" s="47">
        <v>8</v>
      </c>
      <c r="I22" s="86"/>
      <c r="J22" s="47">
        <f t="shared" si="1"/>
        <v>0</v>
      </c>
      <c r="K22" s="87"/>
      <c r="L22" s="116">
        <f t="shared" si="0"/>
        <v>0</v>
      </c>
      <c r="N22" s="63"/>
    </row>
    <row r="23" spans="1:14" x14ac:dyDescent="0.25">
      <c r="A23" s="115">
        <v>14</v>
      </c>
      <c r="B23" s="85" t="s">
        <v>12</v>
      </c>
      <c r="C23" s="47" t="s">
        <v>283</v>
      </c>
      <c r="D23" s="47" t="s">
        <v>232</v>
      </c>
      <c r="E23" s="47">
        <v>2</v>
      </c>
      <c r="F23" s="86"/>
      <c r="G23" s="73" t="s">
        <v>371</v>
      </c>
      <c r="H23" s="47">
        <v>2</v>
      </c>
      <c r="I23" s="86"/>
      <c r="J23" s="47">
        <f t="shared" si="1"/>
        <v>0</v>
      </c>
      <c r="K23" s="87"/>
      <c r="L23" s="116">
        <f t="shared" si="0"/>
        <v>0</v>
      </c>
      <c r="N23" s="63"/>
    </row>
    <row r="24" spans="1:14" x14ac:dyDescent="0.25">
      <c r="A24" s="115">
        <v>15</v>
      </c>
      <c r="B24" s="85" t="s">
        <v>78</v>
      </c>
      <c r="C24" s="47" t="s">
        <v>109</v>
      </c>
      <c r="D24" s="47" t="s">
        <v>242</v>
      </c>
      <c r="E24" s="47">
        <v>3</v>
      </c>
      <c r="F24" s="86"/>
      <c r="G24" s="73" t="s">
        <v>356</v>
      </c>
      <c r="H24" s="47">
        <v>3</v>
      </c>
      <c r="I24" s="86"/>
      <c r="J24" s="47">
        <f t="shared" si="1"/>
        <v>0</v>
      </c>
      <c r="K24" s="87"/>
      <c r="L24" s="116">
        <f t="shared" si="0"/>
        <v>0</v>
      </c>
      <c r="N24" s="63"/>
    </row>
    <row r="25" spans="1:14" x14ac:dyDescent="0.25">
      <c r="A25" s="115"/>
      <c r="B25" s="85"/>
      <c r="C25" s="47" t="s">
        <v>284</v>
      </c>
      <c r="D25" s="47"/>
      <c r="E25" s="47">
        <v>1</v>
      </c>
      <c r="F25" s="86"/>
      <c r="G25" s="73" t="s">
        <v>362</v>
      </c>
      <c r="H25" s="47">
        <v>1</v>
      </c>
      <c r="I25" s="86"/>
      <c r="J25" s="47">
        <f t="shared" si="1"/>
        <v>0</v>
      </c>
      <c r="K25" s="87"/>
      <c r="L25" s="116">
        <f t="shared" si="0"/>
        <v>0</v>
      </c>
      <c r="N25" s="63"/>
    </row>
    <row r="26" spans="1:14" x14ac:dyDescent="0.25">
      <c r="A26" s="115">
        <v>17</v>
      </c>
      <c r="B26" s="85" t="s">
        <v>78</v>
      </c>
      <c r="C26" s="47" t="s">
        <v>80</v>
      </c>
      <c r="D26" s="47" t="s">
        <v>242</v>
      </c>
      <c r="E26" s="47">
        <v>4</v>
      </c>
      <c r="F26" s="86"/>
      <c r="G26" s="73" t="s">
        <v>356</v>
      </c>
      <c r="H26" s="47">
        <v>4</v>
      </c>
      <c r="I26" s="86"/>
      <c r="J26" s="47">
        <f t="shared" si="1"/>
        <v>0</v>
      </c>
      <c r="K26" s="87"/>
      <c r="L26" s="116">
        <f t="shared" si="0"/>
        <v>0</v>
      </c>
      <c r="N26" s="63"/>
    </row>
    <row r="27" spans="1:14" x14ac:dyDescent="0.25">
      <c r="A27" s="115">
        <v>21</v>
      </c>
      <c r="B27" s="85" t="s">
        <v>60</v>
      </c>
      <c r="C27" s="47" t="s">
        <v>285</v>
      </c>
      <c r="D27" s="47" t="s">
        <v>218</v>
      </c>
      <c r="E27" s="47">
        <v>4</v>
      </c>
      <c r="F27" s="89" t="s">
        <v>286</v>
      </c>
      <c r="G27" s="73" t="s">
        <v>60</v>
      </c>
      <c r="H27" s="47">
        <v>4</v>
      </c>
      <c r="I27" s="90"/>
      <c r="J27" s="47">
        <f t="shared" si="1"/>
        <v>0</v>
      </c>
      <c r="K27" s="87"/>
      <c r="L27" s="116">
        <f t="shared" si="0"/>
        <v>0</v>
      </c>
      <c r="N27" s="63"/>
    </row>
    <row r="28" spans="1:14" ht="15.75" thickBot="1" x14ac:dyDescent="0.3">
      <c r="A28" s="117">
        <v>22</v>
      </c>
      <c r="B28" s="118" t="s">
        <v>60</v>
      </c>
      <c r="C28" s="119" t="s">
        <v>50</v>
      </c>
      <c r="D28" s="119" t="s">
        <v>218</v>
      </c>
      <c r="E28" s="119">
        <v>4</v>
      </c>
      <c r="F28" s="120" t="s">
        <v>286</v>
      </c>
      <c r="G28" s="129" t="s">
        <v>60</v>
      </c>
      <c r="H28" s="119">
        <v>4</v>
      </c>
      <c r="I28" s="122"/>
      <c r="J28" s="119">
        <f t="shared" si="1"/>
        <v>0</v>
      </c>
      <c r="K28" s="123"/>
      <c r="L28" s="124">
        <f t="shared" si="0"/>
        <v>0</v>
      </c>
      <c r="N28" s="63"/>
    </row>
    <row r="29" spans="1:14" ht="15.75" thickBot="1" x14ac:dyDescent="0.3">
      <c r="A29" s="7"/>
      <c r="B29" s="174" t="s">
        <v>14</v>
      </c>
      <c r="C29" s="175"/>
      <c r="D29" s="176"/>
      <c r="E29" s="80">
        <f>SUM(E5:E28)</f>
        <v>129</v>
      </c>
      <c r="F29" s="81" t="s">
        <v>21</v>
      </c>
      <c r="G29" s="81"/>
      <c r="H29" s="82">
        <f>SUM(H5:H28)</f>
        <v>129</v>
      </c>
      <c r="I29" s="82"/>
      <c r="J29" s="82">
        <f>SUM(J5:J28)</f>
        <v>0</v>
      </c>
      <c r="K29" s="83"/>
      <c r="L29" s="84">
        <f>SUM(L5:L28)</f>
        <v>0</v>
      </c>
    </row>
    <row r="30" spans="1:14" ht="15.95" customHeight="1" thickBot="1" x14ac:dyDescent="0.3">
      <c r="A30" s="183" t="s">
        <v>401</v>
      </c>
      <c r="B30" s="184"/>
      <c r="C30" s="184"/>
      <c r="D30" s="184"/>
      <c r="E30" s="185"/>
      <c r="F30" s="14"/>
      <c r="G30" s="4"/>
      <c r="H30" s="4"/>
      <c r="I30" s="4"/>
      <c r="J30" s="4"/>
      <c r="K30" s="18"/>
      <c r="L30" s="20"/>
    </row>
    <row r="31" spans="1:14" ht="15.75" thickBot="1" x14ac:dyDescent="0.3">
      <c r="A31" s="186"/>
      <c r="B31" s="187"/>
      <c r="C31" s="187"/>
      <c r="D31" s="187"/>
      <c r="E31" s="188"/>
      <c r="F31" s="14" t="s">
        <v>28</v>
      </c>
      <c r="G31" s="4"/>
      <c r="H31" s="4">
        <v>1</v>
      </c>
      <c r="I31" s="4"/>
      <c r="J31" s="4"/>
      <c r="K31" s="54"/>
      <c r="L31" s="21">
        <f>K31*H31</f>
        <v>0</v>
      </c>
    </row>
    <row r="32" spans="1:14" ht="15.75" thickBot="1" x14ac:dyDescent="0.3">
      <c r="A32" s="186"/>
      <c r="B32" s="187"/>
      <c r="C32" s="187"/>
      <c r="D32" s="187"/>
      <c r="E32" s="188"/>
      <c r="F32" s="14" t="s">
        <v>17</v>
      </c>
      <c r="G32" s="4"/>
      <c r="H32" s="4">
        <v>129</v>
      </c>
      <c r="I32" s="4"/>
      <c r="J32" s="4"/>
      <c r="K32" s="54"/>
      <c r="L32" s="21">
        <f t="shared" ref="L32:L35" si="2">K32*H32</f>
        <v>0</v>
      </c>
    </row>
    <row r="33" spans="1:12" ht="15.75" thickBot="1" x14ac:dyDescent="0.3">
      <c r="A33" s="186"/>
      <c r="B33" s="187"/>
      <c r="C33" s="187"/>
      <c r="D33" s="187"/>
      <c r="E33" s="188"/>
      <c r="F33" s="14" t="s">
        <v>18</v>
      </c>
      <c r="G33" s="4"/>
      <c r="H33" s="4">
        <v>129</v>
      </c>
      <c r="I33" s="4"/>
      <c r="J33" s="4"/>
      <c r="K33" s="54"/>
      <c r="L33" s="21">
        <f t="shared" si="2"/>
        <v>0</v>
      </c>
    </row>
    <row r="34" spans="1:12" ht="15.75" thickBot="1" x14ac:dyDescent="0.3">
      <c r="A34" s="186"/>
      <c r="B34" s="187"/>
      <c r="C34" s="187"/>
      <c r="D34" s="187"/>
      <c r="E34" s="188"/>
      <c r="F34" s="14" t="s">
        <v>19</v>
      </c>
      <c r="G34" s="4"/>
      <c r="H34" s="53"/>
      <c r="I34" s="4"/>
      <c r="J34" s="4"/>
      <c r="K34" s="54"/>
      <c r="L34" s="21">
        <f t="shared" si="2"/>
        <v>0</v>
      </c>
    </row>
    <row r="35" spans="1:12" ht="15.75" thickBot="1" x14ac:dyDescent="0.3">
      <c r="A35" s="186"/>
      <c r="B35" s="187"/>
      <c r="C35" s="187"/>
      <c r="D35" s="187"/>
      <c r="E35" s="188"/>
      <c r="F35" s="14" t="s">
        <v>20</v>
      </c>
      <c r="G35" s="4"/>
      <c r="H35" s="4">
        <v>1</v>
      </c>
      <c r="I35" s="4"/>
      <c r="J35" s="4"/>
      <c r="K35" s="54"/>
      <c r="L35" s="21">
        <f t="shared" si="2"/>
        <v>0</v>
      </c>
    </row>
    <row r="36" spans="1:12" ht="15.75" thickBot="1" x14ac:dyDescent="0.3">
      <c r="A36" s="186"/>
      <c r="B36" s="187"/>
      <c r="C36" s="187"/>
      <c r="D36" s="187"/>
      <c r="E36" s="188"/>
      <c r="F36" s="14"/>
      <c r="G36" s="4"/>
      <c r="H36" s="4"/>
      <c r="I36" s="4"/>
      <c r="J36" s="4"/>
      <c r="K36" s="18"/>
      <c r="L36" s="21"/>
    </row>
    <row r="37" spans="1:12" ht="15.75" thickBot="1" x14ac:dyDescent="0.3">
      <c r="A37" s="189"/>
      <c r="B37" s="190"/>
      <c r="C37" s="190"/>
      <c r="D37" s="190"/>
      <c r="E37" s="191"/>
      <c r="F37" s="164" t="s">
        <v>22</v>
      </c>
      <c r="G37" s="35"/>
      <c r="H37" s="4"/>
      <c r="I37" s="4"/>
      <c r="J37" s="4"/>
      <c r="K37" s="18"/>
      <c r="L37" s="22">
        <f>SUM(L29:L35)</f>
        <v>0</v>
      </c>
    </row>
    <row r="38" spans="1:12" x14ac:dyDescent="0.25">
      <c r="A38" s="163"/>
      <c r="B38" s="163"/>
      <c r="C38" s="163"/>
      <c r="D38" s="163"/>
      <c r="E38" s="163"/>
    </row>
  </sheetData>
  <autoFilter ref="A4:K43" xr:uid="{00000000-0009-0000-0000-000005000000}"/>
  <mergeCells count="2">
    <mergeCell ref="B29:D29"/>
    <mergeCell ref="A30:E37"/>
  </mergeCells>
  <pageMargins left="0.7" right="0.7" top="0.78740157499999996" bottom="0.78740157499999996" header="0.3" footer="0.3"/>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2:N46"/>
  <sheetViews>
    <sheetView topLeftCell="A4" workbookViewId="0">
      <selection activeCell="C2" sqref="C2"/>
    </sheetView>
  </sheetViews>
  <sheetFormatPr defaultColWidth="8.85546875" defaultRowHeight="15" x14ac:dyDescent="0.25"/>
  <cols>
    <col min="1" max="1" width="9.85546875" style="5" bestFit="1" customWidth="1"/>
    <col min="2" max="2" width="8.85546875" style="5" bestFit="1" customWidth="1"/>
    <col min="3" max="3" width="17.7109375" style="1" bestFit="1" customWidth="1"/>
    <col min="4" max="4" width="23.28515625" style="1" bestFit="1" customWidth="1"/>
    <col min="5" max="5" width="10.42578125" style="1" bestFit="1" customWidth="1"/>
    <col min="6" max="6" width="31.85546875" style="1" bestFit="1" customWidth="1"/>
    <col min="7" max="7" width="21.28515625" style="1" bestFit="1" customWidth="1"/>
    <col min="8" max="8" width="10.42578125" style="1" bestFit="1" customWidth="1"/>
    <col min="9" max="9" width="20.140625" style="1" bestFit="1" customWidth="1"/>
    <col min="10" max="10" width="30.42578125" style="1" bestFit="1" customWidth="1"/>
    <col min="11" max="11" width="18.28515625" style="15" bestFit="1" customWidth="1"/>
    <col min="12" max="12" width="14.28515625" style="16" customWidth="1"/>
    <col min="14" max="14" width="16" customWidth="1"/>
  </cols>
  <sheetData>
    <row r="2" spans="1:14" ht="15.75" x14ac:dyDescent="0.25">
      <c r="A2" s="6"/>
      <c r="C2" s="2" t="s">
        <v>0</v>
      </c>
      <c r="D2" s="2" t="s">
        <v>137</v>
      </c>
    </row>
    <row r="3" spans="1:14" ht="15.75" thickBot="1" x14ac:dyDescent="0.3">
      <c r="A3" s="7"/>
      <c r="B3" s="8"/>
      <c r="C3" s="3"/>
      <c r="D3" s="3"/>
      <c r="E3" s="3"/>
      <c r="F3" s="3"/>
      <c r="G3" s="3"/>
      <c r="H3" s="3"/>
      <c r="I3" s="3"/>
      <c r="J3" s="3"/>
      <c r="K3" s="17"/>
    </row>
    <row r="4" spans="1:14" ht="30.75" thickBot="1" x14ac:dyDescent="0.3">
      <c r="A4" s="72" t="s">
        <v>3</v>
      </c>
      <c r="B4" s="74" t="s">
        <v>2</v>
      </c>
      <c r="C4" s="74" t="s">
        <v>4</v>
      </c>
      <c r="D4" s="74" t="s">
        <v>5</v>
      </c>
      <c r="E4" s="74" t="s">
        <v>1</v>
      </c>
      <c r="F4" s="75" t="s">
        <v>177</v>
      </c>
      <c r="G4" s="75" t="s">
        <v>215</v>
      </c>
      <c r="H4" s="76" t="s">
        <v>1</v>
      </c>
      <c r="I4" s="77" t="s">
        <v>380</v>
      </c>
      <c r="J4" s="76" t="s">
        <v>381</v>
      </c>
      <c r="K4" s="78" t="s">
        <v>15</v>
      </c>
      <c r="L4" s="79" t="s">
        <v>16</v>
      </c>
    </row>
    <row r="5" spans="1:14" x14ac:dyDescent="0.25">
      <c r="A5" s="107">
        <v>1</v>
      </c>
      <c r="B5" s="108" t="s">
        <v>12</v>
      </c>
      <c r="C5" s="109" t="s">
        <v>116</v>
      </c>
      <c r="D5" s="109" t="s">
        <v>287</v>
      </c>
      <c r="E5" s="109">
        <v>2</v>
      </c>
      <c r="F5" s="112"/>
      <c r="G5" s="128" t="s">
        <v>371</v>
      </c>
      <c r="H5" s="109">
        <v>2</v>
      </c>
      <c r="I5" s="112"/>
      <c r="J5" s="109">
        <f>I5*H5</f>
        <v>0</v>
      </c>
      <c r="K5" s="113"/>
      <c r="L5" s="114">
        <f>K5*H5</f>
        <v>0</v>
      </c>
      <c r="N5" s="63"/>
    </row>
    <row r="6" spans="1:14" x14ac:dyDescent="0.25">
      <c r="A6" s="115">
        <v>2</v>
      </c>
      <c r="B6" s="85" t="s">
        <v>25</v>
      </c>
      <c r="C6" s="47" t="s">
        <v>136</v>
      </c>
      <c r="D6" s="47" t="s">
        <v>11</v>
      </c>
      <c r="E6" s="47">
        <v>2</v>
      </c>
      <c r="F6" s="86"/>
      <c r="G6" s="73" t="s">
        <v>362</v>
      </c>
      <c r="H6" s="47">
        <v>2</v>
      </c>
      <c r="I6" s="86"/>
      <c r="J6" s="47">
        <f t="shared" ref="J6:J37" si="0">I6*H6</f>
        <v>0</v>
      </c>
      <c r="K6" s="87"/>
      <c r="L6" s="116">
        <f t="shared" ref="L6:L37" si="1">K6*H6</f>
        <v>0</v>
      </c>
      <c r="N6" s="63"/>
    </row>
    <row r="7" spans="1:14" x14ac:dyDescent="0.25">
      <c r="A7" s="115">
        <v>3</v>
      </c>
      <c r="B7" s="85" t="s">
        <v>12</v>
      </c>
      <c r="C7" s="47" t="s">
        <v>131</v>
      </c>
      <c r="D7" s="47" t="s">
        <v>232</v>
      </c>
      <c r="E7" s="47">
        <v>2</v>
      </c>
      <c r="F7" s="86"/>
      <c r="G7" s="73" t="s">
        <v>371</v>
      </c>
      <c r="H7" s="47">
        <v>2</v>
      </c>
      <c r="I7" s="86"/>
      <c r="J7" s="47">
        <f t="shared" si="0"/>
        <v>0</v>
      </c>
      <c r="K7" s="87"/>
      <c r="L7" s="116">
        <f t="shared" si="1"/>
        <v>0</v>
      </c>
      <c r="N7" s="63"/>
    </row>
    <row r="8" spans="1:14" x14ac:dyDescent="0.25">
      <c r="A8" s="115">
        <v>4</v>
      </c>
      <c r="B8" s="85" t="s">
        <v>12</v>
      </c>
      <c r="C8" s="47" t="s">
        <v>131</v>
      </c>
      <c r="D8" s="47" t="s">
        <v>232</v>
      </c>
      <c r="E8" s="47">
        <v>2</v>
      </c>
      <c r="F8" s="86"/>
      <c r="G8" s="73" t="s">
        <v>371</v>
      </c>
      <c r="H8" s="47">
        <v>2</v>
      </c>
      <c r="I8" s="86"/>
      <c r="J8" s="47">
        <f t="shared" si="0"/>
        <v>0</v>
      </c>
      <c r="K8" s="87"/>
      <c r="L8" s="116">
        <f t="shared" si="1"/>
        <v>0</v>
      </c>
      <c r="N8" s="63"/>
    </row>
    <row r="9" spans="1:14" x14ac:dyDescent="0.25">
      <c r="A9" s="115">
        <v>5</v>
      </c>
      <c r="B9" s="85" t="s">
        <v>12</v>
      </c>
      <c r="C9" s="47" t="s">
        <v>129</v>
      </c>
      <c r="D9" s="47" t="s">
        <v>232</v>
      </c>
      <c r="E9" s="47">
        <v>22</v>
      </c>
      <c r="F9" s="86"/>
      <c r="G9" s="73" t="s">
        <v>371</v>
      </c>
      <c r="H9" s="47">
        <v>22</v>
      </c>
      <c r="I9" s="86"/>
      <c r="J9" s="47">
        <f t="shared" si="0"/>
        <v>0</v>
      </c>
      <c r="K9" s="87"/>
      <c r="L9" s="116">
        <f t="shared" si="1"/>
        <v>0</v>
      </c>
      <c r="N9" s="63"/>
    </row>
    <row r="10" spans="1:14" x14ac:dyDescent="0.25">
      <c r="A10" s="115">
        <v>6</v>
      </c>
      <c r="B10" s="85" t="s">
        <v>12</v>
      </c>
      <c r="C10" s="47" t="s">
        <v>129</v>
      </c>
      <c r="D10" s="47" t="s">
        <v>232</v>
      </c>
      <c r="E10" s="47">
        <v>7</v>
      </c>
      <c r="F10" s="86"/>
      <c r="G10" s="73" t="s">
        <v>371</v>
      </c>
      <c r="H10" s="47">
        <v>7</v>
      </c>
      <c r="I10" s="86"/>
      <c r="J10" s="47">
        <f t="shared" si="0"/>
        <v>0</v>
      </c>
      <c r="K10" s="87"/>
      <c r="L10" s="116">
        <f t="shared" si="1"/>
        <v>0</v>
      </c>
      <c r="N10" s="63"/>
    </row>
    <row r="11" spans="1:14" x14ac:dyDescent="0.25">
      <c r="A11" s="115">
        <v>7</v>
      </c>
      <c r="B11" s="85" t="s">
        <v>12</v>
      </c>
      <c r="C11" s="47" t="s">
        <v>135</v>
      </c>
      <c r="D11" s="47" t="s">
        <v>232</v>
      </c>
      <c r="E11" s="47">
        <v>6</v>
      </c>
      <c r="F11" s="86"/>
      <c r="G11" s="73" t="s">
        <v>371</v>
      </c>
      <c r="H11" s="47">
        <v>6</v>
      </c>
      <c r="I11" s="86"/>
      <c r="J11" s="47">
        <f t="shared" si="0"/>
        <v>0</v>
      </c>
      <c r="K11" s="87"/>
      <c r="L11" s="116">
        <f t="shared" si="1"/>
        <v>0</v>
      </c>
      <c r="N11" s="63"/>
    </row>
    <row r="12" spans="1:14" x14ac:dyDescent="0.25">
      <c r="A12" s="115">
        <v>8</v>
      </c>
      <c r="B12" s="85" t="s">
        <v>92</v>
      </c>
      <c r="C12" s="47" t="s">
        <v>135</v>
      </c>
      <c r="D12" s="47" t="s">
        <v>132</v>
      </c>
      <c r="E12" s="47">
        <v>3</v>
      </c>
      <c r="F12" s="86"/>
      <c r="G12" s="73" t="s">
        <v>366</v>
      </c>
      <c r="H12" s="47">
        <v>3</v>
      </c>
      <c r="I12" s="86"/>
      <c r="J12" s="47">
        <f t="shared" si="0"/>
        <v>0</v>
      </c>
      <c r="K12" s="87"/>
      <c r="L12" s="116">
        <f t="shared" si="1"/>
        <v>0</v>
      </c>
      <c r="N12" s="63"/>
    </row>
    <row r="13" spans="1:14" x14ac:dyDescent="0.25">
      <c r="A13" s="115">
        <v>9</v>
      </c>
      <c r="B13" s="85" t="s">
        <v>12</v>
      </c>
      <c r="C13" s="47" t="s">
        <v>134</v>
      </c>
      <c r="D13" s="47" t="s">
        <v>232</v>
      </c>
      <c r="E13" s="47">
        <v>14</v>
      </c>
      <c r="F13" s="86"/>
      <c r="G13" s="73" t="s">
        <v>371</v>
      </c>
      <c r="H13" s="47">
        <v>14</v>
      </c>
      <c r="I13" s="86"/>
      <c r="J13" s="47">
        <f t="shared" si="0"/>
        <v>0</v>
      </c>
      <c r="K13" s="87"/>
      <c r="L13" s="116">
        <f t="shared" si="1"/>
        <v>0</v>
      </c>
      <c r="N13" s="63"/>
    </row>
    <row r="14" spans="1:14" x14ac:dyDescent="0.25">
      <c r="A14" s="115">
        <v>10</v>
      </c>
      <c r="B14" s="85" t="s">
        <v>13</v>
      </c>
      <c r="C14" s="47" t="s">
        <v>133</v>
      </c>
      <c r="D14" s="47" t="s">
        <v>232</v>
      </c>
      <c r="E14" s="47">
        <v>6</v>
      </c>
      <c r="F14" s="86"/>
      <c r="G14" s="73" t="s">
        <v>371</v>
      </c>
      <c r="H14" s="47">
        <v>6</v>
      </c>
      <c r="I14" s="86"/>
      <c r="J14" s="47">
        <f t="shared" si="0"/>
        <v>0</v>
      </c>
      <c r="K14" s="87"/>
      <c r="L14" s="116">
        <f t="shared" si="1"/>
        <v>0</v>
      </c>
      <c r="N14" s="63"/>
    </row>
    <row r="15" spans="1:14" x14ac:dyDescent="0.25">
      <c r="A15" s="115">
        <v>11</v>
      </c>
      <c r="B15" s="85" t="s">
        <v>13</v>
      </c>
      <c r="C15" s="47" t="s">
        <v>116</v>
      </c>
      <c r="D15" s="47" t="s">
        <v>232</v>
      </c>
      <c r="E15" s="47">
        <v>3</v>
      </c>
      <c r="F15" s="86"/>
      <c r="G15" s="73" t="s">
        <v>371</v>
      </c>
      <c r="H15" s="47">
        <v>3</v>
      </c>
      <c r="I15" s="86"/>
      <c r="J15" s="47">
        <f t="shared" si="0"/>
        <v>0</v>
      </c>
      <c r="K15" s="87"/>
      <c r="L15" s="116">
        <f t="shared" si="1"/>
        <v>0</v>
      </c>
      <c r="N15" s="63"/>
    </row>
    <row r="16" spans="1:14" x14ac:dyDescent="0.25">
      <c r="A16" s="115">
        <v>12</v>
      </c>
      <c r="B16" s="85" t="s">
        <v>78</v>
      </c>
      <c r="C16" s="47" t="s">
        <v>131</v>
      </c>
      <c r="D16" s="47" t="s">
        <v>252</v>
      </c>
      <c r="E16" s="47">
        <v>4</v>
      </c>
      <c r="F16" s="86"/>
      <c r="G16" s="73" t="s">
        <v>356</v>
      </c>
      <c r="H16" s="47">
        <v>4</v>
      </c>
      <c r="I16" s="86"/>
      <c r="J16" s="47">
        <f t="shared" si="0"/>
        <v>0</v>
      </c>
      <c r="K16" s="87"/>
      <c r="L16" s="116">
        <f t="shared" si="1"/>
        <v>0</v>
      </c>
      <c r="N16" s="63"/>
    </row>
    <row r="17" spans="1:14" x14ac:dyDescent="0.25">
      <c r="A17" s="115">
        <v>13</v>
      </c>
      <c r="B17" s="85" t="s">
        <v>12</v>
      </c>
      <c r="C17" s="47" t="s">
        <v>131</v>
      </c>
      <c r="D17" s="47" t="s">
        <v>232</v>
      </c>
      <c r="E17" s="47">
        <v>4</v>
      </c>
      <c r="F17" s="86"/>
      <c r="G17" s="73" t="s">
        <v>371</v>
      </c>
      <c r="H17" s="47">
        <v>4</v>
      </c>
      <c r="I17" s="86"/>
      <c r="J17" s="47">
        <f t="shared" si="0"/>
        <v>0</v>
      </c>
      <c r="K17" s="87"/>
      <c r="L17" s="116">
        <f t="shared" si="1"/>
        <v>0</v>
      </c>
      <c r="N17" s="63"/>
    </row>
    <row r="18" spans="1:14" x14ac:dyDescent="0.25">
      <c r="A18" s="115">
        <v>14</v>
      </c>
      <c r="B18" s="85" t="s">
        <v>12</v>
      </c>
      <c r="C18" s="47" t="s">
        <v>131</v>
      </c>
      <c r="D18" s="47" t="s">
        <v>232</v>
      </c>
      <c r="E18" s="47">
        <v>24</v>
      </c>
      <c r="F18" s="86"/>
      <c r="G18" s="73" t="s">
        <v>371</v>
      </c>
      <c r="H18" s="47">
        <v>24</v>
      </c>
      <c r="I18" s="86"/>
      <c r="J18" s="47">
        <f t="shared" si="0"/>
        <v>0</v>
      </c>
      <c r="K18" s="87"/>
      <c r="L18" s="116">
        <f t="shared" si="1"/>
        <v>0</v>
      </c>
      <c r="N18" s="63"/>
    </row>
    <row r="19" spans="1:14" x14ac:dyDescent="0.25">
      <c r="A19" s="115">
        <v>15</v>
      </c>
      <c r="B19" s="85" t="s">
        <v>12</v>
      </c>
      <c r="C19" s="47" t="s">
        <v>131</v>
      </c>
      <c r="D19" s="47" t="s">
        <v>232</v>
      </c>
      <c r="E19" s="47">
        <v>7</v>
      </c>
      <c r="F19" s="86"/>
      <c r="G19" s="73" t="s">
        <v>371</v>
      </c>
      <c r="H19" s="47">
        <v>7</v>
      </c>
      <c r="I19" s="86"/>
      <c r="J19" s="47">
        <f t="shared" si="0"/>
        <v>0</v>
      </c>
      <c r="K19" s="87"/>
      <c r="L19" s="116">
        <f t="shared" si="1"/>
        <v>0</v>
      </c>
      <c r="N19" s="63"/>
    </row>
    <row r="20" spans="1:14" x14ac:dyDescent="0.25">
      <c r="A20" s="115">
        <v>16</v>
      </c>
      <c r="B20" s="85" t="s">
        <v>12</v>
      </c>
      <c r="C20" s="47" t="s">
        <v>131</v>
      </c>
      <c r="D20" s="47" t="s">
        <v>232</v>
      </c>
      <c r="E20" s="47">
        <v>6</v>
      </c>
      <c r="F20" s="86"/>
      <c r="G20" s="73" t="s">
        <v>371</v>
      </c>
      <c r="H20" s="47">
        <v>6</v>
      </c>
      <c r="I20" s="86"/>
      <c r="J20" s="47">
        <f t="shared" si="0"/>
        <v>0</v>
      </c>
      <c r="K20" s="87"/>
      <c r="L20" s="116">
        <f t="shared" si="1"/>
        <v>0</v>
      </c>
      <c r="N20" s="63"/>
    </row>
    <row r="21" spans="1:14" x14ac:dyDescent="0.25">
      <c r="A21" s="115">
        <v>17</v>
      </c>
      <c r="B21" s="85" t="s">
        <v>78</v>
      </c>
      <c r="C21" s="47" t="s">
        <v>116</v>
      </c>
      <c r="D21" s="47" t="s">
        <v>243</v>
      </c>
      <c r="E21" s="47">
        <v>2</v>
      </c>
      <c r="F21" s="86"/>
      <c r="G21" s="73" t="s">
        <v>355</v>
      </c>
      <c r="H21" s="47">
        <v>2</v>
      </c>
      <c r="I21" s="86"/>
      <c r="J21" s="47">
        <f t="shared" si="0"/>
        <v>0</v>
      </c>
      <c r="K21" s="87"/>
      <c r="L21" s="116">
        <f t="shared" si="1"/>
        <v>0</v>
      </c>
      <c r="N21" s="63"/>
    </row>
    <row r="22" spans="1:14" x14ac:dyDescent="0.25">
      <c r="A22" s="115">
        <v>18</v>
      </c>
      <c r="B22" s="85" t="s">
        <v>92</v>
      </c>
      <c r="C22" s="47" t="s">
        <v>116</v>
      </c>
      <c r="D22" s="47" t="s">
        <v>132</v>
      </c>
      <c r="E22" s="47">
        <v>12</v>
      </c>
      <c r="F22" s="86"/>
      <c r="G22" s="73" t="s">
        <v>366</v>
      </c>
      <c r="H22" s="47">
        <v>12</v>
      </c>
      <c r="I22" s="86"/>
      <c r="J22" s="47">
        <f t="shared" si="0"/>
        <v>0</v>
      </c>
      <c r="K22" s="87"/>
      <c r="L22" s="116">
        <f t="shared" si="1"/>
        <v>0</v>
      </c>
      <c r="N22" s="63"/>
    </row>
    <row r="23" spans="1:14" x14ac:dyDescent="0.25">
      <c r="A23" s="115">
        <v>19</v>
      </c>
      <c r="B23" s="85" t="s">
        <v>12</v>
      </c>
      <c r="C23" s="47" t="s">
        <v>131</v>
      </c>
      <c r="D23" s="47" t="s">
        <v>287</v>
      </c>
      <c r="E23" s="47">
        <v>10</v>
      </c>
      <c r="F23" s="86"/>
      <c r="G23" s="73" t="s">
        <v>371</v>
      </c>
      <c r="H23" s="47">
        <v>10</v>
      </c>
      <c r="I23" s="86"/>
      <c r="J23" s="47">
        <f t="shared" si="0"/>
        <v>0</v>
      </c>
      <c r="K23" s="87"/>
      <c r="L23" s="116">
        <f t="shared" si="1"/>
        <v>0</v>
      </c>
      <c r="N23" s="63"/>
    </row>
    <row r="24" spans="1:14" x14ac:dyDescent="0.25">
      <c r="A24" s="115">
        <v>20</v>
      </c>
      <c r="B24" s="85" t="s">
        <v>12</v>
      </c>
      <c r="C24" s="47" t="s">
        <v>116</v>
      </c>
      <c r="D24" s="47" t="s">
        <v>287</v>
      </c>
      <c r="E24" s="47">
        <v>20</v>
      </c>
      <c r="F24" s="86"/>
      <c r="G24" s="73" t="s">
        <v>371</v>
      </c>
      <c r="H24" s="47">
        <v>20</v>
      </c>
      <c r="I24" s="86"/>
      <c r="J24" s="47">
        <f t="shared" si="0"/>
        <v>0</v>
      </c>
      <c r="K24" s="87"/>
      <c r="L24" s="116">
        <f t="shared" si="1"/>
        <v>0</v>
      </c>
      <c r="N24" s="63"/>
    </row>
    <row r="25" spans="1:14" x14ac:dyDescent="0.25">
      <c r="A25" s="115">
        <v>21</v>
      </c>
      <c r="B25" s="85" t="s">
        <v>92</v>
      </c>
      <c r="C25" s="47" t="s">
        <v>131</v>
      </c>
      <c r="D25" s="47" t="s">
        <v>132</v>
      </c>
      <c r="E25" s="47">
        <v>16</v>
      </c>
      <c r="F25" s="86"/>
      <c r="G25" s="73" t="s">
        <v>366</v>
      </c>
      <c r="H25" s="47">
        <v>16</v>
      </c>
      <c r="I25" s="86"/>
      <c r="J25" s="47">
        <f t="shared" si="0"/>
        <v>0</v>
      </c>
      <c r="K25" s="87"/>
      <c r="L25" s="116">
        <f t="shared" si="1"/>
        <v>0</v>
      </c>
      <c r="N25" s="63"/>
    </row>
    <row r="26" spans="1:14" x14ac:dyDescent="0.25">
      <c r="A26" s="115">
        <v>22</v>
      </c>
      <c r="B26" s="85" t="s">
        <v>13</v>
      </c>
      <c r="C26" s="47" t="s">
        <v>131</v>
      </c>
      <c r="D26" s="47" t="s">
        <v>288</v>
      </c>
      <c r="E26" s="47">
        <v>13</v>
      </c>
      <c r="F26" s="89" t="s">
        <v>395</v>
      </c>
      <c r="G26" s="73" t="s">
        <v>12</v>
      </c>
      <c r="H26" s="47">
        <v>13</v>
      </c>
      <c r="I26" s="86"/>
      <c r="J26" s="47">
        <f t="shared" si="0"/>
        <v>0</v>
      </c>
      <c r="K26" s="87"/>
      <c r="L26" s="116">
        <f t="shared" si="1"/>
        <v>0</v>
      </c>
      <c r="N26" s="63"/>
    </row>
    <row r="27" spans="1:14" x14ac:dyDescent="0.25">
      <c r="A27" s="115">
        <v>23</v>
      </c>
      <c r="B27" s="85"/>
      <c r="C27" s="47" t="s">
        <v>129</v>
      </c>
      <c r="D27" s="47" t="s">
        <v>128</v>
      </c>
      <c r="E27" s="47">
        <v>1</v>
      </c>
      <c r="F27" s="86"/>
      <c r="G27" s="73" t="s">
        <v>362</v>
      </c>
      <c r="H27" s="47">
        <v>1</v>
      </c>
      <c r="I27" s="86"/>
      <c r="J27" s="47">
        <f t="shared" si="0"/>
        <v>0</v>
      </c>
      <c r="K27" s="87"/>
      <c r="L27" s="116">
        <f t="shared" si="1"/>
        <v>0</v>
      </c>
      <c r="N27" s="63"/>
    </row>
    <row r="28" spans="1:14" x14ac:dyDescent="0.25">
      <c r="A28" s="115">
        <v>24</v>
      </c>
      <c r="B28" s="85" t="s">
        <v>12</v>
      </c>
      <c r="C28" s="47" t="s">
        <v>127</v>
      </c>
      <c r="D28" s="47" t="s">
        <v>232</v>
      </c>
      <c r="E28" s="47">
        <v>15</v>
      </c>
      <c r="F28" s="86"/>
      <c r="G28" s="73" t="s">
        <v>371</v>
      </c>
      <c r="H28" s="47">
        <v>15</v>
      </c>
      <c r="I28" s="86"/>
      <c r="J28" s="47">
        <f t="shared" si="0"/>
        <v>0</v>
      </c>
      <c r="K28" s="87"/>
      <c r="L28" s="116">
        <f t="shared" si="1"/>
        <v>0</v>
      </c>
      <c r="N28" s="63"/>
    </row>
    <row r="29" spans="1:14" x14ac:dyDescent="0.25">
      <c r="A29" s="115">
        <v>25</v>
      </c>
      <c r="B29" s="85"/>
      <c r="C29" s="47" t="s">
        <v>126</v>
      </c>
      <c r="D29" s="47" t="s">
        <v>125</v>
      </c>
      <c r="E29" s="47">
        <v>4</v>
      </c>
      <c r="F29" s="89" t="s">
        <v>354</v>
      </c>
      <c r="G29" s="73" t="s">
        <v>31</v>
      </c>
      <c r="H29" s="47">
        <v>4</v>
      </c>
      <c r="I29" s="86"/>
      <c r="J29" s="47">
        <f t="shared" si="0"/>
        <v>0</v>
      </c>
      <c r="K29" s="87"/>
      <c r="L29" s="116">
        <f t="shared" si="1"/>
        <v>0</v>
      </c>
      <c r="N29" s="63"/>
    </row>
    <row r="30" spans="1:14" x14ac:dyDescent="0.25">
      <c r="A30" s="115">
        <v>26</v>
      </c>
      <c r="B30" s="85" t="s">
        <v>88</v>
      </c>
      <c r="C30" s="47" t="s">
        <v>123</v>
      </c>
      <c r="D30" s="47" t="s">
        <v>289</v>
      </c>
      <c r="E30" s="47">
        <v>6</v>
      </c>
      <c r="F30" s="86"/>
      <c r="G30" s="73" t="s">
        <v>361</v>
      </c>
      <c r="H30" s="47">
        <v>6</v>
      </c>
      <c r="I30" s="86"/>
      <c r="J30" s="47">
        <f t="shared" si="0"/>
        <v>0</v>
      </c>
      <c r="K30" s="87"/>
      <c r="L30" s="116">
        <f t="shared" si="1"/>
        <v>0</v>
      </c>
      <c r="N30" s="63"/>
    </row>
    <row r="31" spans="1:14" x14ac:dyDescent="0.25">
      <c r="A31" s="115">
        <v>27</v>
      </c>
      <c r="B31" s="85" t="s">
        <v>31</v>
      </c>
      <c r="C31" s="47" t="s">
        <v>123</v>
      </c>
      <c r="D31" s="47" t="s">
        <v>290</v>
      </c>
      <c r="E31" s="47">
        <v>12</v>
      </c>
      <c r="F31" s="86"/>
      <c r="G31" s="73" t="s">
        <v>359</v>
      </c>
      <c r="H31" s="47">
        <v>12</v>
      </c>
      <c r="I31" s="86"/>
      <c r="J31" s="47">
        <f t="shared" si="0"/>
        <v>0</v>
      </c>
      <c r="K31" s="87"/>
      <c r="L31" s="116">
        <f t="shared" si="1"/>
        <v>0</v>
      </c>
      <c r="N31" s="63"/>
    </row>
    <row r="32" spans="1:14" x14ac:dyDescent="0.25">
      <c r="A32" s="115">
        <v>28</v>
      </c>
      <c r="B32" s="85" t="s">
        <v>121</v>
      </c>
      <c r="C32" s="47" t="s">
        <v>120</v>
      </c>
      <c r="D32" s="47" t="s">
        <v>119</v>
      </c>
      <c r="E32" s="47">
        <v>4</v>
      </c>
      <c r="F32" s="86"/>
      <c r="G32" s="73" t="s">
        <v>367</v>
      </c>
      <c r="H32" s="47">
        <v>4</v>
      </c>
      <c r="I32" s="86"/>
      <c r="J32" s="47">
        <f t="shared" si="0"/>
        <v>0</v>
      </c>
      <c r="K32" s="87"/>
      <c r="L32" s="116">
        <f t="shared" si="1"/>
        <v>0</v>
      </c>
      <c r="N32" s="63"/>
    </row>
    <row r="33" spans="1:14" x14ac:dyDescent="0.25">
      <c r="A33" s="115">
        <v>29</v>
      </c>
      <c r="B33" s="85" t="s">
        <v>92</v>
      </c>
      <c r="C33" s="47" t="s">
        <v>116</v>
      </c>
      <c r="D33" s="47" t="s">
        <v>118</v>
      </c>
      <c r="E33" s="47">
        <v>5</v>
      </c>
      <c r="F33" s="89" t="s">
        <v>294</v>
      </c>
      <c r="G33" s="73" t="s">
        <v>42</v>
      </c>
      <c r="H33" s="47">
        <v>5</v>
      </c>
      <c r="I33" s="86"/>
      <c r="J33" s="47">
        <f t="shared" si="0"/>
        <v>0</v>
      </c>
      <c r="K33" s="87"/>
      <c r="L33" s="116">
        <f t="shared" si="1"/>
        <v>0</v>
      </c>
      <c r="N33" s="63"/>
    </row>
    <row r="34" spans="1:14" x14ac:dyDescent="0.25">
      <c r="A34" s="115">
        <v>30</v>
      </c>
      <c r="B34" s="85"/>
      <c r="C34" s="47" t="s">
        <v>291</v>
      </c>
      <c r="D34" s="47" t="s">
        <v>292</v>
      </c>
      <c r="E34" s="47">
        <v>1</v>
      </c>
      <c r="F34" s="86"/>
      <c r="G34" s="73" t="s">
        <v>357</v>
      </c>
      <c r="H34" s="47">
        <v>1</v>
      </c>
      <c r="I34" s="86"/>
      <c r="J34" s="47">
        <f t="shared" si="0"/>
        <v>0</v>
      </c>
      <c r="K34" s="87"/>
      <c r="L34" s="116">
        <f t="shared" si="1"/>
        <v>0</v>
      </c>
      <c r="N34" s="63"/>
    </row>
    <row r="35" spans="1:14" x14ac:dyDescent="0.25">
      <c r="A35" s="115">
        <v>31</v>
      </c>
      <c r="B35" s="85"/>
      <c r="C35" s="47" t="s">
        <v>129</v>
      </c>
      <c r="D35" s="47" t="s">
        <v>232</v>
      </c>
      <c r="E35" s="47">
        <v>3</v>
      </c>
      <c r="F35" s="86"/>
      <c r="G35" s="73" t="s">
        <v>371</v>
      </c>
      <c r="H35" s="47">
        <v>3</v>
      </c>
      <c r="I35" s="86"/>
      <c r="J35" s="47">
        <f t="shared" si="0"/>
        <v>0</v>
      </c>
      <c r="K35" s="87"/>
      <c r="L35" s="116">
        <f t="shared" si="1"/>
        <v>0</v>
      </c>
      <c r="N35" s="63"/>
    </row>
    <row r="36" spans="1:14" x14ac:dyDescent="0.25">
      <c r="A36" s="115">
        <v>32</v>
      </c>
      <c r="B36" s="85"/>
      <c r="C36" s="47" t="s">
        <v>129</v>
      </c>
      <c r="D36" s="47" t="s">
        <v>232</v>
      </c>
      <c r="E36" s="47">
        <v>2</v>
      </c>
      <c r="F36" s="86"/>
      <c r="G36" s="73" t="s">
        <v>371</v>
      </c>
      <c r="H36" s="47">
        <v>2</v>
      </c>
      <c r="I36" s="86"/>
      <c r="J36" s="47">
        <f t="shared" si="0"/>
        <v>0</v>
      </c>
      <c r="K36" s="87"/>
      <c r="L36" s="116">
        <f t="shared" si="1"/>
        <v>0</v>
      </c>
      <c r="N36" s="63"/>
    </row>
    <row r="37" spans="1:14" ht="15.75" thickBot="1" x14ac:dyDescent="0.3">
      <c r="A37" s="117">
        <v>46</v>
      </c>
      <c r="B37" s="118" t="s">
        <v>92</v>
      </c>
      <c r="C37" s="119" t="s">
        <v>293</v>
      </c>
      <c r="D37" s="119" t="s">
        <v>115</v>
      </c>
      <c r="E37" s="119">
        <v>36</v>
      </c>
      <c r="F37" s="120" t="s">
        <v>294</v>
      </c>
      <c r="G37" s="129" t="s">
        <v>42</v>
      </c>
      <c r="H37" s="119">
        <v>36</v>
      </c>
      <c r="I37" s="122"/>
      <c r="J37" s="119">
        <f t="shared" si="0"/>
        <v>0</v>
      </c>
      <c r="K37" s="123"/>
      <c r="L37" s="124">
        <f t="shared" si="1"/>
        <v>0</v>
      </c>
      <c r="N37" s="63"/>
    </row>
    <row r="38" spans="1:14" ht="15.75" thickBot="1" x14ac:dyDescent="0.3">
      <c r="A38" s="7"/>
      <c r="B38" s="174" t="s">
        <v>14</v>
      </c>
      <c r="C38" s="175"/>
      <c r="D38" s="176"/>
      <c r="E38" s="80">
        <f>SUM(E5:E37)</f>
        <v>276</v>
      </c>
      <c r="F38" s="81" t="s">
        <v>21</v>
      </c>
      <c r="G38" s="81"/>
      <c r="H38" s="82">
        <f>SUM(H5:H37)</f>
        <v>276</v>
      </c>
      <c r="I38" s="82"/>
      <c r="J38" s="82">
        <f>SUM(J5:J37)</f>
        <v>0</v>
      </c>
      <c r="K38" s="83"/>
      <c r="L38" s="84">
        <f>SUM(L5:L37)</f>
        <v>0</v>
      </c>
    </row>
    <row r="39" spans="1:14" ht="15.75" thickBot="1" x14ac:dyDescent="0.3">
      <c r="A39" s="183" t="s">
        <v>401</v>
      </c>
      <c r="B39" s="184"/>
      <c r="C39" s="184"/>
      <c r="D39" s="184"/>
      <c r="E39" s="185"/>
      <c r="F39" s="4"/>
      <c r="G39" s="4"/>
      <c r="H39" s="4"/>
      <c r="I39" s="4"/>
      <c r="J39" s="4"/>
      <c r="K39" s="18"/>
      <c r="L39" s="20"/>
    </row>
    <row r="40" spans="1:14" ht="15.75" thickBot="1" x14ac:dyDescent="0.3">
      <c r="A40" s="186"/>
      <c r="B40" s="187"/>
      <c r="C40" s="187"/>
      <c r="D40" s="187"/>
      <c r="E40" s="188"/>
      <c r="F40" s="4" t="s">
        <v>28</v>
      </c>
      <c r="G40" s="4"/>
      <c r="H40" s="4">
        <v>1</v>
      </c>
      <c r="I40" s="4"/>
      <c r="J40" s="4"/>
      <c r="K40" s="54"/>
      <c r="L40" s="21">
        <f>K40*H40</f>
        <v>0</v>
      </c>
    </row>
    <row r="41" spans="1:14" ht="15.75" thickBot="1" x14ac:dyDescent="0.3">
      <c r="A41" s="186"/>
      <c r="B41" s="187"/>
      <c r="C41" s="187"/>
      <c r="D41" s="187"/>
      <c r="E41" s="188"/>
      <c r="F41" s="4" t="s">
        <v>17</v>
      </c>
      <c r="G41" s="4"/>
      <c r="H41" s="4">
        <v>276</v>
      </c>
      <c r="I41" s="4"/>
      <c r="J41" s="4"/>
      <c r="K41" s="54"/>
      <c r="L41" s="21">
        <f t="shared" ref="L41:L44" si="2">K41*H41</f>
        <v>0</v>
      </c>
    </row>
    <row r="42" spans="1:14" ht="15.75" thickBot="1" x14ac:dyDescent="0.3">
      <c r="A42" s="186"/>
      <c r="B42" s="187"/>
      <c r="C42" s="187"/>
      <c r="D42" s="187"/>
      <c r="E42" s="188"/>
      <c r="F42" s="4" t="s">
        <v>18</v>
      </c>
      <c r="G42" s="4"/>
      <c r="H42" s="4">
        <v>276</v>
      </c>
      <c r="I42" s="4"/>
      <c r="J42" s="4"/>
      <c r="K42" s="54"/>
      <c r="L42" s="21">
        <f t="shared" si="2"/>
        <v>0</v>
      </c>
    </row>
    <row r="43" spans="1:14" ht="15.75" thickBot="1" x14ac:dyDescent="0.3">
      <c r="A43" s="186"/>
      <c r="B43" s="187"/>
      <c r="C43" s="187"/>
      <c r="D43" s="187"/>
      <c r="E43" s="188"/>
      <c r="F43" s="4" t="s">
        <v>19</v>
      </c>
      <c r="G43" s="4"/>
      <c r="H43" s="53"/>
      <c r="I43" s="4"/>
      <c r="J43" s="4"/>
      <c r="K43" s="54"/>
      <c r="L43" s="21">
        <f t="shared" si="2"/>
        <v>0</v>
      </c>
    </row>
    <row r="44" spans="1:14" ht="15.75" thickBot="1" x14ac:dyDescent="0.3">
      <c r="A44" s="186"/>
      <c r="B44" s="187"/>
      <c r="C44" s="187"/>
      <c r="D44" s="187"/>
      <c r="E44" s="188"/>
      <c r="F44" s="4" t="s">
        <v>20</v>
      </c>
      <c r="G44" s="4"/>
      <c r="H44" s="4">
        <v>1</v>
      </c>
      <c r="I44" s="4"/>
      <c r="J44" s="4"/>
      <c r="K44" s="54"/>
      <c r="L44" s="21">
        <f t="shared" si="2"/>
        <v>0</v>
      </c>
    </row>
    <row r="45" spans="1:14" ht="15.75" thickBot="1" x14ac:dyDescent="0.3">
      <c r="A45" s="186"/>
      <c r="B45" s="187"/>
      <c r="C45" s="187"/>
      <c r="D45" s="187"/>
      <c r="E45" s="188"/>
      <c r="F45" s="4"/>
      <c r="G45" s="4"/>
      <c r="H45" s="4"/>
      <c r="I45" s="4"/>
      <c r="J45" s="4"/>
      <c r="K45" s="18"/>
      <c r="L45" s="21"/>
    </row>
    <row r="46" spans="1:14" ht="15.75" thickBot="1" x14ac:dyDescent="0.3">
      <c r="A46" s="189"/>
      <c r="B46" s="190"/>
      <c r="C46" s="190"/>
      <c r="D46" s="190"/>
      <c r="E46" s="191"/>
      <c r="F46" s="35" t="s">
        <v>22</v>
      </c>
      <c r="G46" s="35"/>
      <c r="H46" s="4"/>
      <c r="I46" s="4"/>
      <c r="J46" s="4"/>
      <c r="K46" s="18"/>
      <c r="L46" s="22">
        <f>SUM(L38:L44)</f>
        <v>0</v>
      </c>
    </row>
  </sheetData>
  <autoFilter ref="A4:K59" xr:uid="{00000000-0009-0000-0000-000006000000}"/>
  <mergeCells count="2">
    <mergeCell ref="B38:D38"/>
    <mergeCell ref="A39:E46"/>
  </mergeCells>
  <pageMargins left="0.7" right="0.7" top="0.78740157499999996" bottom="0.78740157499999996"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14</vt:i4>
      </vt:variant>
      <vt:variant>
        <vt:lpstr>Pojmenované oblasti</vt:lpstr>
      </vt:variant>
      <vt:variant>
        <vt:i4>1</vt:i4>
      </vt:variant>
    </vt:vector>
  </HeadingPairs>
  <TitlesOfParts>
    <vt:vector size="15" baseType="lpstr">
      <vt:lpstr>popis stávajícího osvětlení</vt:lpstr>
      <vt:lpstr>technické požadavky na nová sv </vt:lpstr>
      <vt:lpstr>Pobočky celkem</vt:lpstr>
      <vt:lpstr>Česká Lípa</vt:lpstr>
      <vt:lpstr>Turnov </vt:lpstr>
      <vt:lpstr>Český Dub </vt:lpstr>
      <vt:lpstr>Frýdlant</vt:lpstr>
      <vt:lpstr>Hrabačov </vt:lpstr>
      <vt:lpstr>Liberec </vt:lpstr>
      <vt:lpstr>Nová Ves </vt:lpstr>
      <vt:lpstr>Nový Bor </vt:lpstr>
      <vt:lpstr>Rychnov </vt:lpstr>
      <vt:lpstr>Semily-Vysoké </vt:lpstr>
      <vt:lpstr>Semily </vt:lpstr>
      <vt:lpstr>'popis stávajícího osvětlení'!Oblast_tisku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Jindřích Michálek</dc:creator>
  <cp:lastModifiedBy>HAVEL &amp; PARTNERS</cp:lastModifiedBy>
  <cp:lastPrinted>2023-10-26T10:13:22Z</cp:lastPrinted>
  <dcterms:created xsi:type="dcterms:W3CDTF">2022-11-04T05:13:21Z</dcterms:created>
  <dcterms:modified xsi:type="dcterms:W3CDTF">2023-11-06T20:26:08Z</dcterms:modified>
</cp:coreProperties>
</file>