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jaszowski\Desktop\OPZ_Remont drogi RLOEE LEŚNIK\Przedmiar robót\"/>
    </mc:Choice>
  </mc:AlternateContent>
  <xr:revisionPtr revIDLastSave="0" documentId="8_{BC3DC907-2ADD-4921-9458-D0E352872EDF}" xr6:coauthVersionLast="47" xr6:coauthVersionMax="47" xr10:uidLastSave="{00000000-0000-0000-0000-000000000000}"/>
  <bookViews>
    <workbookView xWindow="28095" yWindow="-118" windowWidth="28447" windowHeight="15502" firstSheet="1" activeTab="2" xr2:uid="{00000000-000D-0000-FFFF-FFFF00000000}"/>
  </bookViews>
  <sheets>
    <sheet name="{965AD0B32C57411CC1788A05F9BCE}" sheetId="4" state="hidden" r:id="rId1"/>
    <sheet name="PRZEDMIAR" sheetId="6" r:id="rId2"/>
    <sheet name="KOSZT.OFERTOWY " sheetId="12" r:id="rId3"/>
  </sheets>
  <definedNames>
    <definedName name="_xlnm._FilterDatabase" localSheetId="1" hidden="1">PRZEDMIAR!$E$2:$E$7</definedName>
    <definedName name="_xlnm.Print_Area" localSheetId="1">PRZEDMIAR!$A$2:$E$29</definedName>
    <definedName name="_xlnm.Print_Titles" localSheetId="1">PRZEDMIAR!$5:$7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2" l="1"/>
  <c r="H34" i="12"/>
  <c r="H33" i="12"/>
  <c r="H32" i="12"/>
  <c r="H31" i="12"/>
  <c r="H30" i="12"/>
  <c r="H29" i="12"/>
  <c r="H28" i="12"/>
  <c r="H26" i="12"/>
  <c r="H25" i="12"/>
  <c r="H24" i="12"/>
  <c r="H22" i="12"/>
  <c r="H21" i="12"/>
  <c r="H20" i="12"/>
  <c r="H18" i="12"/>
  <c r="H16" i="12"/>
  <c r="H17" i="12"/>
  <c r="H15" i="12"/>
  <c r="H12" i="12"/>
  <c r="H11" i="12"/>
  <c r="H10" i="12"/>
  <c r="H13" i="12" l="1"/>
  <c r="H36" i="12" s="1"/>
  <c r="H37" i="12" s="1"/>
</calcChain>
</file>

<file path=xl/sharedStrings.xml><?xml version="1.0" encoding="utf-8"?>
<sst xmlns="http://schemas.openxmlformats.org/spreadsheetml/2006/main" count="235" uniqueCount="100">
  <si>
    <t>POZYCJE KOSZTORYSU</t>
  </si>
  <si>
    <t>Lp.</t>
  </si>
  <si>
    <t>Opis</t>
  </si>
  <si>
    <t>m3</t>
  </si>
  <si>
    <t>Wartość</t>
  </si>
  <si>
    <t>Podatek VAT 23%</t>
  </si>
  <si>
    <t>RAZEM netto</t>
  </si>
  <si>
    <t>ŁĄCZNIE WARTOŚĆ</t>
  </si>
  <si>
    <t>jednostka</t>
  </si>
  <si>
    <t>nazwa</t>
  </si>
  <si>
    <t>ilość</t>
  </si>
  <si>
    <t>Nazwa zadania:</t>
  </si>
  <si>
    <t>PRZEDMIAR ROBÓT</t>
  </si>
  <si>
    <t>1.1</t>
  </si>
  <si>
    <t>1</t>
  </si>
  <si>
    <t>2</t>
  </si>
  <si>
    <t>3</t>
  </si>
  <si>
    <t>4</t>
  </si>
  <si>
    <t>5</t>
  </si>
  <si>
    <t>Podstawa
wyceny</t>
  </si>
  <si>
    <t>Cena
jedn.</t>
  </si>
  <si>
    <t>m2</t>
  </si>
  <si>
    <t>m</t>
  </si>
  <si>
    <t>ryczałt</t>
  </si>
  <si>
    <t>Geodezyjna dokumentacja powykonawcza</t>
  </si>
  <si>
    <t>2.1</t>
  </si>
  <si>
    <t>3.1</t>
  </si>
  <si>
    <t>4.1</t>
  </si>
  <si>
    <t>5.1</t>
  </si>
  <si>
    <t>KNR 2-31 0204-05 0204-06 analiza indywidualna</t>
  </si>
  <si>
    <t>4.2</t>
  </si>
  <si>
    <t>x</t>
  </si>
  <si>
    <t xml:space="preserve"> analiza indywidualna</t>
  </si>
  <si>
    <t>2.2</t>
  </si>
  <si>
    <t>Remont odcinka drogi dojazdowej do DW ,,Leśnik''</t>
  </si>
  <si>
    <t>ROBOTY PRZYGOTOWAWCZE</t>
  </si>
  <si>
    <t>KNR-W 2-01 0113-04</t>
  </si>
  <si>
    <t>Roboty pomiarowe przy liniowych robotach ziemnych - trasa dróg w terenie pagórkowatym lub podgórskim</t>
  </si>
  <si>
    <t>1.2</t>
  </si>
  <si>
    <t>Razem dział: ROBOTY PRZYGOTOWAWCZE</t>
  </si>
  <si>
    <t>ROBOTY ZIEMNE - KORYTOWANIE</t>
  </si>
  <si>
    <t>KNR 2-31 0101-03 z.o.2.13. 9902-02  0101-04</t>
  </si>
  <si>
    <t>Mechaniczne wykonanie koryta na całej szerokości drogi głębokości 37 cm</t>
  </si>
  <si>
    <t>KNR 2-31 0102-01 0102-02</t>
  </si>
  <si>
    <t>2.3</t>
  </si>
  <si>
    <t xml:space="preserve">KNR-W 2-01 0208-04 z.sz. 2.3.2 9903-03  z.sz. 2.3.12. 9905-02  0210-04 </t>
  </si>
  <si>
    <t>Roboty ziemne wykonywane koparkami podsiębiernymi w ziemi uprzednio zmagazynowanej w hałdach z transportem urobku samochodami samowyładowczymi na odległość do 15 km</t>
  </si>
  <si>
    <t>Razem dział: ROBOTY ZIEMNE - KORYTOWANIE</t>
  </si>
  <si>
    <t>PODBUDOWY</t>
  </si>
  <si>
    <t>KNR 2-31 0103-04</t>
  </si>
  <si>
    <t>Mechaniczne profilowanie i zagęszczenie podłoża pod warstwy konstrukcyjne nawierzchni w gruncie kat. I-IV</t>
  </si>
  <si>
    <t>3.2</t>
  </si>
  <si>
    <t>Razem dział: PODBUDOWY</t>
  </si>
  <si>
    <t>NAWIERZCHNIE</t>
  </si>
  <si>
    <t>KNNR 6 0307-05</t>
  </si>
  <si>
    <t>Nawierzchnie z płyt drogowych betonowych o wym. 1,0mx0,75mx0,12m, spoiny wypełnione piaskiem</t>
  </si>
  <si>
    <t>Razem dział: NAWIERZCHNIE</t>
  </si>
  <si>
    <t>ROBOTY WYKOŃCZENIOWE</t>
  </si>
  <si>
    <t>Wykonanie poboczy z kruszywa o gr 15 cm - ,,opaska''</t>
  </si>
  <si>
    <t>Razem dział: ROBOTY WYKOŃCZENIOWE</t>
  </si>
  <si>
    <t>Wykonanie koryta na poszerzeniach w gruncie kat. II-IV - 15 cm głębokości koryta</t>
  </si>
  <si>
    <t>Podbudowa z kruszywa łamanego 0/63 gr. 20 cm wraz z zagęszczeniem</t>
  </si>
  <si>
    <t>Nawierzchnie z kostki granitowej o wysokości 15/17  cm na zaprawie cementowej o gr. 5 cm</t>
  </si>
  <si>
    <t>Studzienki betonowe z osadnikiem fi 500 z kratą (wys.1,0 m) i z podlączeniem do odwodnienia liniowego</t>
  </si>
  <si>
    <t>Odwodnienie liniowe D-400 30x25</t>
  </si>
  <si>
    <t>Korytko ściekowe rygol 30x50x13cm</t>
  </si>
  <si>
    <t>1.3</t>
  </si>
  <si>
    <t xml:space="preserve">KNR 2-31 0816-01 + KNR-W 4-01 0109-11 0109-12 </t>
  </si>
  <si>
    <t>Roboty rozbiórkowe istniejącego przepustu z rury stalowej fi 300 mm w obrębie zjazdu wraz z odwozem i utylizacją materiałów rozbiorkowych</t>
  </si>
  <si>
    <t>kpl</t>
  </si>
  <si>
    <t>KNNR 6 0113-02</t>
  </si>
  <si>
    <t>KNNR 6 0302-02</t>
  </si>
  <si>
    <t>5.2</t>
  </si>
  <si>
    <t>KNR 2-31 0605-02 + KSNR 11 0501-05 + KNR 2-31 0605-06 + KNR 2-31 0605-03</t>
  </si>
  <si>
    <t>Przepust z rur HDPE fi 300 mm; fundament z betonu C12/16 o gr. 0,20 m na dł. 8,6 m, obsypka gr. 20 cm z piasku, 2 szt. ścianki czołowe z betonu C25/30 gr. 20 cm o wym.1,00m x 1,00 m posadowione na fundamencie o wym. 1,4m x0,30mx0,20mm</t>
  </si>
  <si>
    <t>5.3</t>
  </si>
  <si>
    <t>KNR-W 2-01 0516-04</t>
  </si>
  <si>
    <t>Umocnienie rowu na odcinkach wlotu i wylotu na dł. 1 m - obrukowanie z kamienia łamanego na zaprawie cementow- piaskowej</t>
  </si>
  <si>
    <t>5.4</t>
  </si>
  <si>
    <t>KNNR 4 1424-02</t>
  </si>
  <si>
    <t>szt.</t>
  </si>
  <si>
    <t>5.5</t>
  </si>
  <si>
    <t>KNR 2-31 0606-03</t>
  </si>
  <si>
    <t>5.6</t>
  </si>
  <si>
    <t>300*0,37+60*0,20 = 123,000</t>
  </si>
  <si>
    <t>KOSZTORYS OFERTOWY</t>
  </si>
  <si>
    <t>Nr STWiORB</t>
  </si>
  <si>
    <t>D.01.01.01</t>
  </si>
  <si>
    <t>D.01.02.04.</t>
  </si>
  <si>
    <t>D.02.01.00</t>
  </si>
  <si>
    <t>D.02.01.01</t>
  </si>
  <si>
    <t>D.04.01.01</t>
  </si>
  <si>
    <t>D.04.02.02</t>
  </si>
  <si>
    <t>D.05.03.03</t>
  </si>
  <si>
    <t>D.05.03.01</t>
  </si>
  <si>
    <t>D.06.01.01</t>
  </si>
  <si>
    <t>D.03.02.01</t>
  </si>
  <si>
    <t>D.03.01.03</t>
  </si>
  <si>
    <t>D.08.05.01</t>
  </si>
  <si>
    <t xml:space="preserve">Słownie: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</si>
</sst>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17" fontId="3" fillId="0" borderId="0" xfId="0" applyNumberFormat="1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1" fontId="4" fillId="0" borderId="11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vertical="top" wrapText="1"/>
    </xf>
    <xf numFmtId="4" fontId="2" fillId="0" borderId="17" xfId="0" applyNumberFormat="1" applyFont="1" applyBorder="1" applyAlignment="1">
      <alignment vertical="top" wrapText="1"/>
    </xf>
    <xf numFmtId="4" fontId="7" fillId="0" borderId="11" xfId="0" applyNumberFormat="1" applyFont="1" applyBorder="1" applyAlignment="1">
      <alignment horizontal="right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49" fontId="2" fillId="0" borderId="12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1" fontId="4" fillId="0" borderId="13" xfId="0" applyNumberFormat="1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0" fontId="2" fillId="0" borderId="15" xfId="0" applyFont="1" applyBorder="1" applyAlignment="1">
      <alignment horizontal="right" vertical="top" wrapText="1"/>
    </xf>
    <xf numFmtId="0" fontId="2" fillId="0" borderId="19" xfId="0" applyFont="1" applyBorder="1" applyAlignment="1">
      <alignment horizontal="right" vertical="top" wrapText="1"/>
    </xf>
    <xf numFmtId="0" fontId="2" fillId="0" borderId="16" xfId="0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/>
  </sheetViews>
  <sheetFormatPr defaultRowHeight="14"/>
  <sheetData>
    <row r="1" spans="1:2">
      <c r="A1">
        <v>3</v>
      </c>
    </row>
    <row r="2" spans="1:2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9"/>
  <sheetViews>
    <sheetView view="pageBreakPreview" topLeftCell="A10" zoomScaleNormal="85" zoomScaleSheetLayoutView="100" workbookViewId="0">
      <selection activeCell="A5" sqref="A1:A1048576"/>
    </sheetView>
  </sheetViews>
  <sheetFormatPr defaultColWidth="9" defaultRowHeight="13.25"/>
  <cols>
    <col min="1" max="1" width="9" style="10" bestFit="1" customWidth="1"/>
    <col min="2" max="2" width="11.625" style="1" customWidth="1"/>
    <col min="3" max="3" width="55.625" style="1" customWidth="1"/>
    <col min="4" max="4" width="5.75" style="3" bestFit="1" customWidth="1"/>
    <col min="5" max="5" width="10.625" style="4" customWidth="1"/>
    <col min="6" max="6" width="10.125" style="1" bestFit="1" customWidth="1"/>
    <col min="7" max="9" width="10.25" style="1" bestFit="1" customWidth="1"/>
    <col min="10" max="16384" width="9" style="1"/>
  </cols>
  <sheetData>
    <row r="2" spans="1:6" s="2" customFormat="1" ht="14.7">
      <c r="A2" s="36" t="s">
        <v>12</v>
      </c>
      <c r="B2" s="36"/>
      <c r="C2" s="36"/>
      <c r="D2" s="36"/>
      <c r="E2" s="36"/>
    </row>
    <row r="3" spans="1:6" s="2" customFormat="1" ht="35.299999999999997" customHeight="1">
      <c r="A3" s="39" t="s">
        <v>11</v>
      </c>
      <c r="B3" s="39"/>
      <c r="C3" s="40" t="s">
        <v>34</v>
      </c>
      <c r="D3" s="40"/>
      <c r="E3" s="40"/>
    </row>
    <row r="4" spans="1:6" s="2" customFormat="1" ht="9" customHeight="1">
      <c r="A4" s="36"/>
      <c r="B4" s="36"/>
      <c r="C4" s="36"/>
      <c r="D4" s="36"/>
      <c r="E4" s="36"/>
    </row>
    <row r="5" spans="1:6" s="3" customFormat="1" ht="14.35" customHeight="1">
      <c r="A5" s="37" t="s">
        <v>1</v>
      </c>
      <c r="B5" s="38" t="s">
        <v>19</v>
      </c>
      <c r="C5" s="38" t="s">
        <v>2</v>
      </c>
      <c r="D5" s="38" t="s">
        <v>8</v>
      </c>
      <c r="E5" s="38"/>
    </row>
    <row r="6" spans="1:6" s="3" customFormat="1">
      <c r="A6" s="37"/>
      <c r="B6" s="38"/>
      <c r="C6" s="38"/>
      <c r="D6" s="14" t="s">
        <v>9</v>
      </c>
      <c r="E6" s="15" t="s">
        <v>10</v>
      </c>
    </row>
    <row r="7" spans="1:6" s="3" customFormat="1">
      <c r="A7" s="9">
        <v>1</v>
      </c>
      <c r="B7" s="9" t="s">
        <v>15</v>
      </c>
      <c r="C7" s="8">
        <v>3</v>
      </c>
      <c r="D7" s="8">
        <v>4</v>
      </c>
      <c r="E7" s="8">
        <v>5</v>
      </c>
    </row>
    <row r="8" spans="1:6">
      <c r="A8" s="35"/>
      <c r="B8" s="35"/>
      <c r="C8" s="35"/>
      <c r="D8" s="35"/>
      <c r="E8" s="35"/>
    </row>
    <row r="9" spans="1:6">
      <c r="A9" s="16" t="s">
        <v>14</v>
      </c>
      <c r="B9" s="17"/>
      <c r="C9" s="17" t="s">
        <v>35</v>
      </c>
      <c r="D9" s="18"/>
      <c r="E9" s="19"/>
    </row>
    <row r="10" spans="1:6" ht="26.45">
      <c r="A10" s="16" t="s">
        <v>13</v>
      </c>
      <c r="B10" s="17" t="s">
        <v>36</v>
      </c>
      <c r="C10" s="17" t="s">
        <v>37</v>
      </c>
      <c r="D10" s="18" t="s">
        <v>22</v>
      </c>
      <c r="E10" s="19">
        <v>100</v>
      </c>
    </row>
    <row r="11" spans="1:6" ht="26.45">
      <c r="A11" s="16" t="s">
        <v>38</v>
      </c>
      <c r="B11" s="17" t="s">
        <v>32</v>
      </c>
      <c r="C11" s="17" t="s">
        <v>24</v>
      </c>
      <c r="D11" s="18" t="s">
        <v>23</v>
      </c>
      <c r="E11" s="19">
        <v>1</v>
      </c>
    </row>
    <row r="12" spans="1:6" ht="66.150000000000006">
      <c r="A12" s="16" t="s">
        <v>66</v>
      </c>
      <c r="B12" s="17" t="s">
        <v>67</v>
      </c>
      <c r="C12" s="17" t="s">
        <v>68</v>
      </c>
      <c r="D12" s="18" t="s">
        <v>69</v>
      </c>
      <c r="E12" s="19">
        <v>1</v>
      </c>
    </row>
    <row r="13" spans="1:6">
      <c r="A13" s="16" t="s">
        <v>15</v>
      </c>
      <c r="B13" s="17"/>
      <c r="C13" s="17" t="s">
        <v>40</v>
      </c>
      <c r="D13" s="18"/>
      <c r="E13" s="19"/>
    </row>
    <row r="14" spans="1:6" ht="66.150000000000006">
      <c r="A14" s="16" t="s">
        <v>25</v>
      </c>
      <c r="B14" s="17" t="s">
        <v>41</v>
      </c>
      <c r="C14" s="17" t="s">
        <v>42</v>
      </c>
      <c r="D14" s="18" t="s">
        <v>21</v>
      </c>
      <c r="E14" s="19">
        <v>300</v>
      </c>
      <c r="F14" s="20"/>
    </row>
    <row r="15" spans="1:6" ht="39.700000000000003">
      <c r="A15" s="16" t="s">
        <v>33</v>
      </c>
      <c r="B15" s="17" t="s">
        <v>43</v>
      </c>
      <c r="C15" s="17" t="s">
        <v>60</v>
      </c>
      <c r="D15" s="18" t="s">
        <v>21</v>
      </c>
      <c r="E15" s="19">
        <v>60</v>
      </c>
    </row>
    <row r="16" spans="1:6" ht="79.349999999999994">
      <c r="A16" s="16" t="s">
        <v>44</v>
      </c>
      <c r="B16" s="17" t="s">
        <v>45</v>
      </c>
      <c r="C16" s="17" t="s">
        <v>46</v>
      </c>
      <c r="D16" s="18" t="s">
        <v>3</v>
      </c>
      <c r="E16" s="19" t="s">
        <v>84</v>
      </c>
    </row>
    <row r="17" spans="1:6">
      <c r="A17" s="16" t="s">
        <v>16</v>
      </c>
      <c r="B17" s="17"/>
      <c r="C17" s="17" t="s">
        <v>48</v>
      </c>
      <c r="D17" s="18"/>
      <c r="E17" s="19"/>
    </row>
    <row r="18" spans="1:6" ht="26.45">
      <c r="A18" s="16" t="s">
        <v>26</v>
      </c>
      <c r="B18" s="17" t="s">
        <v>49</v>
      </c>
      <c r="C18" s="17" t="s">
        <v>50</v>
      </c>
      <c r="D18" s="18" t="s">
        <v>21</v>
      </c>
      <c r="E18" s="19">
        <v>300</v>
      </c>
      <c r="F18" s="20"/>
    </row>
    <row r="19" spans="1:6" ht="26.45">
      <c r="A19" s="16" t="s">
        <v>51</v>
      </c>
      <c r="B19" s="17" t="s">
        <v>70</v>
      </c>
      <c r="C19" s="17" t="s">
        <v>61</v>
      </c>
      <c r="D19" s="18" t="s">
        <v>21</v>
      </c>
      <c r="E19" s="19">
        <v>300</v>
      </c>
    </row>
    <row r="20" spans="1:6">
      <c r="A20" s="16" t="s">
        <v>17</v>
      </c>
      <c r="B20" s="17"/>
      <c r="C20" s="17" t="s">
        <v>53</v>
      </c>
      <c r="D20" s="18"/>
      <c r="E20" s="19"/>
    </row>
    <row r="21" spans="1:6" ht="26.45">
      <c r="A21" s="16" t="s">
        <v>27</v>
      </c>
      <c r="B21" s="17" t="s">
        <v>54</v>
      </c>
      <c r="C21" s="17" t="s">
        <v>55</v>
      </c>
      <c r="D21" s="18" t="s">
        <v>21</v>
      </c>
      <c r="E21" s="19">
        <v>280</v>
      </c>
    </row>
    <row r="22" spans="1:6" ht="26.45">
      <c r="A22" s="16" t="s">
        <v>30</v>
      </c>
      <c r="B22" s="17" t="s">
        <v>71</v>
      </c>
      <c r="C22" s="17" t="s">
        <v>62</v>
      </c>
      <c r="D22" s="18" t="s">
        <v>21</v>
      </c>
      <c r="E22" s="19">
        <v>20</v>
      </c>
    </row>
    <row r="23" spans="1:6">
      <c r="A23" s="16" t="s">
        <v>18</v>
      </c>
      <c r="B23" s="17"/>
      <c r="C23" s="17" t="s">
        <v>57</v>
      </c>
      <c r="D23" s="18"/>
      <c r="E23" s="19"/>
    </row>
    <row r="24" spans="1:6" ht="66.150000000000006">
      <c r="A24" s="16" t="s">
        <v>28</v>
      </c>
      <c r="B24" s="17" t="s">
        <v>29</v>
      </c>
      <c r="C24" s="17" t="s">
        <v>58</v>
      </c>
      <c r="D24" s="18" t="s">
        <v>21</v>
      </c>
      <c r="E24" s="19">
        <v>60</v>
      </c>
    </row>
    <row r="25" spans="1:6" ht="105.8">
      <c r="A25" s="16" t="s">
        <v>72</v>
      </c>
      <c r="B25" s="17" t="s">
        <v>73</v>
      </c>
      <c r="C25" s="17" t="s">
        <v>74</v>
      </c>
      <c r="D25" s="18" t="s">
        <v>22</v>
      </c>
      <c r="E25" s="19">
        <v>9</v>
      </c>
    </row>
    <row r="26" spans="1:6" ht="39.700000000000003">
      <c r="A26" s="16" t="s">
        <v>75</v>
      </c>
      <c r="B26" s="17" t="s">
        <v>76</v>
      </c>
      <c r="C26" s="17" t="s">
        <v>77</v>
      </c>
      <c r="D26" s="18" t="s">
        <v>21</v>
      </c>
      <c r="E26" s="19">
        <v>2</v>
      </c>
    </row>
    <row r="27" spans="1:6" ht="26.45">
      <c r="A27" s="16" t="s">
        <v>78</v>
      </c>
      <c r="B27" s="17" t="s">
        <v>79</v>
      </c>
      <c r="C27" s="17" t="s">
        <v>63</v>
      </c>
      <c r="D27" s="18" t="s">
        <v>80</v>
      </c>
      <c r="E27" s="19">
        <v>4</v>
      </c>
    </row>
    <row r="28" spans="1:6" ht="26.45">
      <c r="A28" s="16" t="s">
        <v>81</v>
      </c>
      <c r="B28" s="17" t="s">
        <v>82</v>
      </c>
      <c r="C28" s="17" t="s">
        <v>64</v>
      </c>
      <c r="D28" s="18" t="s">
        <v>22</v>
      </c>
      <c r="E28" s="19">
        <v>13.3</v>
      </c>
    </row>
    <row r="29" spans="1:6" ht="26.45">
      <c r="A29" s="16" t="s">
        <v>83</v>
      </c>
      <c r="B29" s="17" t="s">
        <v>82</v>
      </c>
      <c r="C29" s="17" t="s">
        <v>65</v>
      </c>
      <c r="D29" s="18" t="s">
        <v>22</v>
      </c>
      <c r="E29" s="19">
        <v>33.299999999999997</v>
      </c>
    </row>
  </sheetData>
  <mergeCells count="9">
    <mergeCell ref="A8:E8"/>
    <mergeCell ref="A2:E2"/>
    <mergeCell ref="A4:E4"/>
    <mergeCell ref="A5:A6"/>
    <mergeCell ref="C5:C6"/>
    <mergeCell ref="D5:E5"/>
    <mergeCell ref="A3:B3"/>
    <mergeCell ref="C3:E3"/>
    <mergeCell ref="B5:B6"/>
  </mergeCells>
  <phoneticPr fontId="6" type="noConversion"/>
  <printOptions horizontalCentered="1"/>
  <pageMargins left="0.31496062992125984" right="0.11811023622047245" top="0.35433070866141736" bottom="0.35433070866141736" header="0.11811023622047245" footer="0.11811023622047245"/>
  <pageSetup paperSize="9" scale="85" fitToHeight="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053D-7AEF-4BDF-B82F-82F245E7B396}">
  <dimension ref="A1:H41"/>
  <sheetViews>
    <sheetView tabSelected="1" view="pageBreakPreview" topLeftCell="A16" zoomScale="150" zoomScaleNormal="100" zoomScaleSheetLayoutView="150" workbookViewId="0">
      <selection activeCell="H10" sqref="H10"/>
    </sheetView>
  </sheetViews>
  <sheetFormatPr defaultColWidth="9" defaultRowHeight="13.25"/>
  <cols>
    <col min="1" max="1" width="4.5" style="10" bestFit="1" customWidth="1"/>
    <col min="2" max="2" width="9.125" style="10" customWidth="1"/>
    <col min="3" max="3" width="10.5" style="1" customWidth="1"/>
    <col min="4" max="4" width="42.75" style="1" customWidth="1"/>
    <col min="5" max="5" width="5.75" style="3" bestFit="1" customWidth="1"/>
    <col min="6" max="6" width="8" style="4" bestFit="1" customWidth="1"/>
    <col min="7" max="7" width="8" style="5" bestFit="1" customWidth="1"/>
    <col min="8" max="8" width="10.25" style="5" bestFit="1" customWidth="1"/>
    <col min="9" max="16384" width="9" style="1"/>
  </cols>
  <sheetData>
    <row r="1" spans="1:8" ht="14" thickBot="1"/>
    <row r="2" spans="1:8" s="2" customFormat="1" ht="14.7">
      <c r="A2" s="50" t="s">
        <v>85</v>
      </c>
      <c r="B2" s="51"/>
      <c r="C2" s="52"/>
      <c r="D2" s="52"/>
      <c r="E2" s="52"/>
      <c r="F2" s="52"/>
      <c r="G2" s="52"/>
      <c r="H2" s="53"/>
    </row>
    <row r="3" spans="1:8" s="2" customFormat="1" ht="14.7">
      <c r="A3" s="54" t="s">
        <v>11</v>
      </c>
      <c r="B3" s="55"/>
      <c r="C3" s="39"/>
      <c r="D3" s="40" t="s">
        <v>34</v>
      </c>
      <c r="E3" s="40"/>
      <c r="F3" s="40"/>
      <c r="G3" s="40"/>
      <c r="H3" s="56"/>
    </row>
    <row r="4" spans="1:8" s="2" customFormat="1" ht="9" customHeight="1">
      <c r="A4" s="57"/>
      <c r="B4" s="34"/>
      <c r="C4" s="36"/>
      <c r="D4" s="36"/>
      <c r="E4" s="36"/>
      <c r="F4" s="36"/>
      <c r="G4" s="11"/>
      <c r="H4" s="21"/>
    </row>
    <row r="5" spans="1:8" s="3" customFormat="1">
      <c r="A5" s="58" t="s">
        <v>1</v>
      </c>
      <c r="B5" s="42" t="s">
        <v>86</v>
      </c>
      <c r="C5" s="44" t="s">
        <v>19</v>
      </c>
      <c r="D5" s="44" t="s">
        <v>2</v>
      </c>
      <c r="E5" s="46" t="s">
        <v>8</v>
      </c>
      <c r="F5" s="47"/>
      <c r="G5" s="48" t="s">
        <v>20</v>
      </c>
      <c r="H5" s="60" t="s">
        <v>4</v>
      </c>
    </row>
    <row r="6" spans="1:8" s="3" customFormat="1">
      <c r="A6" s="59"/>
      <c r="B6" s="43"/>
      <c r="C6" s="45"/>
      <c r="D6" s="45"/>
      <c r="E6" s="6" t="s">
        <v>9</v>
      </c>
      <c r="F6" s="7" t="s">
        <v>10</v>
      </c>
      <c r="G6" s="48"/>
      <c r="H6" s="60"/>
    </row>
    <row r="7" spans="1:8" s="3" customFormat="1">
      <c r="A7" s="22">
        <v>1</v>
      </c>
      <c r="B7" s="31"/>
      <c r="C7" s="9" t="s">
        <v>15</v>
      </c>
      <c r="D7" s="8">
        <v>3</v>
      </c>
      <c r="E7" s="8">
        <v>4</v>
      </c>
      <c r="F7" s="8">
        <v>5</v>
      </c>
      <c r="G7" s="8">
        <v>6</v>
      </c>
      <c r="H7" s="23">
        <v>7</v>
      </c>
    </row>
    <row r="8" spans="1:8">
      <c r="A8" s="62"/>
      <c r="B8" s="63"/>
      <c r="C8" s="49"/>
      <c r="D8" s="49"/>
      <c r="E8" s="49"/>
      <c r="F8" s="49"/>
      <c r="G8" s="49"/>
      <c r="H8" s="64"/>
    </row>
    <row r="9" spans="1:8" s="12" customFormat="1" ht="26.45">
      <c r="A9" s="24" t="s">
        <v>14</v>
      </c>
      <c r="B9" s="33" t="s">
        <v>87</v>
      </c>
      <c r="C9" s="17"/>
      <c r="D9" s="17" t="s">
        <v>35</v>
      </c>
      <c r="E9" s="18" t="s">
        <v>31</v>
      </c>
      <c r="F9" s="18" t="s">
        <v>31</v>
      </c>
      <c r="G9" s="18" t="s">
        <v>31</v>
      </c>
      <c r="H9" s="25" t="s">
        <v>31</v>
      </c>
    </row>
    <row r="10" spans="1:8" s="12" customFormat="1" ht="39.700000000000003">
      <c r="A10" s="24" t="s">
        <v>13</v>
      </c>
      <c r="B10" s="33" t="s">
        <v>87</v>
      </c>
      <c r="C10" s="17" t="s">
        <v>36</v>
      </c>
      <c r="D10" s="17" t="s">
        <v>37</v>
      </c>
      <c r="E10" s="18" t="s">
        <v>22</v>
      </c>
      <c r="F10" s="19">
        <v>100</v>
      </c>
      <c r="G10" s="13">
        <v>0</v>
      </c>
      <c r="H10" s="26">
        <f>G10*F10</f>
        <v>0</v>
      </c>
    </row>
    <row r="11" spans="1:8" s="12" customFormat="1" ht="39.700000000000003">
      <c r="A11" s="24" t="s">
        <v>38</v>
      </c>
      <c r="B11" s="33" t="s">
        <v>87</v>
      </c>
      <c r="C11" s="17" t="s">
        <v>32</v>
      </c>
      <c r="D11" s="17" t="s">
        <v>24</v>
      </c>
      <c r="E11" s="18" t="s">
        <v>23</v>
      </c>
      <c r="F11" s="19">
        <v>1</v>
      </c>
      <c r="G11" s="13">
        <v>0</v>
      </c>
      <c r="H11" s="26">
        <f t="shared" ref="H11:H12" si="0">G11*F11</f>
        <v>0</v>
      </c>
    </row>
    <row r="12" spans="1:8" s="12" customFormat="1" ht="66.150000000000006">
      <c r="A12" s="24" t="s">
        <v>66</v>
      </c>
      <c r="B12" s="32" t="s">
        <v>88</v>
      </c>
      <c r="C12" s="17" t="s">
        <v>67</v>
      </c>
      <c r="D12" s="17" t="s">
        <v>68</v>
      </c>
      <c r="E12" s="18" t="s">
        <v>69</v>
      </c>
      <c r="F12" s="19">
        <v>1</v>
      </c>
      <c r="G12" s="13">
        <v>0</v>
      </c>
      <c r="H12" s="26">
        <f t="shared" si="0"/>
        <v>0</v>
      </c>
    </row>
    <row r="13" spans="1:8" s="12" customFormat="1">
      <c r="A13" s="24"/>
      <c r="B13" s="32"/>
      <c r="C13" s="17"/>
      <c r="D13" s="17" t="s">
        <v>39</v>
      </c>
      <c r="E13" s="18" t="s">
        <v>31</v>
      </c>
      <c r="F13" s="18" t="s">
        <v>31</v>
      </c>
      <c r="G13" s="18" t="s">
        <v>31</v>
      </c>
      <c r="H13" s="27">
        <f>SUM(H10:H12)</f>
        <v>0</v>
      </c>
    </row>
    <row r="14" spans="1:8" s="12" customFormat="1" ht="26.45">
      <c r="A14" s="24" t="s">
        <v>15</v>
      </c>
      <c r="B14" s="32" t="s">
        <v>89</v>
      </c>
      <c r="C14" s="17"/>
      <c r="D14" s="17" t="s">
        <v>40</v>
      </c>
      <c r="E14" s="18" t="s">
        <v>31</v>
      </c>
      <c r="F14" s="18" t="s">
        <v>31</v>
      </c>
      <c r="G14" s="18" t="s">
        <v>31</v>
      </c>
      <c r="H14" s="25" t="s">
        <v>31</v>
      </c>
    </row>
    <row r="15" spans="1:8" s="12" customFormat="1" ht="66.150000000000006">
      <c r="A15" s="24" t="s">
        <v>25</v>
      </c>
      <c r="B15" s="32" t="s">
        <v>90</v>
      </c>
      <c r="C15" s="17" t="s">
        <v>41</v>
      </c>
      <c r="D15" s="17" t="s">
        <v>42</v>
      </c>
      <c r="E15" s="18" t="s">
        <v>21</v>
      </c>
      <c r="F15" s="19">
        <v>300</v>
      </c>
      <c r="G15" s="13">
        <v>0</v>
      </c>
      <c r="H15" s="26">
        <f t="shared" ref="H15:H17" si="1">G15*F15</f>
        <v>0</v>
      </c>
    </row>
    <row r="16" spans="1:8" s="12" customFormat="1" ht="39.700000000000003">
      <c r="A16" s="24" t="s">
        <v>33</v>
      </c>
      <c r="B16" s="32" t="s">
        <v>90</v>
      </c>
      <c r="C16" s="17" t="s">
        <v>43</v>
      </c>
      <c r="D16" s="17" t="s">
        <v>60</v>
      </c>
      <c r="E16" s="18" t="s">
        <v>21</v>
      </c>
      <c r="F16" s="19">
        <v>60</v>
      </c>
      <c r="G16" s="13">
        <v>0</v>
      </c>
      <c r="H16" s="26">
        <f t="shared" si="1"/>
        <v>0</v>
      </c>
    </row>
    <row r="17" spans="1:8" s="12" customFormat="1" ht="92.6">
      <c r="A17" s="24" t="s">
        <v>44</v>
      </c>
      <c r="B17" s="32" t="s">
        <v>90</v>
      </c>
      <c r="C17" s="17" t="s">
        <v>45</v>
      </c>
      <c r="D17" s="17" t="s">
        <v>46</v>
      </c>
      <c r="E17" s="18" t="s">
        <v>3</v>
      </c>
      <c r="F17" s="19">
        <v>123</v>
      </c>
      <c r="G17" s="13">
        <v>0</v>
      </c>
      <c r="H17" s="26">
        <f t="shared" si="1"/>
        <v>0</v>
      </c>
    </row>
    <row r="18" spans="1:8" s="12" customFormat="1">
      <c r="A18" s="24"/>
      <c r="B18" s="32"/>
      <c r="C18" s="17"/>
      <c r="D18" s="17" t="s">
        <v>47</v>
      </c>
      <c r="E18" s="18" t="s">
        <v>31</v>
      </c>
      <c r="F18" s="18" t="s">
        <v>31</v>
      </c>
      <c r="G18" s="18" t="s">
        <v>31</v>
      </c>
      <c r="H18" s="27">
        <f>SUM(H15:H17)</f>
        <v>0</v>
      </c>
    </row>
    <row r="19" spans="1:8" s="12" customFormat="1">
      <c r="A19" s="24" t="s">
        <v>16</v>
      </c>
      <c r="B19" s="32"/>
      <c r="C19" s="17"/>
      <c r="D19" s="17" t="s">
        <v>48</v>
      </c>
      <c r="E19" s="18" t="s">
        <v>31</v>
      </c>
      <c r="F19" s="18" t="s">
        <v>31</v>
      </c>
      <c r="G19" s="18" t="s">
        <v>31</v>
      </c>
      <c r="H19" s="25" t="s">
        <v>31</v>
      </c>
    </row>
    <row r="20" spans="1:8" s="12" customFormat="1" ht="39.700000000000003">
      <c r="A20" s="24" t="s">
        <v>26</v>
      </c>
      <c r="B20" s="32" t="s">
        <v>91</v>
      </c>
      <c r="C20" s="17" t="s">
        <v>49</v>
      </c>
      <c r="D20" s="17" t="s">
        <v>50</v>
      </c>
      <c r="E20" s="18" t="s">
        <v>21</v>
      </c>
      <c r="F20" s="19">
        <v>300</v>
      </c>
      <c r="G20" s="13">
        <v>0</v>
      </c>
      <c r="H20" s="26">
        <f t="shared" ref="H20:H21" si="2">G20*F20</f>
        <v>0</v>
      </c>
    </row>
    <row r="21" spans="1:8" s="12" customFormat="1" ht="26.45">
      <c r="A21" s="24" t="s">
        <v>51</v>
      </c>
      <c r="B21" s="32" t="s">
        <v>92</v>
      </c>
      <c r="C21" s="17" t="s">
        <v>70</v>
      </c>
      <c r="D21" s="17" t="s">
        <v>61</v>
      </c>
      <c r="E21" s="18" t="s">
        <v>21</v>
      </c>
      <c r="F21" s="19">
        <v>300</v>
      </c>
      <c r="G21" s="13">
        <v>0</v>
      </c>
      <c r="H21" s="26">
        <f t="shared" si="2"/>
        <v>0</v>
      </c>
    </row>
    <row r="22" spans="1:8" s="12" customFormat="1">
      <c r="A22" s="24"/>
      <c r="B22" s="32"/>
      <c r="C22" s="17"/>
      <c r="D22" s="17" t="s">
        <v>52</v>
      </c>
      <c r="E22" s="18" t="s">
        <v>31</v>
      </c>
      <c r="F22" s="18" t="s">
        <v>31</v>
      </c>
      <c r="G22" s="18" t="s">
        <v>31</v>
      </c>
      <c r="H22" s="27">
        <f>SUM(H19:H21)</f>
        <v>0</v>
      </c>
    </row>
    <row r="23" spans="1:8" s="12" customFormat="1">
      <c r="A23" s="24" t="s">
        <v>17</v>
      </c>
      <c r="B23" s="32"/>
      <c r="C23" s="17"/>
      <c r="D23" s="17" t="s">
        <v>53</v>
      </c>
      <c r="E23" s="18" t="s">
        <v>31</v>
      </c>
      <c r="F23" s="18" t="s">
        <v>31</v>
      </c>
      <c r="G23" s="18" t="s">
        <v>31</v>
      </c>
      <c r="H23" s="25" t="s">
        <v>31</v>
      </c>
    </row>
    <row r="24" spans="1:8" s="12" customFormat="1" ht="26.45">
      <c r="A24" s="24" t="s">
        <v>27</v>
      </c>
      <c r="B24" s="32" t="s">
        <v>93</v>
      </c>
      <c r="C24" s="17" t="s">
        <v>54</v>
      </c>
      <c r="D24" s="17" t="s">
        <v>55</v>
      </c>
      <c r="E24" s="18" t="s">
        <v>21</v>
      </c>
      <c r="F24" s="19">
        <v>280</v>
      </c>
      <c r="G24" s="13">
        <v>0</v>
      </c>
      <c r="H24" s="26">
        <f t="shared" ref="H24:H25" si="3">G24*F24</f>
        <v>0</v>
      </c>
    </row>
    <row r="25" spans="1:8" s="12" customFormat="1" ht="26.45">
      <c r="A25" s="24" t="s">
        <v>30</v>
      </c>
      <c r="B25" s="32" t="s">
        <v>94</v>
      </c>
      <c r="C25" s="17" t="s">
        <v>71</v>
      </c>
      <c r="D25" s="17" t="s">
        <v>62</v>
      </c>
      <c r="E25" s="18" t="s">
        <v>21</v>
      </c>
      <c r="F25" s="19">
        <v>20</v>
      </c>
      <c r="G25" s="13">
        <v>0</v>
      </c>
      <c r="H25" s="26">
        <f t="shared" si="3"/>
        <v>0</v>
      </c>
    </row>
    <row r="26" spans="1:8" s="12" customFormat="1">
      <c r="A26" s="24"/>
      <c r="B26" s="32"/>
      <c r="C26" s="17"/>
      <c r="D26" s="17" t="s">
        <v>56</v>
      </c>
      <c r="E26" s="18" t="s">
        <v>31</v>
      </c>
      <c r="F26" s="18" t="s">
        <v>31</v>
      </c>
      <c r="G26" s="18" t="s">
        <v>31</v>
      </c>
      <c r="H26" s="27">
        <f>SUM(H23:H25)</f>
        <v>0</v>
      </c>
    </row>
    <row r="27" spans="1:8" s="12" customFormat="1">
      <c r="A27" s="24" t="s">
        <v>18</v>
      </c>
      <c r="B27" s="32"/>
      <c r="C27" s="17"/>
      <c r="D27" s="17" t="s">
        <v>57</v>
      </c>
      <c r="E27" s="18" t="s">
        <v>31</v>
      </c>
      <c r="F27" s="18" t="s">
        <v>31</v>
      </c>
      <c r="G27" s="18" t="s">
        <v>31</v>
      </c>
      <c r="H27" s="25" t="s">
        <v>31</v>
      </c>
    </row>
    <row r="28" spans="1:8" s="12" customFormat="1" ht="79.349999999999994">
      <c r="A28" s="24" t="s">
        <v>28</v>
      </c>
      <c r="B28" s="32" t="s">
        <v>92</v>
      </c>
      <c r="C28" s="17" t="s">
        <v>29</v>
      </c>
      <c r="D28" s="17" t="s">
        <v>58</v>
      </c>
      <c r="E28" s="18" t="s">
        <v>21</v>
      </c>
      <c r="F28" s="19">
        <v>60</v>
      </c>
      <c r="G28" s="13">
        <v>0</v>
      </c>
      <c r="H28" s="26">
        <f t="shared" ref="H28:H33" si="4">G28*F28</f>
        <v>0</v>
      </c>
    </row>
    <row r="29" spans="1:8" s="12" customFormat="1" ht="105.8">
      <c r="A29" s="24" t="s">
        <v>72</v>
      </c>
      <c r="B29" s="32" t="s">
        <v>97</v>
      </c>
      <c r="C29" s="17" t="s">
        <v>73</v>
      </c>
      <c r="D29" s="17" t="s">
        <v>74</v>
      </c>
      <c r="E29" s="18" t="s">
        <v>22</v>
      </c>
      <c r="F29" s="19">
        <v>9</v>
      </c>
      <c r="G29" s="13">
        <v>0</v>
      </c>
      <c r="H29" s="26">
        <f t="shared" si="4"/>
        <v>0</v>
      </c>
    </row>
    <row r="30" spans="1:8" s="12" customFormat="1" ht="39.700000000000003">
      <c r="A30" s="24" t="s">
        <v>75</v>
      </c>
      <c r="B30" s="32" t="s">
        <v>95</v>
      </c>
      <c r="C30" s="17" t="s">
        <v>76</v>
      </c>
      <c r="D30" s="17" t="s">
        <v>77</v>
      </c>
      <c r="E30" s="18" t="s">
        <v>21</v>
      </c>
      <c r="F30" s="19">
        <v>2</v>
      </c>
      <c r="G30" s="13">
        <v>0</v>
      </c>
      <c r="H30" s="26">
        <f t="shared" si="4"/>
        <v>0</v>
      </c>
    </row>
    <row r="31" spans="1:8" s="12" customFormat="1" ht="39.700000000000003">
      <c r="A31" s="24" t="s">
        <v>78</v>
      </c>
      <c r="B31" s="32" t="s">
        <v>96</v>
      </c>
      <c r="C31" s="17" t="s">
        <v>79</v>
      </c>
      <c r="D31" s="17" t="s">
        <v>63</v>
      </c>
      <c r="E31" s="18" t="s">
        <v>80</v>
      </c>
      <c r="F31" s="19">
        <v>4</v>
      </c>
      <c r="G31" s="13">
        <v>0</v>
      </c>
      <c r="H31" s="26">
        <f t="shared" si="4"/>
        <v>0</v>
      </c>
    </row>
    <row r="32" spans="1:8" s="12" customFormat="1" ht="26.45">
      <c r="A32" s="24" t="s">
        <v>81</v>
      </c>
      <c r="B32" s="32" t="s">
        <v>96</v>
      </c>
      <c r="C32" s="17" t="s">
        <v>82</v>
      </c>
      <c r="D32" s="17" t="s">
        <v>64</v>
      </c>
      <c r="E32" s="18" t="s">
        <v>22</v>
      </c>
      <c r="F32" s="19">
        <v>13.3</v>
      </c>
      <c r="G32" s="13">
        <v>0</v>
      </c>
      <c r="H32" s="26">
        <f t="shared" si="4"/>
        <v>0</v>
      </c>
    </row>
    <row r="33" spans="1:8" s="12" customFormat="1" ht="26.45">
      <c r="A33" s="24" t="s">
        <v>83</v>
      </c>
      <c r="B33" s="32" t="s">
        <v>98</v>
      </c>
      <c r="C33" s="17" t="s">
        <v>82</v>
      </c>
      <c r="D33" s="17" t="s">
        <v>65</v>
      </c>
      <c r="E33" s="18" t="s">
        <v>22</v>
      </c>
      <c r="F33" s="19">
        <v>33.299999999999997</v>
      </c>
      <c r="G33" s="13">
        <v>0</v>
      </c>
      <c r="H33" s="26">
        <f t="shared" si="4"/>
        <v>0</v>
      </c>
    </row>
    <row r="34" spans="1:8" s="12" customFormat="1">
      <c r="A34" s="24"/>
      <c r="B34" s="32"/>
      <c r="C34" s="17"/>
      <c r="D34" s="17" t="s">
        <v>59</v>
      </c>
      <c r="E34" s="18" t="s">
        <v>31</v>
      </c>
      <c r="F34" s="18" t="s">
        <v>31</v>
      </c>
      <c r="G34" s="18" t="s">
        <v>31</v>
      </c>
      <c r="H34" s="27">
        <f>SUM(H28:H33)</f>
        <v>0</v>
      </c>
    </row>
    <row r="35" spans="1:8" ht="24.1" customHeight="1">
      <c r="A35" s="65" t="s">
        <v>6</v>
      </c>
      <c r="B35" s="66"/>
      <c r="C35" s="41"/>
      <c r="D35" s="41"/>
      <c r="E35" s="41"/>
      <c r="F35" s="41"/>
      <c r="G35" s="41"/>
      <c r="H35" s="30">
        <f>H13+H18+H22+H26+H34</f>
        <v>0</v>
      </c>
    </row>
    <row r="36" spans="1:8" ht="24.1" customHeight="1">
      <c r="A36" s="65" t="s">
        <v>5</v>
      </c>
      <c r="B36" s="66"/>
      <c r="C36" s="41"/>
      <c r="D36" s="41"/>
      <c r="E36" s="41"/>
      <c r="F36" s="41"/>
      <c r="G36" s="41"/>
      <c r="H36" s="28" t="e">
        <f>#REF!*0.23</f>
        <v>#REF!</v>
      </c>
    </row>
    <row r="37" spans="1:8" ht="24.1" customHeight="1" thickBot="1">
      <c r="A37" s="67" t="s">
        <v>7</v>
      </c>
      <c r="B37" s="68"/>
      <c r="C37" s="69"/>
      <c r="D37" s="69"/>
      <c r="E37" s="69"/>
      <c r="F37" s="69"/>
      <c r="G37" s="69"/>
      <c r="H37" s="29" t="e">
        <f>H36+#REF!</f>
        <v>#REF!</v>
      </c>
    </row>
    <row r="38" spans="1:8" s="12" customFormat="1">
      <c r="A38" s="10"/>
      <c r="B38" s="10"/>
      <c r="E38" s="10"/>
      <c r="F38" s="10"/>
    </row>
    <row r="39" spans="1:8" s="12" customFormat="1" ht="26.45" customHeight="1">
      <c r="A39" s="61" t="s">
        <v>99</v>
      </c>
      <c r="B39" s="61"/>
      <c r="C39" s="61"/>
      <c r="D39" s="61"/>
      <c r="E39" s="61"/>
      <c r="F39" s="61"/>
      <c r="G39" s="61"/>
      <c r="H39" s="61"/>
    </row>
    <row r="40" spans="1:8" s="12" customFormat="1">
      <c r="A40" s="10"/>
      <c r="B40" s="10"/>
      <c r="E40" s="10"/>
      <c r="F40" s="10"/>
    </row>
    <row r="41" spans="1:8" s="12" customFormat="1">
      <c r="A41" s="10"/>
      <c r="B41" s="10"/>
      <c r="E41" s="10"/>
      <c r="F41" s="10"/>
    </row>
  </sheetData>
  <mergeCells count="16">
    <mergeCell ref="A39:H39"/>
    <mergeCell ref="A8:H8"/>
    <mergeCell ref="A35:G35"/>
    <mergeCell ref="A36:G36"/>
    <mergeCell ref="A37:G37"/>
    <mergeCell ref="A2:H2"/>
    <mergeCell ref="A3:C3"/>
    <mergeCell ref="D3:H3"/>
    <mergeCell ref="A4:F4"/>
    <mergeCell ref="A5:A6"/>
    <mergeCell ref="C5:C6"/>
    <mergeCell ref="D5:D6"/>
    <mergeCell ref="E5:F5"/>
    <mergeCell ref="G5:G6"/>
    <mergeCell ref="H5:H6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{965AD0B32C57411CC1788A05F9BCE}</vt:lpstr>
      <vt:lpstr>PRZEDMIAR</vt:lpstr>
      <vt:lpstr>KOSZT.OFERTOWY 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szymonm</dc:creator>
  <cp:lastModifiedBy>Tomasz Jaszowski</cp:lastModifiedBy>
  <cp:lastPrinted>2023-06-18T22:35:17Z</cp:lastPrinted>
  <dcterms:created xsi:type="dcterms:W3CDTF">2014-12-16T07:59:57Z</dcterms:created>
  <dcterms:modified xsi:type="dcterms:W3CDTF">2023-11-09T08:51:01Z</dcterms:modified>
</cp:coreProperties>
</file>