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C:\Users\2474\Desktop\Monitoring Ľupča\III. kolo DMS\SP Final\"/>
    </mc:Choice>
  </mc:AlternateContent>
  <xr:revisionPtr revIDLastSave="0" documentId="8_{F8CA82E4-D524-4E4F-B810-57609E2B6C3E}" xr6:coauthVersionLast="36" xr6:coauthVersionMax="36" xr10:uidLastSave="{00000000-0000-0000-0000-000000000000}"/>
  <bookViews>
    <workbookView xWindow="0" yWindow="0" windowWidth="23040" windowHeight="9192" xr2:uid="{00000000-000D-0000-FFFF-FFFF00000000}"/>
  </bookViews>
  <sheets>
    <sheet name="Navrh na plnenie" sheetId="3" r:id="rId1"/>
    <sheet name="Príloha č. 1 B_2_1" sheetId="1" r:id="rId2"/>
    <sheet name="Príloha č. 2 B_2_2" sheetId="2" r:id="rId3"/>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2" l="1"/>
  <c r="Z27" i="2" s="1"/>
  <c r="D26" i="2"/>
  <c r="D25" i="2"/>
  <c r="D24" i="2"/>
  <c r="D23" i="2"/>
  <c r="D22" i="2"/>
  <c r="D21" i="2"/>
  <c r="D20" i="2"/>
  <c r="D19" i="2"/>
  <c r="D18" i="2"/>
  <c r="D17" i="2"/>
  <c r="D16" i="2"/>
  <c r="D15" i="2"/>
  <c r="D14" i="2"/>
  <c r="D13" i="2"/>
  <c r="D12" i="2"/>
  <c r="D11" i="2"/>
  <c r="D10" i="2"/>
  <c r="D9" i="2"/>
  <c r="D8" i="2"/>
  <c r="D7" i="2"/>
  <c r="D6" i="2"/>
  <c r="F16" i="1" l="1"/>
  <c r="F17" i="1"/>
  <c r="F18" i="1"/>
  <c r="F19" i="1"/>
  <c r="F20" i="1"/>
  <c r="F21" i="1"/>
  <c r="F22" i="1"/>
  <c r="F23" i="1"/>
  <c r="F24" i="1"/>
  <c r="F25" i="1"/>
  <c r="F26" i="1"/>
  <c r="F6" i="1" l="1"/>
  <c r="F7" i="1"/>
  <c r="F8" i="1"/>
  <c r="F9" i="1"/>
  <c r="F10" i="1"/>
  <c r="F11" i="1"/>
  <c r="F12" i="1"/>
  <c r="F13" i="1"/>
  <c r="F14" i="1"/>
  <c r="F15" i="1"/>
  <c r="X27" i="2"/>
  <c r="J26" i="2"/>
  <c r="L25" i="2"/>
  <c r="X24" i="2"/>
  <c r="V23" i="2"/>
  <c r="H22" i="2"/>
  <c r="P21" i="2"/>
  <c r="R20" i="2"/>
  <c r="X19" i="2"/>
  <c r="T18" i="2"/>
  <c r="P17" i="2"/>
  <c r="X16" i="2"/>
  <c r="V15" i="2"/>
  <c r="L14" i="2"/>
  <c r="V13" i="2"/>
  <c r="X12" i="2"/>
  <c r="V11" i="2"/>
  <c r="V10" i="2"/>
  <c r="L9" i="2"/>
  <c r="V8" i="2"/>
  <c r="F7" i="2"/>
  <c r="Z7" i="2" s="1"/>
  <c r="N6" i="2"/>
  <c r="J22" i="2" l="1"/>
  <c r="J14" i="2"/>
  <c r="R24" i="2"/>
  <c r="R14" i="2"/>
  <c r="F15" i="2"/>
  <c r="Z15" i="2" s="1"/>
  <c r="F14" i="2"/>
  <c r="Z14" i="2" s="1"/>
  <c r="N19" i="2"/>
  <c r="T24" i="2"/>
  <c r="J16" i="2"/>
  <c r="R15" i="2"/>
  <c r="F16" i="2"/>
  <c r="Z16" i="2" s="1"/>
  <c r="L16" i="2"/>
  <c r="R13" i="2"/>
  <c r="F13" i="2"/>
  <c r="Z13" i="2" s="1"/>
  <c r="P19" i="2"/>
  <c r="T16" i="2"/>
  <c r="H16" i="2"/>
  <c r="P15" i="2"/>
  <c r="V24" i="2"/>
  <c r="H14" i="2"/>
  <c r="P14" i="2"/>
  <c r="X14" i="2"/>
  <c r="L10" i="2"/>
  <c r="P13" i="2"/>
  <c r="H15" i="2"/>
  <c r="N24" i="2"/>
  <c r="P10" i="2"/>
  <c r="T10" i="2"/>
  <c r="X10" i="2"/>
  <c r="N23" i="2"/>
  <c r="H10" i="2"/>
  <c r="N21" i="2"/>
  <c r="R21" i="2"/>
  <c r="V14" i="2"/>
  <c r="F27" i="2"/>
  <c r="R27" i="2"/>
  <c r="H27" i="2"/>
  <c r="T27" i="2"/>
  <c r="V27" i="2"/>
  <c r="J27" i="2"/>
  <c r="L27" i="2"/>
  <c r="P27" i="2"/>
  <c r="N27" i="2"/>
  <c r="N26" i="2"/>
  <c r="H26" i="2"/>
  <c r="V26" i="2"/>
  <c r="F26" i="2"/>
  <c r="Z26" i="2" s="1"/>
  <c r="L26" i="2"/>
  <c r="T26" i="2"/>
  <c r="R26" i="2"/>
  <c r="X26" i="2"/>
  <c r="P26" i="2"/>
  <c r="J25" i="2"/>
  <c r="V25" i="2"/>
  <c r="F25" i="2"/>
  <c r="Z25" i="2" s="1"/>
  <c r="H25" i="2"/>
  <c r="P25" i="2"/>
  <c r="R25" i="2"/>
  <c r="N25" i="2"/>
  <c r="T25" i="2"/>
  <c r="X25" i="2"/>
  <c r="P24" i="2"/>
  <c r="L24" i="2"/>
  <c r="F24" i="2"/>
  <c r="Z24" i="2" s="1"/>
  <c r="H24" i="2"/>
  <c r="J24" i="2"/>
  <c r="T23" i="2"/>
  <c r="H23" i="2"/>
  <c r="F23" i="2"/>
  <c r="Z23" i="2" s="1"/>
  <c r="P23" i="2"/>
  <c r="X23" i="2"/>
  <c r="J23" i="2"/>
  <c r="L23" i="2"/>
  <c r="R23" i="2"/>
  <c r="P22" i="2"/>
  <c r="N22" i="2"/>
  <c r="L22" i="2"/>
  <c r="F22" i="2"/>
  <c r="Z22" i="2" s="1"/>
  <c r="R22" i="2"/>
  <c r="X22" i="2"/>
  <c r="T22" i="2"/>
  <c r="V22" i="2"/>
  <c r="H21" i="2"/>
  <c r="J21" i="2"/>
  <c r="T21" i="2"/>
  <c r="F21" i="2"/>
  <c r="Z21" i="2" s="1"/>
  <c r="L21" i="2"/>
  <c r="V21" i="2"/>
  <c r="X21" i="2"/>
  <c r="H20" i="2"/>
  <c r="N20" i="2"/>
  <c r="P20" i="2"/>
  <c r="F20" i="2"/>
  <c r="Z20" i="2" s="1"/>
  <c r="V20" i="2"/>
  <c r="T20" i="2"/>
  <c r="J20" i="2"/>
  <c r="X20" i="2"/>
  <c r="L20" i="2"/>
  <c r="J19" i="2"/>
  <c r="T19" i="2"/>
  <c r="H19" i="2"/>
  <c r="V19" i="2"/>
  <c r="R19" i="2"/>
  <c r="L19" i="2"/>
  <c r="F19" i="2"/>
  <c r="Z19" i="2" s="1"/>
  <c r="J18" i="2"/>
  <c r="N18" i="2"/>
  <c r="R18" i="2"/>
  <c r="V18" i="2"/>
  <c r="H18" i="2"/>
  <c r="P18" i="2"/>
  <c r="F18" i="2"/>
  <c r="Z18" i="2" s="1"/>
  <c r="L18" i="2"/>
  <c r="X18" i="2"/>
  <c r="V17" i="2"/>
  <c r="F17" i="2"/>
  <c r="Z17" i="2" s="1"/>
  <c r="H17" i="2"/>
  <c r="J17" i="2"/>
  <c r="N17" i="2"/>
  <c r="T17" i="2"/>
  <c r="X17" i="2"/>
  <c r="R17" i="2"/>
  <c r="L17" i="2"/>
  <c r="N16" i="2"/>
  <c r="V16" i="2"/>
  <c r="P16" i="2"/>
  <c r="R16" i="2"/>
  <c r="J15" i="2"/>
  <c r="T15" i="2"/>
  <c r="N15" i="2"/>
  <c r="X15" i="2"/>
  <c r="L15" i="2"/>
  <c r="T14" i="2"/>
  <c r="N14" i="2"/>
  <c r="L13" i="2"/>
  <c r="N13" i="2"/>
  <c r="J13" i="2"/>
  <c r="H13" i="2"/>
  <c r="X13" i="2"/>
  <c r="T13" i="2"/>
  <c r="F12" i="2"/>
  <c r="Z12" i="2" s="1"/>
  <c r="J12" i="2"/>
  <c r="L12" i="2"/>
  <c r="H12" i="2"/>
  <c r="N12" i="2"/>
  <c r="P12" i="2"/>
  <c r="R12" i="2"/>
  <c r="T12" i="2"/>
  <c r="V12" i="2"/>
  <c r="X11" i="2"/>
  <c r="N11" i="2"/>
  <c r="F11" i="2"/>
  <c r="Z11" i="2" s="1"/>
  <c r="P11" i="2"/>
  <c r="J11" i="2"/>
  <c r="H11" i="2"/>
  <c r="R11" i="2"/>
  <c r="T11" i="2"/>
  <c r="L11" i="2"/>
  <c r="J10" i="2"/>
  <c r="R10" i="2"/>
  <c r="F10" i="2"/>
  <c r="Z10" i="2" s="1"/>
  <c r="N10" i="2"/>
  <c r="H9" i="2"/>
  <c r="X9" i="2"/>
  <c r="N9" i="2"/>
  <c r="T9" i="2"/>
  <c r="F9" i="2"/>
  <c r="Z9" i="2" s="1"/>
  <c r="V9" i="2"/>
  <c r="R9" i="2"/>
  <c r="J9" i="2"/>
  <c r="P9" i="2"/>
  <c r="H8" i="2"/>
  <c r="L8" i="2"/>
  <c r="P8" i="2"/>
  <c r="T8" i="2"/>
  <c r="X8" i="2"/>
  <c r="N8" i="2"/>
  <c r="R8" i="2"/>
  <c r="F8" i="2"/>
  <c r="Z8" i="2" s="1"/>
  <c r="J8" i="2"/>
  <c r="J7" i="2"/>
  <c r="P7" i="2"/>
  <c r="X7" i="2"/>
  <c r="R7" i="2"/>
  <c r="N7" i="2"/>
  <c r="V7" i="2"/>
  <c r="H7" i="2"/>
  <c r="L7" i="2"/>
  <c r="T7" i="2"/>
  <c r="L6" i="2"/>
  <c r="J6" i="2"/>
  <c r="X6" i="2"/>
  <c r="V6" i="2"/>
  <c r="T6" i="2"/>
  <c r="F6" i="2"/>
  <c r="Z6" i="2" s="1"/>
  <c r="H6" i="2"/>
  <c r="P6" i="2"/>
  <c r="F5" i="1"/>
  <c r="Z28" i="2" l="1"/>
  <c r="Z29" i="2" s="1"/>
  <c r="Z30" i="2" s="1"/>
  <c r="F27" i="1"/>
  <c r="P28" i="2"/>
  <c r="V28" i="2"/>
  <c r="V29" i="2" s="1"/>
  <c r="V30" i="2" s="1"/>
  <c r="H28" i="2"/>
  <c r="N28" i="2"/>
  <c r="X28" i="2"/>
  <c r="T28" i="2"/>
  <c r="J28" i="2"/>
  <c r="L28" i="2"/>
  <c r="F28" i="2"/>
  <c r="B12" i="3" l="1"/>
  <c r="C12" i="3" s="1"/>
  <c r="D12" i="3" s="1"/>
  <c r="F28" i="1"/>
  <c r="F29" i="1" s="1"/>
  <c r="F29" i="2"/>
  <c r="F30" i="2" s="1"/>
  <c r="T29" i="2"/>
  <c r="T30" i="2" s="1"/>
  <c r="R6" i="2" l="1"/>
  <c r="R28" i="2" s="1"/>
  <c r="AA28" i="2" s="1"/>
  <c r="N29" i="2" l="1"/>
  <c r="N30" i="2" s="1"/>
  <c r="P29" i="2"/>
  <c r="P30" i="2" s="1"/>
  <c r="X29" i="2" l="1"/>
  <c r="X30" i="2" s="1"/>
  <c r="AA29" i="2"/>
  <c r="AA30" i="2" s="1"/>
  <c r="L29" i="2"/>
  <c r="L30" i="2" s="1"/>
  <c r="H29" i="2"/>
  <c r="H30" i="2" s="1"/>
  <c r="J29" i="2"/>
  <c r="J30" i="2" s="1"/>
  <c r="R29" i="2"/>
  <c r="R30" i="2" l="1"/>
</calcChain>
</file>

<file path=xl/sharedStrings.xml><?xml version="1.0" encoding="utf-8"?>
<sst xmlns="http://schemas.openxmlformats.org/spreadsheetml/2006/main" count="213" uniqueCount="105">
  <si>
    <t xml:space="preserve">Druh monitoringu </t>
  </si>
  <si>
    <t xml:space="preserve">Hluk </t>
  </si>
  <si>
    <t>DPH 20 %</t>
  </si>
  <si>
    <t xml:space="preserve"> - uchádzač zadáva sadzby na 2 desatinné miesta</t>
  </si>
  <si>
    <t>1 meranie (á 24 hod.)</t>
  </si>
  <si>
    <t>1 meranie</t>
  </si>
  <si>
    <t xml:space="preserve">1 meranie </t>
  </si>
  <si>
    <t>Biota - fauna</t>
  </si>
  <si>
    <t xml:space="preserve">Špecifikácia ceny za predpokladané fakturačné obdobia                                                                                              </t>
  </si>
  <si>
    <t>Por. čís.</t>
  </si>
  <si>
    <t>Položka</t>
  </si>
  <si>
    <t>Merná jednotka</t>
  </si>
  <si>
    <t>Jednotková cena</t>
  </si>
  <si>
    <t>Počet jednotiek</t>
  </si>
  <si>
    <t>Celková cena bez DPH</t>
  </si>
  <si>
    <t>2.</t>
  </si>
  <si>
    <t>Celkom bez DPH</t>
  </si>
  <si>
    <t>DPH 20%</t>
  </si>
  <si>
    <t>Celkom s DPH</t>
  </si>
  <si>
    <t xml:space="preserve">Ovzdušie </t>
  </si>
  <si>
    <t xml:space="preserve">1x8-týždňové meranie </t>
  </si>
  <si>
    <t>Pôda</t>
  </si>
  <si>
    <t>1 vzorka</t>
  </si>
  <si>
    <t>Biota - flóra</t>
  </si>
  <si>
    <t>Biota - invázne druhy rastlín</t>
  </si>
  <si>
    <t>1.</t>
  </si>
  <si>
    <t>3.</t>
  </si>
  <si>
    <t>4.</t>
  </si>
  <si>
    <t>5.</t>
  </si>
  <si>
    <t>6.</t>
  </si>
  <si>
    <t>7.</t>
  </si>
  <si>
    <t>8.</t>
  </si>
  <si>
    <t>9.</t>
  </si>
  <si>
    <t>10.</t>
  </si>
  <si>
    <t>11.</t>
  </si>
  <si>
    <t>13.</t>
  </si>
  <si>
    <t>14.</t>
  </si>
  <si>
    <t>15.</t>
  </si>
  <si>
    <t>16.</t>
  </si>
  <si>
    <t>17.</t>
  </si>
  <si>
    <t>Príloha č. 2 k časti B.2 a zároveň Príloha č. 2 k Zmluve o dielo</t>
  </si>
  <si>
    <t>Por. 
číslo</t>
  </si>
  <si>
    <t>18.</t>
  </si>
  <si>
    <t>19.</t>
  </si>
  <si>
    <t>Ročná správa z monitoringu hluku</t>
  </si>
  <si>
    <t>Ročná správa z monitoringu ovzdušia</t>
  </si>
  <si>
    <t>Ročná správa z monitoringu podzemných vôd</t>
  </si>
  <si>
    <t>20.</t>
  </si>
  <si>
    <t>Ročná správa z monitoringu bioty</t>
  </si>
  <si>
    <t>Ročná správa z monitoringu pôdy</t>
  </si>
  <si>
    <t>21.</t>
  </si>
  <si>
    <t>22.</t>
  </si>
  <si>
    <t>a zároveň príloha č.1 k Zmluve o dielo</t>
  </si>
  <si>
    <t xml:space="preserve">Záverečná správa s vyhodnotením všetkých meraní zložky - biota </t>
  </si>
  <si>
    <t>Ročná správa z monitoringu povrchových a odpadových vôd</t>
  </si>
  <si>
    <t>12.</t>
  </si>
  <si>
    <t>Monitoring zložiek životného prostredia rýchlostnej cesty R1 Banská Bystrica - Slovenská Ľupča, I. etapa</t>
  </si>
  <si>
    <t>1 kus (v troch vyhotoveniach)</t>
  </si>
  <si>
    <t>Špecifikácia ceny</t>
  </si>
  <si>
    <t>1x2 týždňové meranie</t>
  </si>
  <si>
    <t>Podzemné vody - kvalitatívne parametre</t>
  </si>
  <si>
    <t>Záverečná správa s vyhodnotením všetkých meraní zložiek životného prostredia - hluk, ovzdušie, povrchové a odpadové vody, podzemné vody, pôda, biota</t>
  </si>
  <si>
    <t xml:space="preserve">Merná jednotka </t>
  </si>
  <si>
    <t xml:space="preserve">Počet merných jednotiek </t>
  </si>
  <si>
    <t xml:space="preserve">Cena za mernú jednotku </t>
  </si>
  <si>
    <t>Cena bez DPH [€]</t>
  </si>
  <si>
    <t xml:space="preserve">Príloha č.1 k časti B.2 </t>
  </si>
  <si>
    <t>Povrchové vody - biologické ukazovatele</t>
  </si>
  <si>
    <t>Povrchové vody - prietok</t>
  </si>
  <si>
    <t>Podzemné vody - výdatnosť prameňa</t>
  </si>
  <si>
    <t>Podzemné vody - doplnkové parametre pre výpočet celkovej mineralizácie</t>
  </si>
  <si>
    <t>Povrchové a odpadové vody - zákl. rozsah stanovení – vyústenie odpadových vôd</t>
  </si>
  <si>
    <t>Povrchové a odpadové vody - zákl. rozsah + monitoring vhodnosti vôd pre život pôvodných druhov rýb – pásmo kaprové a lososové</t>
  </si>
  <si>
    <t>Príloha č. 1 k A2</t>
  </si>
  <si>
    <t>NÁVRH NA PLNENIE KRITÉRIA</t>
  </si>
  <si>
    <t>Kritérium</t>
  </si>
  <si>
    <t>Cena celkom v € bez DPH</t>
  </si>
  <si>
    <t>20% DPH v €</t>
  </si>
  <si>
    <t>Cena celkom v € s DPH</t>
  </si>
  <si>
    <t>Uchádzačom navrhovaná celková cena za celý predmet zákazky zahŕňajúca všetky náklady súvisiace s predmetom zákazky vyjadrená v eurách</t>
  </si>
  <si>
    <t>Poznámka:</t>
  </si>
  <si>
    <r>
      <t>Uchádzač</t>
    </r>
    <r>
      <rPr>
        <sz val="10"/>
        <color rgb="FF000000"/>
        <rFont val="Calibri"/>
        <family val="2"/>
        <charset val="238"/>
        <scheme val="minor"/>
      </rPr>
      <t xml:space="preserve"> uvedie skutočnosť či je / nie je platcom DPH:  som/nie</t>
    </r>
    <r>
      <rPr>
        <sz val="10"/>
        <color theme="1"/>
        <rFont val="Calibri"/>
        <family val="2"/>
        <charset val="238"/>
        <scheme val="minor"/>
      </rPr>
      <t>*</t>
    </r>
    <r>
      <rPr>
        <sz val="10"/>
        <color rgb="FF000000"/>
        <rFont val="Calibri"/>
        <family val="2"/>
        <charset val="238"/>
        <scheme val="minor"/>
      </rPr>
      <t xml:space="preserve"> som platcom DPH.</t>
    </r>
  </si>
  <si>
    <t>V ................................, dňa ........................</t>
  </si>
  <si>
    <t>...........................................................</t>
  </si>
  <si>
    <t xml:space="preserve">meno, priezvisko a podpis osoby 
 oprávnenej konať v mene uchádzača
</t>
  </si>
  <si>
    <t>*uchádzač označí či je alebo nie je platiteľom DPH.</t>
  </si>
  <si>
    <t xml:space="preserve">UPOZORNENIE </t>
  </si>
  <si>
    <t xml:space="preserve">V cene za mernú jednotku sú zahrnuté všetky súvisiace náklady, najmä na: spracovanie výsledkov, reprografické práce, odbery, laboratórne práce, dopravu, terénne práce, sčítanie dopravy, činnosť koordinátora prác, vypracovanie všetkých správ, vyhodnotenie, mzdy, zisk, vybavenie prístupov na monitorované lokality, obstaranie výsledkov iných prieskumov, materiál a pod.  </t>
  </si>
  <si>
    <t xml:space="preserve">Analýzy povrchových a podzemných vôd požadujeme v akreditovanom laborátóriu. </t>
  </si>
  <si>
    <t xml:space="preserve">Kvalita vody (chemická analýza) je v rozsahu stanovenom v časti Opis predmetu zákazky. </t>
  </si>
  <si>
    <t>Pri monitorovaných zložkách, kde sa to vyžaduje, je v cene za mernú jednotku zahrnuté zabezpečenie údajov z orgnanizácií ako napr. SHMÚ v súlade s časťou B.1 Opis predmetu zákazky.</t>
  </si>
  <si>
    <t xml:space="preserve"> - uchádzač vypĺňa žltou farbou označené bunky</t>
  </si>
  <si>
    <t>Zhotoviteľ môže fakturovať len skutočne vykonané práce a služby, ktoré boli Objednávateľom odsúhlasené.</t>
  </si>
  <si>
    <t>V.................................dňa.............................</t>
  </si>
  <si>
    <t>podpis oprávnenej osoby uchádzača</t>
  </si>
  <si>
    <t>Záverečná správa s vyhodnotením všetkých meraní zložiek životného prostredia</t>
  </si>
  <si>
    <t xml:space="preserve">Ročná správa z monitoringu zložiek ŽP zachytávajúca 1 rok pred výstavbou rýchlostnej cesty R1 Banská Bystrica – Slovenská Ľupča, I. etapa s výsledkami všetkých meraní zložiek ŽP </t>
  </si>
  <si>
    <r>
      <t>Ročná správa</t>
    </r>
    <r>
      <rPr>
        <b/>
        <sz val="10"/>
        <color rgb="FF000000"/>
        <rFont val="Arial"/>
        <family val="2"/>
        <charset val="238"/>
      </rPr>
      <t xml:space="preserve"> z monitoringu zložiek ŽP zachytávajúca 1. rok výstavby rýchlostnej cesty R1 Banská Bystrica – Slovenská Ľupča, I. etapa s výsledkami všetkých meraní zložiek ŽP </t>
    </r>
  </si>
  <si>
    <r>
      <t>Ročná správa</t>
    </r>
    <r>
      <rPr>
        <b/>
        <sz val="10"/>
        <color rgb="FF000000"/>
        <rFont val="Arial"/>
        <family val="2"/>
        <charset val="238"/>
      </rPr>
      <t xml:space="preserve"> z monitoringu zložiek ŽP zachytávajúca 2. rok výstavby rýchlostnej cesty R1 Banská Bystrica – Slovenská Ľupča, I. etapa s výsledkami všetkých meraní zložiek ŽP </t>
    </r>
  </si>
  <si>
    <r>
      <t>Ročná správa</t>
    </r>
    <r>
      <rPr>
        <b/>
        <sz val="10"/>
        <color rgb="FF000000"/>
        <rFont val="Arial"/>
        <family val="2"/>
        <charset val="238"/>
      </rPr>
      <t xml:space="preserve"> z monitoringu zložiek ŽP zachytávajúca 3. rok výstavby rýchlostnej cesty R1 Banská Bystrica – Slovenská Ľupča, I. etapa s výsledkami všetkých meraní zložiek ŽP </t>
    </r>
  </si>
  <si>
    <r>
      <t>Ročná správa</t>
    </r>
    <r>
      <rPr>
        <b/>
        <sz val="10"/>
        <color rgb="FF000000"/>
        <rFont val="Arial"/>
        <family val="2"/>
        <charset val="238"/>
      </rPr>
      <t xml:space="preserve"> z monitoringu zložiek ŽP zachytávajúca 1. rok prevádzky rýchlostnej cesty R1 Banská Bystrica – Slovenská Ľupča, I. etapa s výsledkami všetkých meraní zložiek ŽP </t>
    </r>
  </si>
  <si>
    <r>
      <t>Ročná správa</t>
    </r>
    <r>
      <rPr>
        <b/>
        <sz val="10"/>
        <color rgb="FF000000"/>
        <rFont val="Arial"/>
        <family val="2"/>
        <charset val="238"/>
      </rPr>
      <t xml:space="preserve"> z monitoringu zložiek ŽP zachytávajúca  2. rok prevádzky rýchlostnej cesty R1 Banská Bystrica – Slovenská Ľupča, I. etapa s výsledkami meraní bioty </t>
    </r>
  </si>
  <si>
    <r>
      <t>Ročná správa</t>
    </r>
    <r>
      <rPr>
        <b/>
        <sz val="10"/>
        <color rgb="FF000000"/>
        <rFont val="Arial"/>
        <family val="2"/>
        <charset val="238"/>
      </rPr>
      <t xml:space="preserve"> z monitoringu zložiek ŽP zachytávajúca 3. rok prevádzky rýchlostnej cesty R1 Banská Bystrica – Slovenská Ľupča, I. etapa s výsledkami meraní bioty </t>
    </r>
  </si>
  <si>
    <r>
      <t>Ročná správa</t>
    </r>
    <r>
      <rPr>
        <b/>
        <sz val="10"/>
        <color rgb="FF000000"/>
        <rFont val="Arial"/>
        <family val="2"/>
        <charset val="238"/>
      </rPr>
      <t xml:space="preserve"> z monitoringu zložiek ŽP zachytávajúca 4. rok prevádzky rýchlostnej cesty R1 Banská Bystrica – Slovenská Ľupča, I. etapa s výsledkami meraní bioty </t>
    </r>
  </si>
  <si>
    <r>
      <t>Ročná správa</t>
    </r>
    <r>
      <rPr>
        <b/>
        <sz val="10"/>
        <color rgb="FF000000"/>
        <rFont val="Arial"/>
        <family val="2"/>
        <charset val="238"/>
      </rPr>
      <t xml:space="preserve"> z monitoringu zložiek ŽP zachytávajúca 5. rok prevádzky rýchlostnej cesty R1 Banská Bystrica – Slovenská Ľupča, I. etapa s výsledkami meraní bioty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</si>
</sst>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0.00_ ;\-#,##0.00\ "/>
  </numFmts>
  <fonts count="22" x14ac:knownFonts="1">
    <font>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2"/>
      <color theme="1"/>
      <name val="Arial Narrow"/>
      <family val="2"/>
      <charset val="238"/>
    </font>
    <font>
      <sz val="11"/>
      <name val="Calibri"/>
      <family val="2"/>
      <charset val="238"/>
      <scheme val="minor"/>
    </font>
    <font>
      <b/>
      <sz val="12"/>
      <name val="Calibri"/>
      <family val="2"/>
      <charset val="238"/>
      <scheme val="minor"/>
    </font>
    <font>
      <sz val="10"/>
      <name val="Arial CE"/>
      <family val="2"/>
      <charset val="238"/>
    </font>
    <font>
      <sz val="12"/>
      <name val="Calibri"/>
      <family val="2"/>
      <charset val="238"/>
      <scheme val="minor"/>
    </font>
    <font>
      <sz val="10"/>
      <name val="Times New Roman CE"/>
      <charset val="238"/>
    </font>
    <font>
      <sz val="12"/>
      <color theme="1"/>
      <name val="Calibri"/>
      <family val="2"/>
      <charset val="238"/>
      <scheme val="minor"/>
    </font>
    <font>
      <b/>
      <sz val="11"/>
      <color theme="1"/>
      <name val="Calibri"/>
      <family val="2"/>
      <charset val="238"/>
      <scheme val="minor"/>
    </font>
    <font>
      <i/>
      <sz val="12"/>
      <name val="Calibri"/>
      <family val="2"/>
      <charset val="238"/>
      <scheme val="minor"/>
    </font>
    <font>
      <sz val="10"/>
      <color theme="1"/>
      <name val="Calibri"/>
      <family val="2"/>
      <charset val="238"/>
      <scheme val="minor"/>
    </font>
    <font>
      <b/>
      <sz val="10"/>
      <color theme="1"/>
      <name val="Calibri"/>
      <family val="2"/>
      <charset val="238"/>
      <scheme val="minor"/>
    </font>
    <font>
      <sz val="10"/>
      <color rgb="FF000000"/>
      <name val="Calibri"/>
      <family val="2"/>
      <charset val="238"/>
      <scheme val="minor"/>
    </font>
    <font>
      <sz val="9"/>
      <color theme="1"/>
      <name val="Calibri"/>
      <family val="2"/>
      <charset val="238"/>
      <scheme val="minor"/>
    </font>
    <font>
      <sz val="12"/>
      <name val="Arial Narrow"/>
      <family val="2"/>
      <charset val="238"/>
    </font>
    <font>
      <b/>
      <sz val="12"/>
      <name val="Arial Narrow"/>
      <family val="2"/>
      <charset val="238"/>
    </font>
    <font>
      <b/>
      <sz val="11"/>
      <color theme="1"/>
      <name val="Arial Narrow"/>
      <family val="2"/>
      <charset val="238"/>
    </font>
    <font>
      <b/>
      <u/>
      <sz val="12"/>
      <name val="Arial Narrow"/>
      <family val="2"/>
      <charset val="238"/>
    </font>
    <font>
      <b/>
      <sz val="10"/>
      <color rgb="FF000000"/>
      <name val="Arial"/>
      <family val="2"/>
      <charset val="238"/>
    </font>
    <font>
      <b/>
      <sz val="14"/>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42">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auto="1"/>
      </bottom>
      <diagonal/>
    </border>
    <border>
      <left style="medium">
        <color auto="1"/>
      </left>
      <right/>
      <top/>
      <bottom style="thin">
        <color auto="1"/>
      </bottom>
      <diagonal/>
    </border>
    <border>
      <left style="medium">
        <color indexed="64"/>
      </left>
      <right style="thin">
        <color indexed="64"/>
      </right>
      <top style="medium">
        <color indexed="64"/>
      </top>
      <bottom style="thin">
        <color indexed="64"/>
      </bottom>
      <diagonal/>
    </border>
    <border>
      <left/>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4">
    <xf numFmtId="0" fontId="0" fillId="0" borderId="0"/>
    <xf numFmtId="0" fontId="6" fillId="0" borderId="0"/>
    <xf numFmtId="0" fontId="6" fillId="0" borderId="0"/>
    <xf numFmtId="0" fontId="8" fillId="0" borderId="0"/>
  </cellStyleXfs>
  <cellXfs count="143">
    <xf numFmtId="0" fontId="0" fillId="0" borderId="0" xfId="0"/>
    <xf numFmtId="0" fontId="0" fillId="0" borderId="0" xfId="0" applyProtection="1"/>
    <xf numFmtId="3" fontId="7" fillId="3" borderId="9" xfId="2" applyNumberFormat="1" applyFont="1" applyFill="1" applyBorder="1" applyAlignment="1" applyProtection="1">
      <alignment horizontal="center" vertical="center" wrapText="1"/>
    </xf>
    <xf numFmtId="0" fontId="7" fillId="3" borderId="9" xfId="1" applyFont="1" applyFill="1" applyBorder="1" applyAlignment="1" applyProtection="1">
      <alignment horizontal="center" vertical="center" wrapText="1"/>
    </xf>
    <xf numFmtId="4" fontId="0" fillId="0" borderId="0" xfId="0" applyNumberFormat="1" applyProtection="1"/>
    <xf numFmtId="4" fontId="7" fillId="2" borderId="14" xfId="1" applyNumberFormat="1" applyFont="1" applyFill="1" applyBorder="1" applyAlignment="1" applyProtection="1">
      <alignment horizontal="center" vertical="center"/>
    </xf>
    <xf numFmtId="0" fontId="0" fillId="0" borderId="0" xfId="0" applyBorder="1" applyProtection="1"/>
    <xf numFmtId="4" fontId="9" fillId="2" borderId="12" xfId="0" applyNumberFormat="1" applyFont="1" applyFill="1" applyBorder="1" applyAlignment="1" applyProtection="1">
      <alignment horizontal="center"/>
    </xf>
    <xf numFmtId="4" fontId="7" fillId="2" borderId="15" xfId="1" applyNumberFormat="1" applyFont="1" applyFill="1" applyBorder="1" applyAlignment="1" applyProtection="1">
      <alignment horizontal="center" vertical="center"/>
    </xf>
    <xf numFmtId="4" fontId="9" fillId="2" borderId="11" xfId="0" applyNumberFormat="1" applyFont="1" applyFill="1" applyBorder="1" applyAlignment="1" applyProtection="1">
      <alignment horizontal="center"/>
    </xf>
    <xf numFmtId="4" fontId="7" fillId="2" borderId="19" xfId="1" applyNumberFormat="1" applyFont="1" applyFill="1" applyBorder="1" applyAlignment="1" applyProtection="1">
      <alignment horizontal="center" vertical="center"/>
    </xf>
    <xf numFmtId="4" fontId="9" fillId="2" borderId="9" xfId="0" applyNumberFormat="1" applyFont="1" applyFill="1" applyBorder="1" applyAlignment="1" applyProtection="1">
      <alignment horizontal="center"/>
    </xf>
    <xf numFmtId="0" fontId="10" fillId="2" borderId="0" xfId="0" applyFont="1" applyFill="1" applyAlignment="1"/>
    <xf numFmtId="4" fontId="4" fillId="0" borderId="8" xfId="0" applyNumberFormat="1" applyFont="1" applyBorder="1" applyAlignment="1">
      <alignment horizontal="center"/>
    </xf>
    <xf numFmtId="0" fontId="10" fillId="2" borderId="0" xfId="0" applyFont="1" applyFill="1" applyAlignment="1">
      <alignment vertical="top"/>
    </xf>
    <xf numFmtId="4" fontId="4" fillId="0" borderId="2" xfId="0" applyNumberFormat="1" applyFont="1" applyBorder="1" applyAlignment="1">
      <alignment horizontal="center"/>
    </xf>
    <xf numFmtId="4" fontId="4" fillId="0" borderId="3" xfId="0" applyNumberFormat="1" applyFont="1" applyBorder="1" applyAlignment="1">
      <alignment horizontal="center"/>
    </xf>
    <xf numFmtId="0" fontId="0" fillId="0" borderId="20" xfId="0" applyBorder="1" applyAlignment="1">
      <alignment horizontal="center"/>
    </xf>
    <xf numFmtId="0" fontId="0" fillId="0" borderId="0" xfId="0" applyBorder="1" applyAlignment="1" applyProtection="1"/>
    <xf numFmtId="49" fontId="5" fillId="0" borderId="0" xfId="3" applyNumberFormat="1" applyFont="1" applyFill="1" applyBorder="1" applyAlignment="1" applyProtection="1">
      <alignment horizontal="center" vertical="center"/>
    </xf>
    <xf numFmtId="49" fontId="7" fillId="3" borderId="20" xfId="2" applyNumberFormat="1" applyFont="1" applyFill="1" applyBorder="1" applyAlignment="1" applyProtection="1">
      <alignment horizontal="center" vertical="center" wrapText="1"/>
    </xf>
    <xf numFmtId="4" fontId="7" fillId="0" borderId="9" xfId="0" applyNumberFormat="1" applyFont="1" applyFill="1" applyBorder="1" applyAlignment="1" applyProtection="1">
      <alignment horizontal="center" vertical="center"/>
    </xf>
    <xf numFmtId="0" fontId="4" fillId="0" borderId="5" xfId="0" applyFont="1" applyFill="1" applyBorder="1" applyAlignment="1"/>
    <xf numFmtId="0" fontId="4" fillId="0" borderId="0" xfId="0" applyFont="1"/>
    <xf numFmtId="4" fontId="4" fillId="0" borderId="0" xfId="0" applyNumberFormat="1" applyFont="1" applyProtection="1"/>
    <xf numFmtId="0" fontId="4" fillId="0" borderId="0" xfId="0" applyFont="1" applyProtection="1"/>
    <xf numFmtId="0" fontId="4" fillId="0" borderId="0" xfId="0" applyFont="1" applyBorder="1" applyAlignment="1" applyProtection="1"/>
    <xf numFmtId="0" fontId="0" fillId="0" borderId="25" xfId="0" applyBorder="1" applyAlignment="1">
      <alignment horizontal="center"/>
    </xf>
    <xf numFmtId="0" fontId="7" fillId="0" borderId="9" xfId="0" applyFont="1" applyBorder="1" applyAlignment="1" applyProtection="1">
      <alignment horizontal="center"/>
    </xf>
    <xf numFmtId="0" fontId="1" fillId="0" borderId="1" xfId="0" applyFont="1" applyBorder="1" applyAlignment="1">
      <alignment horizontal="center" vertical="center" wrapText="1"/>
    </xf>
    <xf numFmtId="0" fontId="1" fillId="0" borderId="23" xfId="0" applyFont="1" applyBorder="1" applyAlignment="1">
      <alignment vertical="center" wrapText="1"/>
    </xf>
    <xf numFmtId="0" fontId="10" fillId="0" borderId="22" xfId="0" applyFont="1" applyBorder="1" applyAlignment="1">
      <alignment wrapText="1"/>
    </xf>
    <xf numFmtId="0" fontId="10" fillId="0" borderId="0" xfId="0" applyFont="1"/>
    <xf numFmtId="0" fontId="0" fillId="2" borderId="0" xfId="0" applyFill="1" applyProtection="1"/>
    <xf numFmtId="0" fontId="4" fillId="0" borderId="9" xfId="0" applyFont="1" applyBorder="1" applyAlignment="1"/>
    <xf numFmtId="0" fontId="7" fillId="0" borderId="9" xfId="0" applyFont="1" applyFill="1" applyBorder="1" applyAlignment="1" applyProtection="1">
      <alignment horizontal="center" vertical="center"/>
    </xf>
    <xf numFmtId="4" fontId="7" fillId="0" borderId="9" xfId="1" applyNumberFormat="1" applyFont="1" applyFill="1" applyBorder="1" applyAlignment="1" applyProtection="1">
      <alignment horizontal="center" vertical="center"/>
    </xf>
    <xf numFmtId="0" fontId="4" fillId="0" borderId="9" xfId="0" applyFont="1" applyFill="1" applyBorder="1" applyAlignment="1">
      <alignment wrapText="1"/>
    </xf>
    <xf numFmtId="0" fontId="2" fillId="2" borderId="0" xfId="0" applyFont="1" applyFill="1" applyAlignment="1">
      <alignment vertical="center"/>
    </xf>
    <xf numFmtId="0" fontId="0" fillId="0" borderId="26" xfId="0" applyBorder="1" applyProtection="1"/>
    <xf numFmtId="164" fontId="5" fillId="0" borderId="6" xfId="3" applyNumberFormat="1" applyFont="1" applyFill="1" applyBorder="1" applyAlignment="1" applyProtection="1">
      <alignment vertical="center"/>
    </xf>
    <xf numFmtId="4" fontId="7" fillId="0" borderId="27" xfId="1" applyNumberFormat="1" applyFont="1" applyFill="1" applyBorder="1" applyAlignment="1" applyProtection="1">
      <alignment horizontal="center" vertical="center"/>
    </xf>
    <xf numFmtId="0" fontId="7" fillId="0" borderId="27" xfId="0" applyFont="1" applyBorder="1" applyAlignment="1" applyProtection="1">
      <alignment horizontal="center"/>
    </xf>
    <xf numFmtId="0" fontId="7" fillId="0" borderId="27" xfId="0" applyFont="1" applyBorder="1" applyAlignment="1">
      <alignment horizontal="center"/>
    </xf>
    <xf numFmtId="4" fontId="5" fillId="0" borderId="28" xfId="3" applyNumberFormat="1" applyFont="1" applyFill="1" applyBorder="1" applyAlignment="1" applyProtection="1">
      <alignment horizontal="center" vertical="center"/>
    </xf>
    <xf numFmtId="164" fontId="5" fillId="0" borderId="29" xfId="3" applyNumberFormat="1" applyFont="1" applyFill="1" applyBorder="1" applyAlignment="1" applyProtection="1">
      <alignment vertical="center"/>
    </xf>
    <xf numFmtId="4" fontId="5" fillId="0" borderId="30" xfId="3" applyNumberFormat="1" applyFont="1" applyFill="1" applyBorder="1" applyAlignment="1" applyProtection="1">
      <alignment horizontal="center" vertical="center"/>
    </xf>
    <xf numFmtId="4" fontId="5" fillId="0" borderId="31" xfId="3" applyNumberFormat="1" applyFont="1" applyFill="1" applyBorder="1" applyAlignment="1" applyProtection="1">
      <alignment horizontal="center" vertical="center"/>
    </xf>
    <xf numFmtId="4" fontId="5" fillId="0" borderId="32" xfId="3" applyNumberFormat="1" applyFont="1" applyFill="1" applyBorder="1" applyAlignment="1" applyProtection="1">
      <alignment horizontal="center" vertical="center"/>
    </xf>
    <xf numFmtId="0" fontId="7" fillId="0" borderId="9" xfId="0" applyFont="1" applyFill="1" applyBorder="1" applyAlignment="1"/>
    <xf numFmtId="0" fontId="7" fillId="0" borderId="9" xfId="0" applyFont="1" applyFill="1" applyBorder="1" applyAlignment="1">
      <alignment vertical="center"/>
    </xf>
    <xf numFmtId="0" fontId="11" fillId="0" borderId="9" xfId="0" applyFont="1" applyFill="1" applyBorder="1" applyAlignment="1"/>
    <xf numFmtId="0" fontId="7" fillId="0" borderId="9" xfId="0" applyFont="1" applyFill="1" applyBorder="1" applyAlignment="1">
      <alignment wrapText="1"/>
    </xf>
    <xf numFmtId="0" fontId="11" fillId="0" borderId="9" xfId="0" applyFont="1" applyFill="1" applyBorder="1" applyAlignment="1">
      <alignment vertical="center"/>
    </xf>
    <xf numFmtId="0" fontId="7" fillId="0" borderId="9" xfId="0" applyFont="1" applyFill="1" applyBorder="1" applyAlignment="1">
      <alignment horizontal="left" wrapText="1"/>
    </xf>
    <xf numFmtId="0" fontId="7" fillId="0" borderId="33" xfId="0" applyFont="1" applyFill="1" applyBorder="1" applyAlignment="1">
      <alignment vertical="center"/>
    </xf>
    <xf numFmtId="0" fontId="4" fillId="0" borderId="8" xfId="0" applyFont="1" applyFill="1" applyBorder="1" applyAlignment="1"/>
    <xf numFmtId="0" fontId="4" fillId="0" borderId="21" xfId="0" applyFont="1" applyFill="1" applyBorder="1" applyAlignment="1"/>
    <xf numFmtId="0" fontId="12" fillId="0" borderId="0" xfId="0" applyFont="1" applyAlignment="1" applyProtection="1">
      <alignment horizontal="right"/>
    </xf>
    <xf numFmtId="0" fontId="12" fillId="0" borderId="0" xfId="0" applyFont="1" applyAlignment="1" applyProtection="1">
      <alignment horizontal="right" vertical="center"/>
    </xf>
    <xf numFmtId="0" fontId="0" fillId="0" borderId="0" xfId="0" applyFont="1" applyProtection="1"/>
    <xf numFmtId="0" fontId="1" fillId="0" borderId="0" xfId="0" applyFont="1" applyAlignment="1" applyProtection="1">
      <alignment horizontal="center" vertical="center"/>
    </xf>
    <xf numFmtId="0" fontId="13" fillId="0" borderId="0" xfId="0" applyFont="1" applyAlignment="1" applyProtection="1">
      <alignment horizontal="center" vertical="center"/>
    </xf>
    <xf numFmtId="0" fontId="12" fillId="0" borderId="0" xfId="0" applyFont="1" applyProtection="1"/>
    <xf numFmtId="0" fontId="13" fillId="0" borderId="0" xfId="0" applyFont="1" applyAlignment="1" applyProtection="1">
      <alignment horizontal="center" vertical="center" wrapText="1"/>
    </xf>
    <xf numFmtId="0" fontId="12" fillId="0" borderId="0" xfId="0" applyFont="1" applyAlignment="1" applyProtection="1">
      <alignment horizontal="center" vertical="center"/>
    </xf>
    <xf numFmtId="0" fontId="12" fillId="0" borderId="34"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0" xfId="0" applyFont="1" applyAlignment="1" applyProtection="1">
      <alignment vertical="center"/>
    </xf>
    <xf numFmtId="0" fontId="13" fillId="0" borderId="0" xfId="0" applyFont="1" applyAlignment="1" applyProtection="1">
      <alignment vertical="center"/>
    </xf>
    <xf numFmtId="0" fontId="3" fillId="2" borderId="0" xfId="0" applyFont="1" applyFill="1" applyProtection="1"/>
    <xf numFmtId="0" fontId="18" fillId="2" borderId="0" xfId="0" applyFont="1" applyFill="1" applyAlignment="1" applyProtection="1">
      <alignment horizontal="left"/>
    </xf>
    <xf numFmtId="0" fontId="10" fillId="2" borderId="0" xfId="0" applyFont="1" applyFill="1" applyProtection="1"/>
    <xf numFmtId="0" fontId="19" fillId="2" borderId="0" xfId="0" applyFont="1" applyFill="1" applyAlignment="1" applyProtection="1">
      <alignment vertical="center"/>
    </xf>
    <xf numFmtId="2" fontId="0" fillId="0" borderId="0" xfId="0" applyNumberFormat="1" applyFill="1" applyProtection="1"/>
    <xf numFmtId="0" fontId="3" fillId="2" borderId="0" xfId="0" applyFont="1" applyFill="1" applyAlignment="1" applyProtection="1">
      <alignment vertical="center"/>
    </xf>
    <xf numFmtId="0" fontId="16" fillId="2" borderId="0" xfId="0" applyFont="1" applyFill="1" applyAlignment="1" applyProtection="1">
      <alignment vertical="center" wrapText="1"/>
    </xf>
    <xf numFmtId="0" fontId="16" fillId="2" borderId="0" xfId="0" applyFont="1" applyFill="1" applyAlignment="1" applyProtection="1">
      <alignment vertical="center"/>
    </xf>
    <xf numFmtId="0" fontId="17" fillId="2" borderId="0" xfId="0" applyFont="1" applyFill="1" applyAlignment="1" applyProtection="1">
      <alignment horizontal="left" vertical="center"/>
    </xf>
    <xf numFmtId="0" fontId="7" fillId="3" borderId="19" xfId="1" applyFont="1" applyFill="1" applyBorder="1" applyAlignment="1" applyProtection="1">
      <alignment horizontal="center" vertical="center" wrapText="1"/>
    </xf>
    <xf numFmtId="4" fontId="4" fillId="4" borderId="5" xfId="0" applyNumberFormat="1" applyFont="1" applyFill="1" applyBorder="1" applyAlignment="1" applyProtection="1">
      <alignment horizontal="center"/>
      <protection locked="0"/>
    </xf>
    <xf numFmtId="0" fontId="16" fillId="2" borderId="0" xfId="0" applyFont="1" applyFill="1" applyAlignment="1" applyProtection="1">
      <alignment horizontal="left" vertical="center"/>
      <protection locked="0"/>
    </xf>
    <xf numFmtId="0" fontId="0" fillId="2" borderId="0" xfId="0" applyFill="1" applyProtection="1">
      <protection locked="0"/>
    </xf>
    <xf numFmtId="0" fontId="0" fillId="0" borderId="0" xfId="0" applyProtection="1">
      <protection locked="0"/>
    </xf>
    <xf numFmtId="2" fontId="0" fillId="0" borderId="0" xfId="0" applyNumberFormat="1" applyFill="1" applyProtection="1">
      <protection locked="0"/>
    </xf>
    <xf numFmtId="0" fontId="12" fillId="0" borderId="0" xfId="0" applyFont="1" applyAlignment="1" applyProtection="1">
      <alignment horizontal="left" vertical="center"/>
      <protection locked="0"/>
    </xf>
    <xf numFmtId="0" fontId="12" fillId="0" borderId="0" xfId="0" applyFont="1" applyProtection="1">
      <protection locked="0"/>
    </xf>
    <xf numFmtId="0" fontId="13" fillId="0" borderId="0" xfId="0" applyFont="1" applyAlignment="1" applyProtection="1">
      <alignment vertical="center"/>
      <protection locked="0"/>
    </xf>
    <xf numFmtId="0" fontId="12" fillId="0" borderId="0" xfId="0" applyFont="1" applyAlignment="1" applyProtection="1">
      <alignment vertical="center"/>
      <protection locked="0"/>
    </xf>
    <xf numFmtId="0" fontId="0" fillId="0" borderId="0" xfId="0" applyFont="1" applyProtection="1">
      <protection locked="0"/>
    </xf>
    <xf numFmtId="0" fontId="15" fillId="0" borderId="0" xfId="0" applyFont="1" applyAlignment="1" applyProtection="1">
      <alignment horizontal="left" vertical="center"/>
      <protection locked="0"/>
    </xf>
    <xf numFmtId="0" fontId="0" fillId="0" borderId="37" xfId="0" applyBorder="1" applyAlignment="1">
      <alignment horizontal="center"/>
    </xf>
    <xf numFmtId="0" fontId="4" fillId="0" borderId="33" xfId="0" applyFont="1" applyFill="1" applyBorder="1" applyAlignment="1">
      <alignment wrapText="1"/>
    </xf>
    <xf numFmtId="0" fontId="4" fillId="0" borderId="7" xfId="0" applyFont="1" applyFill="1" applyBorder="1" applyAlignment="1"/>
    <xf numFmtId="4" fontId="4" fillId="4" borderId="7" xfId="0" applyNumberFormat="1" applyFont="1" applyFill="1" applyBorder="1" applyAlignment="1" applyProtection="1">
      <alignment horizontal="center"/>
      <protection locked="0"/>
    </xf>
    <xf numFmtId="4" fontId="4" fillId="0" borderId="36" xfId="0" applyNumberFormat="1" applyFont="1" applyBorder="1" applyAlignment="1">
      <alignment horizontal="center"/>
    </xf>
    <xf numFmtId="0" fontId="7" fillId="0" borderId="5" xfId="0" applyFont="1" applyBorder="1" applyAlignment="1"/>
    <xf numFmtId="49" fontId="4" fillId="0" borderId="6" xfId="0" applyNumberFormat="1" applyFont="1" applyBorder="1" applyAlignment="1">
      <alignment horizontal="left"/>
    </xf>
    <xf numFmtId="0" fontId="4" fillId="0" borderId="6" xfId="0" applyFont="1" applyBorder="1" applyAlignment="1">
      <alignment horizontal="center"/>
    </xf>
    <xf numFmtId="0" fontId="4" fillId="0" borderId="39" xfId="0" applyFont="1" applyBorder="1" applyAlignment="1">
      <alignment horizontal="center"/>
    </xf>
    <xf numFmtId="0" fontId="7" fillId="0" borderId="7" xfId="0" applyFont="1" applyBorder="1" applyAlignment="1"/>
    <xf numFmtId="49" fontId="4" fillId="0" borderId="40" xfId="0" applyNumberFormat="1" applyFont="1" applyBorder="1" applyAlignment="1">
      <alignment horizontal="left"/>
    </xf>
    <xf numFmtId="0" fontId="4" fillId="0" borderId="40" xfId="0" applyFont="1" applyBorder="1" applyAlignment="1">
      <alignment horizontal="center"/>
    </xf>
    <xf numFmtId="0" fontId="4" fillId="0" borderId="41" xfId="0" applyFont="1" applyBorder="1" applyAlignment="1">
      <alignment horizontal="center"/>
    </xf>
    <xf numFmtId="0" fontId="21" fillId="0" borderId="4" xfId="0" applyFont="1" applyBorder="1" applyAlignment="1"/>
    <xf numFmtId="49" fontId="21" fillId="0" borderId="23" xfId="0" applyNumberFormat="1" applyFont="1" applyBorder="1" applyAlignment="1">
      <alignment horizontal="left"/>
    </xf>
    <xf numFmtId="0" fontId="21" fillId="0" borderId="23" xfId="0" applyFont="1" applyBorder="1" applyAlignment="1">
      <alignment horizontal="center"/>
    </xf>
    <xf numFmtId="0" fontId="21" fillId="0" borderId="38" xfId="0" applyFont="1" applyBorder="1" applyAlignment="1">
      <alignment horizontal="center"/>
    </xf>
    <xf numFmtId="4" fontId="21" fillId="5" borderId="1" xfId="0" applyNumberFormat="1" applyFont="1" applyFill="1" applyBorder="1" applyAlignment="1">
      <alignment horizontal="center"/>
    </xf>
    <xf numFmtId="0" fontId="12" fillId="0" borderId="0" xfId="0" applyFont="1" applyAlignment="1" applyProtection="1">
      <alignment horizontal="left"/>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2" fillId="0" borderId="0" xfId="0" applyFont="1" applyAlignment="1" applyProtection="1">
      <alignment horizontal="center" vertical="center"/>
    </xf>
    <xf numFmtId="0" fontId="2" fillId="0" borderId="0" xfId="0" applyFont="1" applyAlignment="1" applyProtection="1">
      <alignment horizontal="center" vertical="center" wrapText="1"/>
    </xf>
    <xf numFmtId="0" fontId="12" fillId="0" borderId="35" xfId="0" applyFont="1" applyBorder="1" applyAlignment="1" applyProtection="1">
      <alignment vertical="center" wrapText="1"/>
    </xf>
    <xf numFmtId="0" fontId="12" fillId="0" borderId="36" xfId="0" applyFont="1" applyBorder="1" applyAlignment="1" applyProtection="1">
      <alignment vertical="center" wrapText="1"/>
    </xf>
    <xf numFmtId="165" fontId="12" fillId="5" borderId="35" xfId="0" applyNumberFormat="1" applyFont="1" applyFill="1" applyBorder="1" applyAlignment="1" applyProtection="1">
      <alignment horizontal="right" vertical="center" wrapText="1"/>
    </xf>
    <xf numFmtId="165" fontId="12" fillId="5" borderId="36" xfId="0" applyNumberFormat="1" applyFont="1" applyFill="1" applyBorder="1" applyAlignment="1" applyProtection="1">
      <alignment horizontal="right" vertical="center" wrapText="1"/>
    </xf>
    <xf numFmtId="165" fontId="12" fillId="0" borderId="35" xfId="0" applyNumberFormat="1" applyFont="1" applyBorder="1" applyAlignment="1" applyProtection="1">
      <alignment horizontal="right" vertical="center" wrapText="1"/>
    </xf>
    <xf numFmtId="165" fontId="12" fillId="0" borderId="36" xfId="0" applyNumberFormat="1" applyFont="1" applyBorder="1" applyAlignment="1" applyProtection="1">
      <alignment horizontal="right" vertical="center" wrapText="1"/>
    </xf>
    <xf numFmtId="0" fontId="2" fillId="2" borderId="0" xfId="0" applyFont="1" applyFill="1" applyAlignment="1">
      <alignment horizontal="center" vertical="center"/>
    </xf>
    <xf numFmtId="0" fontId="3" fillId="2" borderId="0" xfId="0" applyFont="1" applyFill="1" applyAlignment="1" applyProtection="1"/>
    <xf numFmtId="0" fontId="16" fillId="2" borderId="0" xfId="0" applyFont="1" applyFill="1" applyAlignment="1" applyProtection="1">
      <alignment horizontal="left" vertical="center" wrapText="1"/>
      <protection locked="0"/>
    </xf>
    <xf numFmtId="0" fontId="5" fillId="6" borderId="24"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5" fillId="6" borderId="33"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3" fontId="5" fillId="3" borderId="9" xfId="2" applyNumberFormat="1" applyFont="1" applyFill="1" applyBorder="1" applyAlignment="1" applyProtection="1">
      <alignment horizontal="left" vertical="center"/>
    </xf>
    <xf numFmtId="3" fontId="5" fillId="3" borderId="19" xfId="2" applyNumberFormat="1" applyFont="1" applyFill="1" applyBorder="1" applyAlignment="1" applyProtection="1">
      <alignment horizontal="left" vertical="center"/>
    </xf>
    <xf numFmtId="0" fontId="2" fillId="0" borderId="22"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49" fontId="5" fillId="0" borderId="5" xfId="1" applyNumberFormat="1" applyFont="1" applyFill="1" applyBorder="1" applyAlignment="1" applyProtection="1">
      <alignment horizontal="left" vertical="center"/>
    </xf>
    <xf numFmtId="49" fontId="5" fillId="0" borderId="6" xfId="1" applyNumberFormat="1" applyFont="1" applyFill="1" applyBorder="1" applyAlignment="1" applyProtection="1">
      <alignment horizontal="left" vertical="center"/>
    </xf>
    <xf numFmtId="0" fontId="5" fillId="6" borderId="22" xfId="0" applyFont="1" applyFill="1" applyBorder="1" applyAlignment="1" applyProtection="1">
      <alignment horizontal="center" vertical="center" wrapText="1"/>
    </xf>
    <xf numFmtId="0" fontId="5" fillId="6" borderId="20" xfId="0" applyFont="1" applyFill="1" applyBorder="1" applyAlignment="1" applyProtection="1">
      <alignment horizontal="center" vertical="center" wrapText="1"/>
    </xf>
    <xf numFmtId="0" fontId="5" fillId="6" borderId="37" xfId="0" applyFont="1" applyFill="1" applyBorder="1" applyAlignment="1" applyProtection="1">
      <alignment horizontal="center" vertical="center" wrapText="1"/>
    </xf>
  </cellXfs>
  <cellStyles count="4">
    <cellStyle name="Normálna" xfId="0" builtinId="0"/>
    <cellStyle name="normální_2 Sanace s demolicemi " xfId="1" xr:uid="{00000000-0005-0000-0000-000001000000}"/>
    <cellStyle name="normální_KapStavKonstrukce" xfId="2" xr:uid="{00000000-0005-0000-0000-000002000000}"/>
    <cellStyle name="normální_PodrobnyRozpo"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tabSelected="1" workbookViewId="0">
      <selection activeCell="A16" sqref="A16:D16"/>
    </sheetView>
  </sheetViews>
  <sheetFormatPr defaultColWidth="9.109375" defaultRowHeight="14.4" x14ac:dyDescent="0.3"/>
  <cols>
    <col min="1" max="1" width="31.33203125" style="1" customWidth="1"/>
    <col min="2" max="2" width="25.33203125" style="1" customWidth="1"/>
    <col min="3" max="3" width="25.6640625" style="1" customWidth="1"/>
    <col min="4" max="4" width="30.6640625" style="1" customWidth="1"/>
    <col min="5" max="16384" width="9.109375" style="1"/>
  </cols>
  <sheetData>
    <row r="1" spans="1:4" x14ac:dyDescent="0.3">
      <c r="D1" s="58" t="s">
        <v>73</v>
      </c>
    </row>
    <row r="2" spans="1:4" x14ac:dyDescent="0.3">
      <c r="A2" s="59"/>
      <c r="B2" s="60"/>
      <c r="C2" s="60"/>
      <c r="D2" s="58"/>
    </row>
    <row r="3" spans="1:4" ht="18" x14ac:dyDescent="0.3">
      <c r="A3" s="113" t="s">
        <v>74</v>
      </c>
      <c r="B3" s="113"/>
      <c r="C3" s="113"/>
      <c r="D3" s="113"/>
    </row>
    <row r="4" spans="1:4" ht="15.6" x14ac:dyDescent="0.3">
      <c r="A4" s="61"/>
      <c r="B4" s="61"/>
      <c r="C4" s="61"/>
      <c r="D4" s="61"/>
    </row>
    <row r="5" spans="1:4" x14ac:dyDescent="0.3">
      <c r="A5" s="62"/>
      <c r="B5" s="63"/>
      <c r="C5" s="63"/>
    </row>
    <row r="6" spans="1:4" x14ac:dyDescent="0.3">
      <c r="A6" s="62"/>
      <c r="B6" s="63"/>
      <c r="C6" s="63"/>
      <c r="D6" s="58"/>
    </row>
    <row r="7" spans="1:4" ht="39.75" customHeight="1" x14ac:dyDescent="0.3">
      <c r="A7" s="114" t="s">
        <v>56</v>
      </c>
      <c r="B7" s="114"/>
      <c r="C7" s="114"/>
      <c r="D7" s="114"/>
    </row>
    <row r="8" spans="1:4" x14ac:dyDescent="0.3">
      <c r="A8" s="64"/>
      <c r="B8" s="64"/>
      <c r="C8" s="64"/>
      <c r="D8" s="64"/>
    </row>
    <row r="9" spans="1:4" x14ac:dyDescent="0.3">
      <c r="A9" s="64"/>
      <c r="B9" s="64"/>
      <c r="C9" s="64"/>
      <c r="D9" s="64"/>
    </row>
    <row r="10" spans="1:4" ht="15" thickBot="1" x14ac:dyDescent="0.35">
      <c r="A10" s="65"/>
      <c r="B10" s="63"/>
      <c r="C10" s="63"/>
      <c r="D10" s="63"/>
    </row>
    <row r="11" spans="1:4" ht="15" thickBot="1" x14ac:dyDescent="0.35">
      <c r="A11" s="66" t="s">
        <v>75</v>
      </c>
      <c r="B11" s="67" t="s">
        <v>76</v>
      </c>
      <c r="C11" s="67" t="s">
        <v>77</v>
      </c>
      <c r="D11" s="67" t="s">
        <v>78</v>
      </c>
    </row>
    <row r="12" spans="1:4" x14ac:dyDescent="0.3">
      <c r="A12" s="115" t="s">
        <v>79</v>
      </c>
      <c r="B12" s="117">
        <f>'Príloha č. 1 B_2_1'!$F$27</f>
        <v>0</v>
      </c>
      <c r="C12" s="119">
        <f>B12*0.2</f>
        <v>0</v>
      </c>
      <c r="D12" s="119">
        <f>C12+B12</f>
        <v>0</v>
      </c>
    </row>
    <row r="13" spans="1:4" ht="51" customHeight="1" thickBot="1" x14ac:dyDescent="0.35">
      <c r="A13" s="116"/>
      <c r="B13" s="118"/>
      <c r="C13" s="120"/>
      <c r="D13" s="120"/>
    </row>
    <row r="14" spans="1:4" x14ac:dyDescent="0.3">
      <c r="A14" s="68"/>
      <c r="B14" s="63"/>
      <c r="C14" s="63"/>
      <c r="D14" s="63"/>
    </row>
    <row r="15" spans="1:4" x14ac:dyDescent="0.3">
      <c r="A15" s="69" t="s">
        <v>80</v>
      </c>
      <c r="B15" s="63"/>
      <c r="C15" s="63"/>
      <c r="D15" s="63"/>
    </row>
    <row r="16" spans="1:4" x14ac:dyDescent="0.3">
      <c r="A16" s="109" t="s">
        <v>81</v>
      </c>
      <c r="B16" s="109"/>
      <c r="C16" s="109"/>
      <c r="D16" s="109"/>
    </row>
    <row r="17" spans="1:4" x14ac:dyDescent="0.3">
      <c r="B17" s="63"/>
      <c r="C17" s="63"/>
      <c r="D17" s="63"/>
    </row>
    <row r="18" spans="1:4" x14ac:dyDescent="0.3">
      <c r="A18" s="85"/>
      <c r="B18" s="86"/>
      <c r="C18" s="86"/>
      <c r="D18" s="86"/>
    </row>
    <row r="19" spans="1:4" x14ac:dyDescent="0.3">
      <c r="A19" s="87"/>
      <c r="B19" s="88"/>
      <c r="C19" s="86"/>
      <c r="D19" s="86"/>
    </row>
    <row r="20" spans="1:4" x14ac:dyDescent="0.3">
      <c r="A20" s="110" t="s">
        <v>82</v>
      </c>
      <c r="B20" s="110"/>
      <c r="C20" s="86"/>
      <c r="D20" s="86"/>
    </row>
    <row r="21" spans="1:4" x14ac:dyDescent="0.3">
      <c r="A21" s="87"/>
      <c r="B21" s="86"/>
      <c r="C21" s="86"/>
      <c r="D21" s="86"/>
    </row>
    <row r="22" spans="1:4" x14ac:dyDescent="0.3">
      <c r="A22" s="87"/>
      <c r="B22" s="86"/>
      <c r="C22" s="111" t="s">
        <v>83</v>
      </c>
      <c r="D22" s="111"/>
    </row>
    <row r="23" spans="1:4" ht="39.6" customHeight="1" x14ac:dyDescent="0.3">
      <c r="A23" s="87"/>
      <c r="B23" s="86"/>
      <c r="C23" s="112" t="s">
        <v>84</v>
      </c>
      <c r="D23" s="111"/>
    </row>
    <row r="24" spans="1:4" x14ac:dyDescent="0.3">
      <c r="A24" s="87"/>
      <c r="B24" s="86"/>
      <c r="C24" s="86"/>
      <c r="D24" s="86"/>
    </row>
    <row r="25" spans="1:4" x14ac:dyDescent="0.3">
      <c r="A25" s="89"/>
      <c r="B25" s="89"/>
      <c r="C25" s="89"/>
      <c r="D25" s="89"/>
    </row>
    <row r="26" spans="1:4" x14ac:dyDescent="0.3">
      <c r="A26" s="90" t="s">
        <v>85</v>
      </c>
      <c r="B26" s="89"/>
      <c r="C26" s="89"/>
      <c r="D26" s="89"/>
    </row>
    <row r="27" spans="1:4" x14ac:dyDescent="0.3">
      <c r="A27" s="89"/>
      <c r="B27" s="89"/>
      <c r="C27" s="89"/>
      <c r="D27" s="89"/>
    </row>
    <row r="28" spans="1:4" x14ac:dyDescent="0.3">
      <c r="A28" s="60"/>
      <c r="B28" s="60"/>
      <c r="C28" s="60"/>
      <c r="D28" s="60"/>
    </row>
    <row r="29" spans="1:4" x14ac:dyDescent="0.3">
      <c r="A29" s="60"/>
      <c r="B29" s="60"/>
      <c r="C29" s="60"/>
      <c r="D29" s="60"/>
    </row>
    <row r="30" spans="1:4" x14ac:dyDescent="0.3">
      <c r="A30" s="60"/>
      <c r="B30" s="60"/>
      <c r="C30" s="60"/>
      <c r="D30" s="60"/>
    </row>
    <row r="31" spans="1:4" x14ac:dyDescent="0.3">
      <c r="A31" s="60"/>
      <c r="B31" s="60"/>
      <c r="C31" s="60"/>
      <c r="D31" s="60"/>
    </row>
    <row r="32" spans="1:4" x14ac:dyDescent="0.3">
      <c r="A32" s="60"/>
      <c r="B32" s="60"/>
      <c r="C32" s="60"/>
      <c r="D32" s="60"/>
    </row>
    <row r="33" spans="1:4" x14ac:dyDescent="0.3">
      <c r="A33" s="60"/>
      <c r="B33" s="60"/>
      <c r="C33" s="60"/>
      <c r="D33" s="60"/>
    </row>
    <row r="34" spans="1:4" x14ac:dyDescent="0.3">
      <c r="A34" s="60"/>
      <c r="B34" s="60"/>
      <c r="C34" s="60"/>
      <c r="D34" s="60"/>
    </row>
    <row r="35" spans="1:4" x14ac:dyDescent="0.3">
      <c r="A35" s="60"/>
      <c r="B35" s="60"/>
      <c r="C35" s="60"/>
      <c r="D35" s="60"/>
    </row>
    <row r="36" spans="1:4" x14ac:dyDescent="0.3">
      <c r="A36" s="60"/>
      <c r="B36" s="60"/>
      <c r="C36" s="60"/>
      <c r="D36" s="60"/>
    </row>
    <row r="37" spans="1:4" x14ac:dyDescent="0.3">
      <c r="A37" s="60"/>
      <c r="B37" s="60"/>
      <c r="C37" s="60"/>
      <c r="D37" s="60"/>
    </row>
    <row r="38" spans="1:4" x14ac:dyDescent="0.3">
      <c r="A38" s="60"/>
      <c r="B38" s="60"/>
      <c r="C38" s="60"/>
      <c r="D38" s="60"/>
    </row>
    <row r="39" spans="1:4" x14ac:dyDescent="0.3">
      <c r="A39" s="60"/>
      <c r="B39" s="60"/>
      <c r="C39" s="60"/>
      <c r="D39" s="60"/>
    </row>
    <row r="40" spans="1:4" x14ac:dyDescent="0.3">
      <c r="A40" s="60"/>
      <c r="B40" s="60"/>
      <c r="C40" s="60"/>
      <c r="D40" s="60"/>
    </row>
    <row r="41" spans="1:4" x14ac:dyDescent="0.3">
      <c r="A41" s="60"/>
      <c r="B41" s="60"/>
      <c r="C41" s="60"/>
      <c r="D41" s="60"/>
    </row>
    <row r="42" spans="1:4" x14ac:dyDescent="0.3">
      <c r="A42" s="60"/>
      <c r="B42" s="60"/>
      <c r="C42" s="60"/>
      <c r="D42" s="60"/>
    </row>
    <row r="43" spans="1:4" x14ac:dyDescent="0.3">
      <c r="A43" s="60"/>
      <c r="B43" s="60"/>
      <c r="C43" s="60"/>
      <c r="D43" s="60"/>
    </row>
    <row r="44" spans="1:4" x14ac:dyDescent="0.3">
      <c r="A44" s="60"/>
      <c r="B44" s="60"/>
      <c r="C44" s="60"/>
      <c r="D44" s="60"/>
    </row>
    <row r="45" spans="1:4" x14ac:dyDescent="0.3">
      <c r="A45" s="60"/>
      <c r="B45" s="60"/>
      <c r="C45" s="60"/>
      <c r="D45" s="60"/>
    </row>
    <row r="46" spans="1:4" x14ac:dyDescent="0.3">
      <c r="A46" s="60"/>
      <c r="B46" s="60"/>
      <c r="C46" s="60"/>
      <c r="D46" s="60"/>
    </row>
    <row r="47" spans="1:4" x14ac:dyDescent="0.3">
      <c r="A47" s="60"/>
      <c r="B47" s="60"/>
      <c r="C47" s="60"/>
      <c r="D47" s="60"/>
    </row>
    <row r="48" spans="1:4" x14ac:dyDescent="0.3">
      <c r="A48" s="60"/>
      <c r="B48" s="60"/>
      <c r="C48" s="60"/>
      <c r="D48" s="60"/>
    </row>
    <row r="49" spans="1:4" x14ac:dyDescent="0.3">
      <c r="A49" s="60"/>
      <c r="B49" s="60"/>
      <c r="C49" s="60"/>
      <c r="D49" s="60"/>
    </row>
    <row r="50" spans="1:4" x14ac:dyDescent="0.3">
      <c r="A50" s="60"/>
      <c r="B50" s="60"/>
      <c r="C50" s="60"/>
      <c r="D50" s="60"/>
    </row>
    <row r="51" spans="1:4" x14ac:dyDescent="0.3">
      <c r="A51" s="60"/>
      <c r="B51" s="60"/>
      <c r="C51" s="60"/>
      <c r="D51" s="60"/>
    </row>
    <row r="52" spans="1:4" x14ac:dyDescent="0.3">
      <c r="A52" s="60"/>
      <c r="B52" s="60"/>
      <c r="C52" s="60"/>
      <c r="D52" s="60"/>
    </row>
    <row r="53" spans="1:4" x14ac:dyDescent="0.3">
      <c r="A53" s="60"/>
      <c r="B53" s="60"/>
      <c r="C53" s="60"/>
      <c r="D53" s="60"/>
    </row>
    <row r="54" spans="1:4" x14ac:dyDescent="0.3">
      <c r="A54" s="60"/>
      <c r="B54" s="60"/>
      <c r="C54" s="60"/>
      <c r="D54" s="60"/>
    </row>
    <row r="55" spans="1:4" x14ac:dyDescent="0.3">
      <c r="A55" s="60"/>
      <c r="B55" s="60"/>
      <c r="C55" s="60"/>
      <c r="D55" s="60"/>
    </row>
    <row r="56" spans="1:4" x14ac:dyDescent="0.3">
      <c r="A56" s="60"/>
      <c r="B56" s="60"/>
      <c r="C56" s="60"/>
      <c r="D56" s="60"/>
    </row>
    <row r="57" spans="1:4" x14ac:dyDescent="0.3">
      <c r="A57" s="60"/>
      <c r="B57" s="60"/>
      <c r="C57" s="60"/>
      <c r="D57" s="60"/>
    </row>
    <row r="58" spans="1:4" x14ac:dyDescent="0.3">
      <c r="A58" s="60"/>
      <c r="B58" s="60"/>
      <c r="C58" s="60"/>
      <c r="D58" s="60"/>
    </row>
    <row r="59" spans="1:4" x14ac:dyDescent="0.3">
      <c r="A59" s="60"/>
      <c r="B59" s="60"/>
      <c r="C59" s="60"/>
      <c r="D59" s="60"/>
    </row>
    <row r="60" spans="1:4" x14ac:dyDescent="0.3">
      <c r="A60" s="60"/>
      <c r="B60" s="60"/>
      <c r="C60" s="60"/>
      <c r="D60" s="60"/>
    </row>
    <row r="61" spans="1:4" x14ac:dyDescent="0.3">
      <c r="A61" s="60"/>
      <c r="B61" s="60"/>
      <c r="C61" s="60"/>
      <c r="D61" s="60"/>
    </row>
  </sheetData>
  <sheetProtection algorithmName="SHA-512" hashValue="0zxWHPpW9p5hxCU5Y5CejFsUTkCzvmxIg/7sdGWY3ECyTcFSyHMqwNZ3j0/Uk27JKr3HatSMZ39ZC0lN7G0pJA==" saltValue="U1+MCBaQp6U4RKAlmPSkrQ==" spinCount="100000" sheet="1" objects="1" scenarios="1"/>
  <mergeCells count="10">
    <mergeCell ref="A16:D16"/>
    <mergeCell ref="A20:B20"/>
    <mergeCell ref="C22:D22"/>
    <mergeCell ref="C23:D23"/>
    <mergeCell ref="A3:D3"/>
    <mergeCell ref="A7:D7"/>
    <mergeCell ref="A12:A13"/>
    <mergeCell ref="B12:B13"/>
    <mergeCell ref="C12:C13"/>
    <mergeCell ref="D12: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4"/>
  <sheetViews>
    <sheetView zoomScale="85" zoomScaleNormal="85" workbookViewId="0">
      <pane xSplit="2" topLeftCell="C1" activePane="topRight" state="frozen"/>
      <selection activeCell="A6" sqref="A6"/>
      <selection pane="topRight" activeCell="E5" sqref="E5"/>
    </sheetView>
  </sheetViews>
  <sheetFormatPr defaultRowHeight="14.4" x14ac:dyDescent="0.3"/>
  <cols>
    <col min="1" max="1" width="6" customWidth="1"/>
    <col min="2" max="2" width="96" customWidth="1"/>
    <col min="3" max="3" width="26" customWidth="1"/>
    <col min="4" max="4" width="15.21875" customWidth="1"/>
    <col min="5" max="5" width="15.33203125" customWidth="1"/>
    <col min="6" max="6" width="15.88671875" customWidth="1"/>
  </cols>
  <sheetData>
    <row r="1" spans="1:10" ht="15.6" customHeight="1" x14ac:dyDescent="0.3">
      <c r="B1" s="121" t="s">
        <v>56</v>
      </c>
      <c r="C1" s="121"/>
      <c r="D1" s="38"/>
      <c r="E1" s="12" t="s">
        <v>66</v>
      </c>
    </row>
    <row r="2" spans="1:10" ht="18.600000000000001" customHeight="1" x14ac:dyDescent="0.3">
      <c r="B2" s="121"/>
      <c r="C2" s="121"/>
      <c r="D2" s="38"/>
      <c r="E2" s="14" t="s">
        <v>52</v>
      </c>
    </row>
    <row r="3" spans="1:10" ht="14.4" customHeight="1" thickBot="1" x14ac:dyDescent="0.35">
      <c r="B3" s="32" t="s">
        <v>58</v>
      </c>
    </row>
    <row r="4" spans="1:10" ht="34.200000000000003" customHeight="1" x14ac:dyDescent="0.3">
      <c r="A4" s="31" t="s">
        <v>41</v>
      </c>
      <c r="B4" s="30" t="s">
        <v>0</v>
      </c>
      <c r="C4" s="29" t="s">
        <v>62</v>
      </c>
      <c r="D4" s="29" t="s">
        <v>63</v>
      </c>
      <c r="E4" s="29" t="s">
        <v>64</v>
      </c>
      <c r="F4" s="29" t="s">
        <v>65</v>
      </c>
    </row>
    <row r="5" spans="1:10" ht="15" customHeight="1" x14ac:dyDescent="0.3">
      <c r="A5" s="27" t="s">
        <v>25</v>
      </c>
      <c r="B5" s="49" t="s">
        <v>1</v>
      </c>
      <c r="C5" s="34" t="s">
        <v>4</v>
      </c>
      <c r="D5" s="22">
        <v>50</v>
      </c>
      <c r="E5" s="80"/>
      <c r="F5" s="13">
        <f>D5*E5</f>
        <v>0</v>
      </c>
      <c r="G5" s="24"/>
      <c r="J5" s="24"/>
    </row>
    <row r="6" spans="1:10" ht="15" customHeight="1" x14ac:dyDescent="0.3">
      <c r="A6" s="17" t="s">
        <v>15</v>
      </c>
      <c r="B6" s="51" t="s">
        <v>44</v>
      </c>
      <c r="C6" s="34" t="s">
        <v>57</v>
      </c>
      <c r="D6" s="22">
        <v>5</v>
      </c>
      <c r="E6" s="80"/>
      <c r="F6" s="13">
        <f t="shared" ref="F6:F26" si="0">D6*E6</f>
        <v>0</v>
      </c>
      <c r="G6" s="24"/>
      <c r="J6" s="24"/>
    </row>
    <row r="7" spans="1:10" ht="15.6" x14ac:dyDescent="0.3">
      <c r="A7" s="17" t="s">
        <v>26</v>
      </c>
      <c r="B7" s="49" t="s">
        <v>19</v>
      </c>
      <c r="C7" s="34" t="s">
        <v>20</v>
      </c>
      <c r="D7" s="56">
        <v>8</v>
      </c>
      <c r="E7" s="80"/>
      <c r="F7" s="13">
        <f t="shared" si="0"/>
        <v>0</v>
      </c>
      <c r="G7" s="24"/>
      <c r="J7" s="24"/>
    </row>
    <row r="8" spans="1:10" ht="15.6" x14ac:dyDescent="0.3">
      <c r="A8" s="17" t="s">
        <v>27</v>
      </c>
      <c r="B8" s="49" t="s">
        <v>19</v>
      </c>
      <c r="C8" s="34" t="s">
        <v>59</v>
      </c>
      <c r="D8" s="57">
        <v>12</v>
      </c>
      <c r="E8" s="80"/>
      <c r="F8" s="13">
        <f t="shared" si="0"/>
        <v>0</v>
      </c>
      <c r="G8" s="24"/>
      <c r="J8" s="24"/>
    </row>
    <row r="9" spans="1:10" ht="15.6" x14ac:dyDescent="0.3">
      <c r="A9" s="17" t="s">
        <v>28</v>
      </c>
      <c r="B9" s="51" t="s">
        <v>45</v>
      </c>
      <c r="C9" s="34" t="s">
        <v>57</v>
      </c>
      <c r="D9" s="57">
        <v>5</v>
      </c>
      <c r="E9" s="80"/>
      <c r="F9" s="13">
        <f t="shared" si="0"/>
        <v>0</v>
      </c>
      <c r="G9" s="24"/>
      <c r="J9" s="24"/>
    </row>
    <row r="10" spans="1:10" ht="14.4" customHeight="1" x14ac:dyDescent="0.3">
      <c r="A10" s="17" t="s">
        <v>29</v>
      </c>
      <c r="B10" s="49" t="s">
        <v>71</v>
      </c>
      <c r="C10" s="37" t="s">
        <v>6</v>
      </c>
      <c r="D10" s="22">
        <v>10</v>
      </c>
      <c r="E10" s="80"/>
      <c r="F10" s="13">
        <f t="shared" si="0"/>
        <v>0</v>
      </c>
      <c r="G10" s="24"/>
      <c r="J10" s="24"/>
    </row>
    <row r="11" spans="1:10" ht="31.2" x14ac:dyDescent="0.3">
      <c r="A11" s="17" t="s">
        <v>30</v>
      </c>
      <c r="B11" s="52" t="s">
        <v>72</v>
      </c>
      <c r="C11" s="37" t="s">
        <v>5</v>
      </c>
      <c r="D11" s="22">
        <v>106</v>
      </c>
      <c r="E11" s="80"/>
      <c r="F11" s="13">
        <f t="shared" si="0"/>
        <v>0</v>
      </c>
      <c r="G11" s="24"/>
      <c r="J11" s="24"/>
    </row>
    <row r="12" spans="1:10" ht="14.4" customHeight="1" x14ac:dyDescent="0.3">
      <c r="A12" s="17" t="s">
        <v>31</v>
      </c>
      <c r="B12" s="50" t="s">
        <v>67</v>
      </c>
      <c r="C12" s="37" t="s">
        <v>5</v>
      </c>
      <c r="D12" s="22">
        <v>62</v>
      </c>
      <c r="E12" s="80"/>
      <c r="F12" s="13">
        <f t="shared" si="0"/>
        <v>0</v>
      </c>
      <c r="G12" s="24"/>
      <c r="J12" s="24"/>
    </row>
    <row r="13" spans="1:10" ht="14.4" customHeight="1" x14ac:dyDescent="0.3">
      <c r="A13" s="17" t="s">
        <v>32</v>
      </c>
      <c r="B13" s="50" t="s">
        <v>68</v>
      </c>
      <c r="C13" s="37" t="s">
        <v>5</v>
      </c>
      <c r="D13" s="22">
        <v>11</v>
      </c>
      <c r="E13" s="80"/>
      <c r="F13" s="13">
        <f t="shared" si="0"/>
        <v>0</v>
      </c>
      <c r="G13" s="24"/>
      <c r="J13" s="24"/>
    </row>
    <row r="14" spans="1:10" ht="14.4" customHeight="1" x14ac:dyDescent="0.3">
      <c r="A14" s="17" t="s">
        <v>33</v>
      </c>
      <c r="B14" s="53" t="s">
        <v>54</v>
      </c>
      <c r="C14" s="37" t="s">
        <v>57</v>
      </c>
      <c r="D14" s="22">
        <v>5</v>
      </c>
      <c r="E14" s="80"/>
      <c r="F14" s="13">
        <f t="shared" si="0"/>
        <v>0</v>
      </c>
      <c r="G14" s="24"/>
      <c r="J14" s="24"/>
    </row>
    <row r="15" spans="1:10" ht="14.4" customHeight="1" x14ac:dyDescent="0.3">
      <c r="A15" s="17" t="s">
        <v>34</v>
      </c>
      <c r="B15" s="50" t="s">
        <v>60</v>
      </c>
      <c r="C15" s="37" t="s">
        <v>5</v>
      </c>
      <c r="D15" s="22">
        <v>108</v>
      </c>
      <c r="E15" s="80"/>
      <c r="F15" s="13">
        <f t="shared" si="0"/>
        <v>0</v>
      </c>
      <c r="G15" s="24"/>
      <c r="J15" s="24"/>
    </row>
    <row r="16" spans="1:10" ht="15" customHeight="1" x14ac:dyDescent="0.3">
      <c r="A16" s="17" t="s">
        <v>55</v>
      </c>
      <c r="B16" s="50" t="s">
        <v>69</v>
      </c>
      <c r="C16" s="37" t="s">
        <v>5</v>
      </c>
      <c r="D16" s="22">
        <v>18</v>
      </c>
      <c r="E16" s="80"/>
      <c r="F16" s="13">
        <f>D16*E16</f>
        <v>0</v>
      </c>
      <c r="G16" s="24"/>
      <c r="J16" s="24"/>
    </row>
    <row r="17" spans="1:10" ht="15" customHeight="1" x14ac:dyDescent="0.3">
      <c r="A17" s="17" t="s">
        <v>35</v>
      </c>
      <c r="B17" s="50" t="s">
        <v>70</v>
      </c>
      <c r="C17" s="37" t="s">
        <v>5</v>
      </c>
      <c r="D17" s="22">
        <v>18</v>
      </c>
      <c r="E17" s="80"/>
      <c r="F17" s="13">
        <f t="shared" si="0"/>
        <v>0</v>
      </c>
      <c r="G17" s="24"/>
      <c r="J17" s="24"/>
    </row>
    <row r="18" spans="1:10" ht="14.4" customHeight="1" x14ac:dyDescent="0.3">
      <c r="A18" s="17" t="s">
        <v>36</v>
      </c>
      <c r="B18" s="53" t="s">
        <v>46</v>
      </c>
      <c r="C18" s="37" t="s">
        <v>57</v>
      </c>
      <c r="D18" s="22">
        <v>5</v>
      </c>
      <c r="E18" s="80"/>
      <c r="F18" s="13">
        <f t="shared" si="0"/>
        <v>0</v>
      </c>
      <c r="G18" s="24"/>
      <c r="J18" s="24"/>
    </row>
    <row r="19" spans="1:10" ht="14.4" customHeight="1" x14ac:dyDescent="0.3">
      <c r="A19" s="17" t="s">
        <v>37</v>
      </c>
      <c r="B19" s="50" t="s">
        <v>21</v>
      </c>
      <c r="C19" s="37" t="s">
        <v>22</v>
      </c>
      <c r="D19" s="22">
        <v>15</v>
      </c>
      <c r="E19" s="80"/>
      <c r="F19" s="13">
        <f t="shared" si="0"/>
        <v>0</v>
      </c>
      <c r="G19" s="24"/>
      <c r="J19" s="24"/>
    </row>
    <row r="20" spans="1:10" ht="14.4" customHeight="1" x14ac:dyDescent="0.3">
      <c r="A20" s="17" t="s">
        <v>38</v>
      </c>
      <c r="B20" s="53" t="s">
        <v>49</v>
      </c>
      <c r="C20" s="37" t="s">
        <v>57</v>
      </c>
      <c r="D20" s="22">
        <v>5</v>
      </c>
      <c r="E20" s="80"/>
      <c r="F20" s="13">
        <f t="shared" si="0"/>
        <v>0</v>
      </c>
      <c r="G20" s="24"/>
      <c r="J20" s="24"/>
    </row>
    <row r="21" spans="1:10" ht="15" customHeight="1" x14ac:dyDescent="0.3">
      <c r="A21" s="17" t="s">
        <v>39</v>
      </c>
      <c r="B21" s="50" t="s">
        <v>7</v>
      </c>
      <c r="C21" s="37" t="s">
        <v>5</v>
      </c>
      <c r="D21" s="22">
        <v>297</v>
      </c>
      <c r="E21" s="80"/>
      <c r="F21" s="13">
        <f t="shared" si="0"/>
        <v>0</v>
      </c>
      <c r="G21" s="24"/>
      <c r="J21" s="24"/>
    </row>
    <row r="22" spans="1:10" ht="14.4" customHeight="1" x14ac:dyDescent="0.3">
      <c r="A22" s="17" t="s">
        <v>42</v>
      </c>
      <c r="B22" s="50" t="s">
        <v>23</v>
      </c>
      <c r="C22" s="37" t="s">
        <v>5</v>
      </c>
      <c r="D22" s="22">
        <v>145</v>
      </c>
      <c r="E22" s="80"/>
      <c r="F22" s="13">
        <f t="shared" si="0"/>
        <v>0</v>
      </c>
      <c r="G22" s="24"/>
      <c r="J22" s="24"/>
    </row>
    <row r="23" spans="1:10" ht="14.4" customHeight="1" x14ac:dyDescent="0.3">
      <c r="A23" s="17" t="s">
        <v>43</v>
      </c>
      <c r="B23" s="50" t="s">
        <v>24</v>
      </c>
      <c r="C23" s="37" t="s">
        <v>5</v>
      </c>
      <c r="D23" s="22">
        <v>8</v>
      </c>
      <c r="E23" s="80"/>
      <c r="F23" s="13">
        <f t="shared" si="0"/>
        <v>0</v>
      </c>
      <c r="G23" s="24"/>
      <c r="J23" s="24"/>
    </row>
    <row r="24" spans="1:10" ht="14.4" customHeight="1" x14ac:dyDescent="0.3">
      <c r="A24" s="17" t="s">
        <v>47</v>
      </c>
      <c r="B24" s="53" t="s">
        <v>48</v>
      </c>
      <c r="C24" s="37" t="s">
        <v>57</v>
      </c>
      <c r="D24" s="22">
        <v>9</v>
      </c>
      <c r="E24" s="80"/>
      <c r="F24" s="13">
        <f t="shared" si="0"/>
        <v>0</v>
      </c>
      <c r="G24" s="24"/>
      <c r="J24" s="24"/>
    </row>
    <row r="25" spans="1:10" ht="14.4" customHeight="1" x14ac:dyDescent="0.3">
      <c r="A25" s="17" t="s">
        <v>50</v>
      </c>
      <c r="B25" s="54" t="s">
        <v>53</v>
      </c>
      <c r="C25" s="37" t="s">
        <v>57</v>
      </c>
      <c r="D25" s="22">
        <v>1</v>
      </c>
      <c r="E25" s="80"/>
      <c r="F25" s="13">
        <f t="shared" si="0"/>
        <v>0</v>
      </c>
      <c r="G25" s="24"/>
      <c r="J25" s="24"/>
    </row>
    <row r="26" spans="1:10" ht="14.4" customHeight="1" thickBot="1" x14ac:dyDescent="0.35">
      <c r="A26" s="91" t="s">
        <v>51</v>
      </c>
      <c r="B26" s="55" t="s">
        <v>61</v>
      </c>
      <c r="C26" s="92" t="s">
        <v>57</v>
      </c>
      <c r="D26" s="93">
        <v>1</v>
      </c>
      <c r="E26" s="94"/>
      <c r="F26" s="95">
        <f t="shared" si="0"/>
        <v>0</v>
      </c>
      <c r="G26" s="24"/>
      <c r="J26" s="24"/>
    </row>
    <row r="27" spans="1:10" s="23" customFormat="1" ht="18.600000000000001" customHeight="1" x14ac:dyDescent="0.35">
      <c r="B27" s="104" t="s">
        <v>16</v>
      </c>
      <c r="C27" s="105"/>
      <c r="D27" s="106"/>
      <c r="E27" s="107"/>
      <c r="F27" s="108">
        <f>SUM(F5:F26)</f>
        <v>0</v>
      </c>
      <c r="G27"/>
      <c r="I27"/>
    </row>
    <row r="28" spans="1:10" ht="14.4" customHeight="1" x14ac:dyDescent="0.3">
      <c r="B28" s="96" t="s">
        <v>2</v>
      </c>
      <c r="C28" s="97"/>
      <c r="D28" s="98"/>
      <c r="E28" s="99"/>
      <c r="F28" s="15">
        <f>F27*0.2</f>
        <v>0</v>
      </c>
      <c r="G28" s="24"/>
    </row>
    <row r="29" spans="1:10" ht="14.4" customHeight="1" thickBot="1" x14ac:dyDescent="0.35">
      <c r="B29" s="100" t="s">
        <v>18</v>
      </c>
      <c r="C29" s="101"/>
      <c r="D29" s="102"/>
      <c r="E29" s="103"/>
      <c r="F29" s="16">
        <f>SUM(F27:F28)</f>
        <v>0</v>
      </c>
    </row>
    <row r="30" spans="1:10" ht="14.4" customHeight="1" x14ac:dyDescent="0.3">
      <c r="B30" s="70"/>
      <c r="C30" s="33"/>
      <c r="D30" s="33"/>
      <c r="E30" s="33"/>
      <c r="F30" s="33"/>
    </row>
    <row r="31" spans="1:10" ht="14.4" customHeight="1" x14ac:dyDescent="0.3">
      <c r="B31" s="122" t="s">
        <v>86</v>
      </c>
      <c r="C31" s="122"/>
      <c r="D31" s="122"/>
      <c r="E31" s="122"/>
      <c r="F31" s="122"/>
    </row>
    <row r="32" spans="1:10" ht="14.4" customHeight="1" x14ac:dyDescent="0.3">
      <c r="B32" s="122"/>
      <c r="C32" s="122"/>
      <c r="D32" s="122"/>
      <c r="E32" s="122"/>
      <c r="F32" s="122"/>
    </row>
    <row r="33" spans="2:6" ht="14.4" customHeight="1" x14ac:dyDescent="0.3">
      <c r="B33" s="123" t="s">
        <v>87</v>
      </c>
      <c r="C33" s="123"/>
      <c r="D33" s="123"/>
      <c r="E33" s="123"/>
      <c r="F33" s="123"/>
    </row>
    <row r="34" spans="2:6" ht="31.2" customHeight="1" x14ac:dyDescent="0.3">
      <c r="B34" s="123"/>
      <c r="C34" s="123"/>
      <c r="D34" s="123"/>
      <c r="E34" s="123"/>
      <c r="F34" s="123"/>
    </row>
    <row r="35" spans="2:6" ht="14.4" customHeight="1" x14ac:dyDescent="0.3">
      <c r="B35" s="123"/>
      <c r="C35" s="123"/>
      <c r="D35" s="123"/>
      <c r="E35" s="123"/>
      <c r="F35" s="123"/>
    </row>
    <row r="36" spans="2:6" ht="14.4" customHeight="1" x14ac:dyDescent="0.3">
      <c r="B36" s="75" t="s">
        <v>88</v>
      </c>
      <c r="C36" s="76"/>
      <c r="D36" s="76"/>
      <c r="E36" s="76"/>
      <c r="F36" s="76"/>
    </row>
    <row r="37" spans="2:6" ht="14.4" customHeight="1" x14ac:dyDescent="0.3">
      <c r="B37" s="77" t="s">
        <v>89</v>
      </c>
      <c r="C37" s="75"/>
      <c r="D37" s="75"/>
      <c r="E37" s="75"/>
      <c r="F37" s="75"/>
    </row>
    <row r="38" spans="2:6" ht="14.4" customHeight="1" x14ac:dyDescent="0.3">
      <c r="B38" s="75"/>
      <c r="C38" s="75"/>
      <c r="D38" s="75"/>
      <c r="E38" s="75"/>
      <c r="F38" s="75"/>
    </row>
    <row r="39" spans="2:6" ht="14.4" customHeight="1" x14ac:dyDescent="0.3">
      <c r="B39" s="78" t="s">
        <v>90</v>
      </c>
      <c r="C39" s="78"/>
      <c r="D39" s="78"/>
      <c r="E39" s="78"/>
      <c r="F39" s="78"/>
    </row>
    <row r="40" spans="2:6" ht="14.4" customHeight="1" x14ac:dyDescent="0.3">
      <c r="B40" s="78"/>
      <c r="C40" s="78"/>
      <c r="D40" s="78"/>
      <c r="E40" s="78"/>
      <c r="F40" s="78"/>
    </row>
    <row r="41" spans="2:6" ht="14.4" customHeight="1" x14ac:dyDescent="0.3">
      <c r="B41" s="71" t="s">
        <v>91</v>
      </c>
      <c r="C41" s="72"/>
      <c r="D41" s="72"/>
      <c r="E41" s="72"/>
      <c r="F41" s="72"/>
    </row>
    <row r="42" spans="2:6" ht="14.4" customHeight="1" x14ac:dyDescent="0.3">
      <c r="B42" s="71" t="s">
        <v>3</v>
      </c>
      <c r="C42" s="72"/>
      <c r="D42" s="72"/>
      <c r="E42" s="72"/>
      <c r="F42" s="72"/>
    </row>
    <row r="43" spans="2:6" ht="14.4" customHeight="1" x14ac:dyDescent="0.3">
      <c r="B43" s="71"/>
      <c r="C43" s="72"/>
      <c r="D43" s="72"/>
      <c r="E43" s="72"/>
      <c r="F43" s="72"/>
    </row>
    <row r="44" spans="2:6" ht="15.6" x14ac:dyDescent="0.3">
      <c r="B44" s="73" t="s">
        <v>92</v>
      </c>
      <c r="C44" s="72"/>
      <c r="D44" s="72"/>
      <c r="E44" s="72"/>
      <c r="F44" s="72"/>
    </row>
    <row r="45" spans="2:6" ht="15.6" x14ac:dyDescent="0.3">
      <c r="B45" s="73"/>
      <c r="C45" s="72"/>
      <c r="D45" s="72"/>
      <c r="E45" s="72"/>
      <c r="F45" s="72"/>
    </row>
    <row r="46" spans="2:6" ht="15.6" x14ac:dyDescent="0.3">
      <c r="B46" s="81"/>
      <c r="C46" s="82"/>
      <c r="D46" s="82"/>
      <c r="E46" s="33"/>
      <c r="F46" s="33"/>
    </row>
    <row r="47" spans="2:6" x14ac:dyDescent="0.3">
      <c r="B47" s="83"/>
      <c r="C47" s="83"/>
      <c r="D47" s="83"/>
      <c r="E47" s="1"/>
      <c r="F47" s="1"/>
    </row>
    <row r="48" spans="2:6" x14ac:dyDescent="0.3">
      <c r="B48" s="83" t="s">
        <v>93</v>
      </c>
      <c r="C48" s="83"/>
      <c r="D48" s="83"/>
      <c r="E48" s="1"/>
      <c r="F48" s="1"/>
    </row>
    <row r="49" spans="2:6" x14ac:dyDescent="0.3">
      <c r="B49" s="83"/>
      <c r="C49" s="84" t="s">
        <v>83</v>
      </c>
      <c r="D49" s="84"/>
      <c r="E49" s="74"/>
      <c r="F49" s="1"/>
    </row>
    <row r="50" spans="2:6" x14ac:dyDescent="0.3">
      <c r="B50" s="83"/>
      <c r="C50" s="83"/>
      <c r="D50" s="83"/>
    </row>
    <row r="51" spans="2:6" x14ac:dyDescent="0.3">
      <c r="B51" s="83"/>
      <c r="C51" s="83"/>
      <c r="D51" s="83"/>
    </row>
    <row r="52" spans="2:6" x14ac:dyDescent="0.3">
      <c r="B52" s="83"/>
      <c r="C52" s="84" t="s">
        <v>94</v>
      </c>
      <c r="D52" s="84"/>
      <c r="E52" s="74"/>
      <c r="F52" s="1"/>
    </row>
    <row r="53" spans="2:6" x14ac:dyDescent="0.3">
      <c r="B53" s="1"/>
      <c r="C53" s="74"/>
      <c r="D53" s="74"/>
      <c r="E53" s="74"/>
      <c r="F53" s="1"/>
    </row>
    <row r="54" spans="2:6" x14ac:dyDescent="0.3">
      <c r="B54" s="1"/>
      <c r="C54" s="1"/>
      <c r="D54" s="1"/>
      <c r="E54" s="1"/>
      <c r="F54" s="1"/>
    </row>
  </sheetData>
  <sheetProtection algorithmName="SHA-512" hashValue="vsjSaNGG+56nMcnKlALni7FMX3pSqdbz0oNyZYLdJfb4e3L9WwaIbySy89bTfl44VkhMd8NgDp7jRNQD/WGrTw==" saltValue="Jx3Httl19kAOeg4lE0szTQ==" spinCount="100000" sheet="1" objects="1" scenarios="1"/>
  <mergeCells count="3">
    <mergeCell ref="B1:C2"/>
    <mergeCell ref="B31:F32"/>
    <mergeCell ref="B33:F35"/>
  </mergeCells>
  <pageMargins left="0.25" right="0.25" top="0.75" bottom="0.75" header="0.3" footer="0.3"/>
  <pageSetup paperSize="9" scale="5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39"/>
  <sheetViews>
    <sheetView zoomScale="85" zoomScaleNormal="85" workbookViewId="0">
      <pane xSplit="2" ySplit="5" topLeftCell="O6" activePane="bottomRight" state="frozen"/>
      <selection pane="topRight" activeCell="C1" sqref="C1"/>
      <selection pane="bottomLeft" activeCell="A6" sqref="A6"/>
      <selection pane="bottomRight" activeCell="Z28" sqref="F28:Z28"/>
    </sheetView>
  </sheetViews>
  <sheetFormatPr defaultColWidth="8.88671875" defaultRowHeight="14.4" x14ac:dyDescent="0.3"/>
  <cols>
    <col min="1" max="1" width="6.6640625" style="25" customWidth="1"/>
    <col min="2" max="2" width="82.44140625" style="1" customWidth="1"/>
    <col min="3" max="3" width="28" style="1" customWidth="1"/>
    <col min="4" max="4" width="14.5546875" style="1" customWidth="1"/>
    <col min="5" max="5" width="15.77734375" style="1" customWidth="1"/>
    <col min="6" max="6" width="16" style="1" customWidth="1"/>
    <col min="7" max="7" width="15.88671875" style="1" customWidth="1"/>
    <col min="8" max="8" width="14" style="1" customWidth="1"/>
    <col min="9" max="9" width="16.5546875" style="1" customWidth="1"/>
    <col min="10" max="10" width="12.77734375" style="1" bestFit="1" customWidth="1"/>
    <col min="11" max="11" width="15.44140625" style="1" bestFit="1" customWidth="1"/>
    <col min="12" max="12" width="13.44140625" style="1" customWidth="1"/>
    <col min="13" max="13" width="15.109375" style="1" customWidth="1"/>
    <col min="14" max="14" width="14.5546875" style="1" customWidth="1"/>
    <col min="15" max="15" width="15.77734375" style="1" customWidth="1"/>
    <col min="16" max="16" width="12.77734375" style="1" customWidth="1"/>
    <col min="17" max="17" width="16.77734375" style="1" customWidth="1"/>
    <col min="18" max="18" width="12.77734375" style="1" bestFit="1" customWidth="1"/>
    <col min="19" max="19" width="15" style="1" customWidth="1"/>
    <col min="20" max="20" width="13.44140625" style="1" customWidth="1"/>
    <col min="21" max="21" width="16.109375" style="1" customWidth="1"/>
    <col min="22" max="22" width="13.77734375" style="1" customWidth="1"/>
    <col min="23" max="23" width="15.21875" customWidth="1"/>
    <col min="24" max="24" width="14" style="1" customWidth="1"/>
    <col min="25" max="25" width="15.6640625" style="1" customWidth="1"/>
    <col min="26" max="26" width="11.6640625" style="1" customWidth="1"/>
    <col min="27" max="27" width="16.88671875" style="1" customWidth="1"/>
    <col min="28" max="16384" width="8.88671875" style="1"/>
  </cols>
  <sheetData>
    <row r="1" spans="1:29" ht="15" thickBot="1" x14ac:dyDescent="0.35">
      <c r="G1" s="6"/>
      <c r="H1" s="6"/>
      <c r="I1" s="6"/>
      <c r="J1" s="6"/>
      <c r="K1" s="6"/>
      <c r="L1" s="6"/>
      <c r="M1" s="6"/>
      <c r="N1" s="6"/>
      <c r="O1" s="6"/>
      <c r="P1" s="6"/>
      <c r="Q1" s="26" t="s">
        <v>40</v>
      </c>
      <c r="R1" s="18"/>
      <c r="S1" s="18"/>
      <c r="T1" s="18"/>
      <c r="U1" s="18"/>
      <c r="V1" s="18"/>
    </row>
    <row r="2" spans="1:29" ht="14.4" customHeight="1" x14ac:dyDescent="0.3">
      <c r="A2" s="132" t="s">
        <v>56</v>
      </c>
      <c r="B2" s="133"/>
      <c r="C2" s="133"/>
      <c r="D2" s="134"/>
      <c r="E2" s="140" t="s">
        <v>96</v>
      </c>
      <c r="F2" s="124"/>
      <c r="G2" s="124" t="s">
        <v>97</v>
      </c>
      <c r="H2" s="124"/>
      <c r="I2" s="124" t="s">
        <v>98</v>
      </c>
      <c r="J2" s="124"/>
      <c r="K2" s="124" t="s">
        <v>99</v>
      </c>
      <c r="L2" s="124"/>
      <c r="M2" s="124" t="s">
        <v>100</v>
      </c>
      <c r="N2" s="124"/>
      <c r="O2" s="124" t="s">
        <v>101</v>
      </c>
      <c r="P2" s="124"/>
      <c r="Q2" s="124" t="s">
        <v>102</v>
      </c>
      <c r="R2" s="124"/>
      <c r="S2" s="124" t="s">
        <v>103</v>
      </c>
      <c r="T2" s="124"/>
      <c r="U2" s="124" t="s">
        <v>104</v>
      </c>
      <c r="V2" s="124"/>
      <c r="W2" s="124" t="s">
        <v>53</v>
      </c>
      <c r="X2" s="124"/>
      <c r="Y2" s="124" t="s">
        <v>95</v>
      </c>
      <c r="Z2" s="125"/>
    </row>
    <row r="3" spans="1:29" ht="22.2" customHeight="1" x14ac:dyDescent="0.3">
      <c r="A3" s="135"/>
      <c r="B3" s="136"/>
      <c r="C3" s="136"/>
      <c r="D3" s="137"/>
      <c r="E3" s="141"/>
      <c r="F3" s="126"/>
      <c r="G3" s="126"/>
      <c r="H3" s="126"/>
      <c r="I3" s="126"/>
      <c r="J3" s="126"/>
      <c r="K3" s="126"/>
      <c r="L3" s="126"/>
      <c r="M3" s="126"/>
      <c r="N3" s="126"/>
      <c r="O3" s="126"/>
      <c r="P3" s="126"/>
      <c r="Q3" s="126"/>
      <c r="R3" s="126"/>
      <c r="S3" s="126"/>
      <c r="T3" s="126"/>
      <c r="U3" s="126"/>
      <c r="V3" s="126"/>
      <c r="W3" s="126"/>
      <c r="X3" s="126"/>
      <c r="Y3" s="126"/>
      <c r="Z3" s="127"/>
    </row>
    <row r="4" spans="1:29" ht="66" customHeight="1" thickBot="1" x14ac:dyDescent="0.35">
      <c r="A4" s="138" t="s">
        <v>8</v>
      </c>
      <c r="B4" s="139"/>
      <c r="C4" s="139"/>
      <c r="D4" s="139"/>
      <c r="E4" s="142"/>
      <c r="F4" s="128"/>
      <c r="G4" s="128"/>
      <c r="H4" s="128"/>
      <c r="I4" s="128"/>
      <c r="J4" s="128"/>
      <c r="K4" s="128"/>
      <c r="L4" s="128"/>
      <c r="M4" s="128"/>
      <c r="N4" s="128"/>
      <c r="O4" s="128"/>
      <c r="P4" s="128"/>
      <c r="Q4" s="128"/>
      <c r="R4" s="128"/>
      <c r="S4" s="128"/>
      <c r="T4" s="128"/>
      <c r="U4" s="128"/>
      <c r="V4" s="128"/>
      <c r="W4" s="128"/>
      <c r="X4" s="128"/>
      <c r="Y4" s="128"/>
      <c r="Z4" s="129"/>
    </row>
    <row r="5" spans="1:29" ht="46.8" x14ac:dyDescent="0.3">
      <c r="A5" s="20" t="s">
        <v>9</v>
      </c>
      <c r="B5" s="2" t="s">
        <v>10</v>
      </c>
      <c r="C5" s="3" t="s">
        <v>11</v>
      </c>
      <c r="D5" s="3" t="s">
        <v>12</v>
      </c>
      <c r="E5" s="79" t="s">
        <v>13</v>
      </c>
      <c r="F5" s="79" t="s">
        <v>14</v>
      </c>
      <c r="G5" s="79" t="s">
        <v>13</v>
      </c>
      <c r="H5" s="79" t="s">
        <v>14</v>
      </c>
      <c r="I5" s="79" t="s">
        <v>13</v>
      </c>
      <c r="J5" s="79" t="s">
        <v>14</v>
      </c>
      <c r="K5" s="79" t="s">
        <v>13</v>
      </c>
      <c r="L5" s="79" t="s">
        <v>14</v>
      </c>
      <c r="M5" s="79" t="s">
        <v>13</v>
      </c>
      <c r="N5" s="79" t="s">
        <v>14</v>
      </c>
      <c r="O5" s="79" t="s">
        <v>13</v>
      </c>
      <c r="P5" s="79" t="s">
        <v>14</v>
      </c>
      <c r="Q5" s="79" t="s">
        <v>13</v>
      </c>
      <c r="R5" s="79" t="s">
        <v>14</v>
      </c>
      <c r="S5" s="79" t="s">
        <v>13</v>
      </c>
      <c r="T5" s="79" t="s">
        <v>14</v>
      </c>
      <c r="U5" s="79" t="s">
        <v>13</v>
      </c>
      <c r="V5" s="79" t="s">
        <v>14</v>
      </c>
      <c r="W5" s="79" t="s">
        <v>13</v>
      </c>
      <c r="X5" s="79" t="s">
        <v>14</v>
      </c>
      <c r="Y5" s="79" t="s">
        <v>13</v>
      </c>
      <c r="Z5" s="79" t="s">
        <v>14</v>
      </c>
    </row>
    <row r="6" spans="1:29" s="25" customFormat="1" ht="15.6" x14ac:dyDescent="0.3">
      <c r="A6" s="27" t="s">
        <v>25</v>
      </c>
      <c r="B6" s="49" t="s">
        <v>1</v>
      </c>
      <c r="C6" s="34" t="s">
        <v>4</v>
      </c>
      <c r="D6" s="21">
        <f>'Príloha č. 1 B_2_1'!$E$5</f>
        <v>0</v>
      </c>
      <c r="E6" s="35">
        <v>10</v>
      </c>
      <c r="F6" s="36">
        <f>D6*E6</f>
        <v>0</v>
      </c>
      <c r="G6" s="35">
        <v>10</v>
      </c>
      <c r="H6" s="36">
        <f>D6*G6</f>
        <v>0</v>
      </c>
      <c r="I6" s="35">
        <v>10</v>
      </c>
      <c r="J6" s="36">
        <f>D6*I6</f>
        <v>0</v>
      </c>
      <c r="K6" s="35">
        <v>10</v>
      </c>
      <c r="L6" s="36">
        <f>D6*K6</f>
        <v>0</v>
      </c>
      <c r="M6" s="35">
        <v>10</v>
      </c>
      <c r="N6" s="36">
        <f>D6*M6</f>
        <v>0</v>
      </c>
      <c r="O6" s="35">
        <v>0</v>
      </c>
      <c r="P6" s="36">
        <f>D6*O6</f>
        <v>0</v>
      </c>
      <c r="Q6" s="35">
        <v>0</v>
      </c>
      <c r="R6" s="36">
        <f t="shared" ref="R6:R27" si="0">D6*Q6</f>
        <v>0</v>
      </c>
      <c r="S6" s="35">
        <v>0</v>
      </c>
      <c r="T6" s="36">
        <f>D6*S6</f>
        <v>0</v>
      </c>
      <c r="U6" s="35">
        <v>0</v>
      </c>
      <c r="V6" s="36">
        <f>D6*U6</f>
        <v>0</v>
      </c>
      <c r="W6" s="35">
        <v>0</v>
      </c>
      <c r="X6" s="36">
        <f>D6*W6</f>
        <v>0</v>
      </c>
      <c r="Y6" s="35">
        <v>0</v>
      </c>
      <c r="Z6" s="36">
        <f>F6*Y6</f>
        <v>0</v>
      </c>
      <c r="AC6" s="24"/>
    </row>
    <row r="7" spans="1:29" s="25" customFormat="1" ht="15.6" x14ac:dyDescent="0.3">
      <c r="A7" s="17" t="s">
        <v>15</v>
      </c>
      <c r="B7" s="51" t="s">
        <v>44</v>
      </c>
      <c r="C7" s="34" t="s">
        <v>57</v>
      </c>
      <c r="D7" s="21">
        <f>'Príloha č. 1 B_2_1'!$E$6</f>
        <v>0</v>
      </c>
      <c r="E7" s="35">
        <v>1</v>
      </c>
      <c r="F7" s="36">
        <f>D7*E7</f>
        <v>0</v>
      </c>
      <c r="G7" s="35">
        <v>1</v>
      </c>
      <c r="H7" s="36">
        <f>D7*G7</f>
        <v>0</v>
      </c>
      <c r="I7" s="35">
        <v>1</v>
      </c>
      <c r="J7" s="36">
        <f>D7*I7</f>
        <v>0</v>
      </c>
      <c r="K7" s="35">
        <v>1</v>
      </c>
      <c r="L7" s="36">
        <f>D7*K7</f>
        <v>0</v>
      </c>
      <c r="M7" s="35">
        <v>1</v>
      </c>
      <c r="N7" s="36">
        <f>D7*M7</f>
        <v>0</v>
      </c>
      <c r="O7" s="35">
        <v>0</v>
      </c>
      <c r="P7" s="36">
        <f>D7*O7</f>
        <v>0</v>
      </c>
      <c r="Q7" s="35">
        <v>0</v>
      </c>
      <c r="R7" s="36">
        <f t="shared" si="0"/>
        <v>0</v>
      </c>
      <c r="S7" s="35">
        <v>0</v>
      </c>
      <c r="T7" s="36">
        <f t="shared" ref="T7:T27" si="1">D7*S7</f>
        <v>0</v>
      </c>
      <c r="U7" s="35">
        <v>0</v>
      </c>
      <c r="V7" s="36">
        <f t="shared" ref="V7:V27" si="2">D7*U7</f>
        <v>0</v>
      </c>
      <c r="W7" s="35">
        <v>0</v>
      </c>
      <c r="X7" s="36">
        <f t="shared" ref="X7:X27" si="3">D7*W7</f>
        <v>0</v>
      </c>
      <c r="Y7" s="35">
        <v>0</v>
      </c>
      <c r="Z7" s="36">
        <f t="shared" ref="Z7:Z26" si="4">F7*Y7</f>
        <v>0</v>
      </c>
      <c r="AC7" s="24"/>
    </row>
    <row r="8" spans="1:29" ht="15.6" x14ac:dyDescent="0.3">
      <c r="A8" s="17" t="s">
        <v>26</v>
      </c>
      <c r="B8" s="49" t="s">
        <v>19</v>
      </c>
      <c r="C8" s="34" t="s">
        <v>20</v>
      </c>
      <c r="D8" s="21">
        <f>'Príloha č. 1 B_2_1'!$E$7</f>
        <v>0</v>
      </c>
      <c r="E8" s="35">
        <v>4</v>
      </c>
      <c r="F8" s="36">
        <f t="shared" ref="F8:F27" si="5">D8*E8</f>
        <v>0</v>
      </c>
      <c r="G8" s="35">
        <v>0</v>
      </c>
      <c r="H8" s="36">
        <f t="shared" ref="H8:H27" si="6">D8*G8</f>
        <v>0</v>
      </c>
      <c r="I8" s="35">
        <v>0</v>
      </c>
      <c r="J8" s="36">
        <f t="shared" ref="J8:J27" si="7">D8*I8</f>
        <v>0</v>
      </c>
      <c r="K8" s="35">
        <v>0</v>
      </c>
      <c r="L8" s="36">
        <f t="shared" ref="L8:L27" si="8">D8*K8</f>
        <v>0</v>
      </c>
      <c r="M8" s="35">
        <v>4</v>
      </c>
      <c r="N8" s="36">
        <f t="shared" ref="N8:N27" si="9">D8*M8</f>
        <v>0</v>
      </c>
      <c r="O8" s="35">
        <v>0</v>
      </c>
      <c r="P8" s="36">
        <f t="shared" ref="P8:P27" si="10">D8*O8</f>
        <v>0</v>
      </c>
      <c r="Q8" s="35">
        <v>0</v>
      </c>
      <c r="R8" s="36">
        <f t="shared" si="0"/>
        <v>0</v>
      </c>
      <c r="S8" s="35">
        <v>0</v>
      </c>
      <c r="T8" s="36">
        <f t="shared" si="1"/>
        <v>0</v>
      </c>
      <c r="U8" s="35">
        <v>0</v>
      </c>
      <c r="V8" s="36">
        <f t="shared" si="2"/>
        <v>0</v>
      </c>
      <c r="W8" s="35">
        <v>0</v>
      </c>
      <c r="X8" s="36">
        <f t="shared" si="3"/>
        <v>0</v>
      </c>
      <c r="Y8" s="35">
        <v>0</v>
      </c>
      <c r="Z8" s="36">
        <f t="shared" si="4"/>
        <v>0</v>
      </c>
      <c r="AA8" s="25"/>
      <c r="AB8" s="25"/>
      <c r="AC8" s="24"/>
    </row>
    <row r="9" spans="1:29" s="25" customFormat="1" ht="15.6" x14ac:dyDescent="0.3">
      <c r="A9" s="17" t="s">
        <v>27</v>
      </c>
      <c r="B9" s="49" t="s">
        <v>19</v>
      </c>
      <c r="C9" s="34" t="s">
        <v>59</v>
      </c>
      <c r="D9" s="21">
        <f>'Príloha č. 1 B_2_1'!$E$8</f>
        <v>0</v>
      </c>
      <c r="E9" s="35">
        <v>0</v>
      </c>
      <c r="F9" s="36">
        <f t="shared" si="5"/>
        <v>0</v>
      </c>
      <c r="G9" s="35">
        <v>4</v>
      </c>
      <c r="H9" s="36">
        <f t="shared" si="6"/>
        <v>0</v>
      </c>
      <c r="I9" s="35">
        <v>4</v>
      </c>
      <c r="J9" s="36">
        <f t="shared" si="7"/>
        <v>0</v>
      </c>
      <c r="K9" s="35">
        <v>4</v>
      </c>
      <c r="L9" s="36">
        <f t="shared" si="8"/>
        <v>0</v>
      </c>
      <c r="M9" s="35">
        <v>0</v>
      </c>
      <c r="N9" s="36">
        <f t="shared" si="9"/>
        <v>0</v>
      </c>
      <c r="O9" s="35">
        <v>0</v>
      </c>
      <c r="P9" s="36">
        <f t="shared" si="10"/>
        <v>0</v>
      </c>
      <c r="Q9" s="35">
        <v>0</v>
      </c>
      <c r="R9" s="36">
        <f t="shared" si="0"/>
        <v>0</v>
      </c>
      <c r="S9" s="35">
        <v>0</v>
      </c>
      <c r="T9" s="36">
        <f t="shared" si="1"/>
        <v>0</v>
      </c>
      <c r="U9" s="35">
        <v>0</v>
      </c>
      <c r="V9" s="36">
        <f t="shared" si="2"/>
        <v>0</v>
      </c>
      <c r="W9" s="35">
        <v>0</v>
      </c>
      <c r="X9" s="36">
        <f t="shared" si="3"/>
        <v>0</v>
      </c>
      <c r="Y9" s="35">
        <v>0</v>
      </c>
      <c r="Z9" s="36">
        <f t="shared" si="4"/>
        <v>0</v>
      </c>
      <c r="AC9" s="24"/>
    </row>
    <row r="10" spans="1:29" s="25" customFormat="1" ht="15.6" x14ac:dyDescent="0.3">
      <c r="A10" s="17" t="s">
        <v>28</v>
      </c>
      <c r="B10" s="51" t="s">
        <v>45</v>
      </c>
      <c r="C10" s="34" t="s">
        <v>57</v>
      </c>
      <c r="D10" s="21">
        <f>'Príloha č. 1 B_2_1'!$E$9</f>
        <v>0</v>
      </c>
      <c r="E10" s="35">
        <v>1</v>
      </c>
      <c r="F10" s="36">
        <f t="shared" si="5"/>
        <v>0</v>
      </c>
      <c r="G10" s="35">
        <v>1</v>
      </c>
      <c r="H10" s="36">
        <f t="shared" si="6"/>
        <v>0</v>
      </c>
      <c r="I10" s="35">
        <v>1</v>
      </c>
      <c r="J10" s="36">
        <f t="shared" si="7"/>
        <v>0</v>
      </c>
      <c r="K10" s="35">
        <v>1</v>
      </c>
      <c r="L10" s="36">
        <f t="shared" si="8"/>
        <v>0</v>
      </c>
      <c r="M10" s="35">
        <v>1</v>
      </c>
      <c r="N10" s="36">
        <f t="shared" si="9"/>
        <v>0</v>
      </c>
      <c r="O10" s="35">
        <v>0</v>
      </c>
      <c r="P10" s="36">
        <f t="shared" si="10"/>
        <v>0</v>
      </c>
      <c r="Q10" s="35">
        <v>0</v>
      </c>
      <c r="R10" s="36">
        <f t="shared" si="0"/>
        <v>0</v>
      </c>
      <c r="S10" s="35">
        <v>0</v>
      </c>
      <c r="T10" s="36">
        <f t="shared" si="1"/>
        <v>0</v>
      </c>
      <c r="U10" s="35">
        <v>0</v>
      </c>
      <c r="V10" s="36">
        <f t="shared" si="2"/>
        <v>0</v>
      </c>
      <c r="W10" s="35">
        <v>0</v>
      </c>
      <c r="X10" s="36">
        <f t="shared" si="3"/>
        <v>0</v>
      </c>
      <c r="Y10" s="35">
        <v>0</v>
      </c>
      <c r="Z10" s="36">
        <f t="shared" si="4"/>
        <v>0</v>
      </c>
      <c r="AC10" s="24"/>
    </row>
    <row r="11" spans="1:29" ht="15.6" x14ac:dyDescent="0.3">
      <c r="A11" s="17" t="s">
        <v>29</v>
      </c>
      <c r="B11" s="49" t="s">
        <v>71</v>
      </c>
      <c r="C11" s="37" t="s">
        <v>6</v>
      </c>
      <c r="D11" s="21">
        <f>'Príloha č. 1 B_2_1'!$E$10</f>
        <v>0</v>
      </c>
      <c r="E11" s="35">
        <v>2</v>
      </c>
      <c r="F11" s="36">
        <f t="shared" si="5"/>
        <v>0</v>
      </c>
      <c r="G11" s="35">
        <v>0</v>
      </c>
      <c r="H11" s="36">
        <f t="shared" si="6"/>
        <v>0</v>
      </c>
      <c r="I11" s="35">
        <v>0</v>
      </c>
      <c r="J11" s="36">
        <f t="shared" si="7"/>
        <v>0</v>
      </c>
      <c r="K11" s="35">
        <v>0</v>
      </c>
      <c r="L11" s="36">
        <f t="shared" si="8"/>
        <v>0</v>
      </c>
      <c r="M11" s="35">
        <v>8</v>
      </c>
      <c r="N11" s="36">
        <f t="shared" si="9"/>
        <v>0</v>
      </c>
      <c r="O11" s="35">
        <v>0</v>
      </c>
      <c r="P11" s="36">
        <f t="shared" si="10"/>
        <v>0</v>
      </c>
      <c r="Q11" s="35">
        <v>0</v>
      </c>
      <c r="R11" s="36">
        <f t="shared" si="0"/>
        <v>0</v>
      </c>
      <c r="S11" s="35">
        <v>0</v>
      </c>
      <c r="T11" s="36">
        <f t="shared" si="1"/>
        <v>0</v>
      </c>
      <c r="U11" s="35">
        <v>0</v>
      </c>
      <c r="V11" s="36">
        <f t="shared" si="2"/>
        <v>0</v>
      </c>
      <c r="W11" s="35">
        <v>0</v>
      </c>
      <c r="X11" s="36">
        <f t="shared" si="3"/>
        <v>0</v>
      </c>
      <c r="Y11" s="35">
        <v>0</v>
      </c>
      <c r="Z11" s="36">
        <f t="shared" si="4"/>
        <v>0</v>
      </c>
      <c r="AA11" s="25"/>
      <c r="AB11" s="25"/>
      <c r="AC11" s="24"/>
    </row>
    <row r="12" spans="1:29" s="25" customFormat="1" ht="31.2" x14ac:dyDescent="0.3">
      <c r="A12" s="17" t="s">
        <v>30</v>
      </c>
      <c r="B12" s="52" t="s">
        <v>72</v>
      </c>
      <c r="C12" s="37" t="s">
        <v>5</v>
      </c>
      <c r="D12" s="21">
        <f>'Príloha č. 1 B_2_1'!$E$11</f>
        <v>0</v>
      </c>
      <c r="E12" s="35">
        <v>18</v>
      </c>
      <c r="F12" s="36">
        <f t="shared" si="5"/>
        <v>0</v>
      </c>
      <c r="G12" s="35">
        <v>20</v>
      </c>
      <c r="H12" s="36">
        <f t="shared" si="6"/>
        <v>0</v>
      </c>
      <c r="I12" s="35">
        <v>20</v>
      </c>
      <c r="J12" s="36">
        <f t="shared" si="7"/>
        <v>0</v>
      </c>
      <c r="K12" s="35">
        <v>20</v>
      </c>
      <c r="L12" s="36">
        <f t="shared" si="8"/>
        <v>0</v>
      </c>
      <c r="M12" s="35">
        <v>28</v>
      </c>
      <c r="N12" s="36">
        <f t="shared" si="9"/>
        <v>0</v>
      </c>
      <c r="O12" s="35">
        <v>0</v>
      </c>
      <c r="P12" s="36">
        <f t="shared" si="10"/>
        <v>0</v>
      </c>
      <c r="Q12" s="35">
        <v>0</v>
      </c>
      <c r="R12" s="36">
        <f t="shared" si="0"/>
        <v>0</v>
      </c>
      <c r="S12" s="35">
        <v>0</v>
      </c>
      <c r="T12" s="36">
        <f t="shared" si="1"/>
        <v>0</v>
      </c>
      <c r="U12" s="35">
        <v>0</v>
      </c>
      <c r="V12" s="36">
        <f t="shared" si="2"/>
        <v>0</v>
      </c>
      <c r="W12" s="35">
        <v>0</v>
      </c>
      <c r="X12" s="36">
        <f t="shared" si="3"/>
        <v>0</v>
      </c>
      <c r="Y12" s="35">
        <v>0</v>
      </c>
      <c r="Z12" s="36">
        <f t="shared" si="4"/>
        <v>0</v>
      </c>
      <c r="AC12" s="24"/>
    </row>
    <row r="13" spans="1:29" ht="15.6" x14ac:dyDescent="0.3">
      <c r="A13" s="17" t="s">
        <v>31</v>
      </c>
      <c r="B13" s="50" t="s">
        <v>67</v>
      </c>
      <c r="C13" s="37" t="s">
        <v>5</v>
      </c>
      <c r="D13" s="21">
        <f>'Príloha č. 1 B_2_1'!$E$12</f>
        <v>0</v>
      </c>
      <c r="E13" s="35">
        <v>14</v>
      </c>
      <c r="F13" s="36">
        <f t="shared" si="5"/>
        <v>0</v>
      </c>
      <c r="G13" s="35">
        <v>10</v>
      </c>
      <c r="H13" s="36">
        <f t="shared" si="6"/>
        <v>0</v>
      </c>
      <c r="I13" s="35">
        <v>10</v>
      </c>
      <c r="J13" s="36">
        <f t="shared" si="7"/>
        <v>0</v>
      </c>
      <c r="K13" s="35">
        <v>10</v>
      </c>
      <c r="L13" s="36">
        <f t="shared" si="8"/>
        <v>0</v>
      </c>
      <c r="M13" s="35">
        <v>18</v>
      </c>
      <c r="N13" s="36">
        <f t="shared" si="9"/>
        <v>0</v>
      </c>
      <c r="O13" s="35">
        <v>0</v>
      </c>
      <c r="P13" s="36">
        <f t="shared" si="10"/>
        <v>0</v>
      </c>
      <c r="Q13" s="35">
        <v>0</v>
      </c>
      <c r="R13" s="36">
        <f t="shared" si="0"/>
        <v>0</v>
      </c>
      <c r="S13" s="35">
        <v>0</v>
      </c>
      <c r="T13" s="36">
        <f t="shared" si="1"/>
        <v>0</v>
      </c>
      <c r="U13" s="35">
        <v>0</v>
      </c>
      <c r="V13" s="36">
        <f t="shared" si="2"/>
        <v>0</v>
      </c>
      <c r="W13" s="35">
        <v>0</v>
      </c>
      <c r="X13" s="36">
        <f t="shared" si="3"/>
        <v>0</v>
      </c>
      <c r="Y13" s="35">
        <v>0</v>
      </c>
      <c r="Z13" s="36">
        <f t="shared" si="4"/>
        <v>0</v>
      </c>
      <c r="AA13" s="25"/>
      <c r="AB13" s="25"/>
      <c r="AC13" s="24"/>
    </row>
    <row r="14" spans="1:29" s="25" customFormat="1" ht="15.6" x14ac:dyDescent="0.3">
      <c r="A14" s="17" t="s">
        <v>32</v>
      </c>
      <c r="B14" s="50" t="s">
        <v>68</v>
      </c>
      <c r="C14" s="37" t="s">
        <v>5</v>
      </c>
      <c r="D14" s="21">
        <f>'Príloha č. 1 B_2_1'!$E$13</f>
        <v>0</v>
      </c>
      <c r="E14" s="35">
        <v>3</v>
      </c>
      <c r="F14" s="36">
        <f t="shared" si="5"/>
        <v>0</v>
      </c>
      <c r="G14" s="35">
        <v>0</v>
      </c>
      <c r="H14" s="36">
        <f t="shared" si="6"/>
        <v>0</v>
      </c>
      <c r="I14" s="35">
        <v>0</v>
      </c>
      <c r="J14" s="36">
        <f t="shared" si="7"/>
        <v>0</v>
      </c>
      <c r="K14" s="35">
        <v>0</v>
      </c>
      <c r="L14" s="36">
        <f t="shared" si="8"/>
        <v>0</v>
      </c>
      <c r="M14" s="35">
        <v>8</v>
      </c>
      <c r="N14" s="36">
        <f t="shared" si="9"/>
        <v>0</v>
      </c>
      <c r="O14" s="35">
        <v>0</v>
      </c>
      <c r="P14" s="36">
        <f t="shared" si="10"/>
        <v>0</v>
      </c>
      <c r="Q14" s="35">
        <v>0</v>
      </c>
      <c r="R14" s="36">
        <f t="shared" si="0"/>
        <v>0</v>
      </c>
      <c r="S14" s="35">
        <v>0</v>
      </c>
      <c r="T14" s="36">
        <f t="shared" si="1"/>
        <v>0</v>
      </c>
      <c r="U14" s="35">
        <v>0</v>
      </c>
      <c r="V14" s="36">
        <f t="shared" si="2"/>
        <v>0</v>
      </c>
      <c r="W14" s="35">
        <v>0</v>
      </c>
      <c r="X14" s="36">
        <f t="shared" si="3"/>
        <v>0</v>
      </c>
      <c r="Y14" s="35">
        <v>0</v>
      </c>
      <c r="Z14" s="36">
        <f t="shared" si="4"/>
        <v>0</v>
      </c>
      <c r="AC14" s="24"/>
    </row>
    <row r="15" spans="1:29" s="25" customFormat="1" ht="15.6" x14ac:dyDescent="0.3">
      <c r="A15" s="17" t="s">
        <v>33</v>
      </c>
      <c r="B15" s="53" t="s">
        <v>54</v>
      </c>
      <c r="C15" s="37" t="s">
        <v>57</v>
      </c>
      <c r="D15" s="21">
        <f>'Príloha č. 1 B_2_1'!$E$14</f>
        <v>0</v>
      </c>
      <c r="E15" s="35">
        <v>1</v>
      </c>
      <c r="F15" s="36">
        <f t="shared" si="5"/>
        <v>0</v>
      </c>
      <c r="G15" s="35">
        <v>1</v>
      </c>
      <c r="H15" s="36">
        <f t="shared" si="6"/>
        <v>0</v>
      </c>
      <c r="I15" s="35">
        <v>1</v>
      </c>
      <c r="J15" s="36">
        <f t="shared" si="7"/>
        <v>0</v>
      </c>
      <c r="K15" s="35">
        <v>1</v>
      </c>
      <c r="L15" s="36">
        <f t="shared" si="8"/>
        <v>0</v>
      </c>
      <c r="M15" s="35">
        <v>1</v>
      </c>
      <c r="N15" s="36">
        <f t="shared" si="9"/>
        <v>0</v>
      </c>
      <c r="O15" s="35">
        <v>0</v>
      </c>
      <c r="P15" s="36">
        <f t="shared" si="10"/>
        <v>0</v>
      </c>
      <c r="Q15" s="35">
        <v>0</v>
      </c>
      <c r="R15" s="36">
        <f t="shared" si="0"/>
        <v>0</v>
      </c>
      <c r="S15" s="35">
        <v>0</v>
      </c>
      <c r="T15" s="36">
        <f t="shared" si="1"/>
        <v>0</v>
      </c>
      <c r="U15" s="35">
        <v>0</v>
      </c>
      <c r="V15" s="36">
        <f t="shared" si="2"/>
        <v>0</v>
      </c>
      <c r="W15" s="35">
        <v>0</v>
      </c>
      <c r="X15" s="36">
        <f t="shared" si="3"/>
        <v>0</v>
      </c>
      <c r="Y15" s="35">
        <v>0</v>
      </c>
      <c r="Z15" s="36">
        <f t="shared" si="4"/>
        <v>0</v>
      </c>
      <c r="AC15" s="24"/>
    </row>
    <row r="16" spans="1:29" s="25" customFormat="1" ht="15.6" x14ac:dyDescent="0.3">
      <c r="A16" s="17" t="s">
        <v>34</v>
      </c>
      <c r="B16" s="50" t="s">
        <v>60</v>
      </c>
      <c r="C16" s="37" t="s">
        <v>5</v>
      </c>
      <c r="D16" s="21">
        <f>'Príloha č. 1 B_2_1'!$E$15</f>
        <v>0</v>
      </c>
      <c r="E16" s="35">
        <v>12</v>
      </c>
      <c r="F16" s="36">
        <f t="shared" si="5"/>
        <v>0</v>
      </c>
      <c r="G16" s="35">
        <v>24</v>
      </c>
      <c r="H16" s="36">
        <f t="shared" si="6"/>
        <v>0</v>
      </c>
      <c r="I16" s="35">
        <v>24</v>
      </c>
      <c r="J16" s="36">
        <f t="shared" si="7"/>
        <v>0</v>
      </c>
      <c r="K16" s="35">
        <v>24</v>
      </c>
      <c r="L16" s="36">
        <f t="shared" si="8"/>
        <v>0</v>
      </c>
      <c r="M16" s="35">
        <v>24</v>
      </c>
      <c r="N16" s="36">
        <f t="shared" si="9"/>
        <v>0</v>
      </c>
      <c r="O16" s="35">
        <v>0</v>
      </c>
      <c r="P16" s="36">
        <f t="shared" si="10"/>
        <v>0</v>
      </c>
      <c r="Q16" s="35">
        <v>0</v>
      </c>
      <c r="R16" s="36">
        <f t="shared" si="0"/>
        <v>0</v>
      </c>
      <c r="S16" s="35">
        <v>0</v>
      </c>
      <c r="T16" s="36">
        <f t="shared" si="1"/>
        <v>0</v>
      </c>
      <c r="U16" s="35">
        <v>0</v>
      </c>
      <c r="V16" s="36">
        <f t="shared" si="2"/>
        <v>0</v>
      </c>
      <c r="W16" s="35">
        <v>0</v>
      </c>
      <c r="X16" s="36">
        <f t="shared" si="3"/>
        <v>0</v>
      </c>
      <c r="Y16" s="35">
        <v>0</v>
      </c>
      <c r="Z16" s="36">
        <f t="shared" si="4"/>
        <v>0</v>
      </c>
      <c r="AC16" s="24"/>
    </row>
    <row r="17" spans="1:29" s="25" customFormat="1" ht="15.6" x14ac:dyDescent="0.3">
      <c r="A17" s="17" t="s">
        <v>55</v>
      </c>
      <c r="B17" s="50" t="s">
        <v>69</v>
      </c>
      <c r="C17" s="37" t="s">
        <v>5</v>
      </c>
      <c r="D17" s="21">
        <f>'Príloha č. 1 B_2_1'!$E$16</f>
        <v>0</v>
      </c>
      <c r="E17" s="35">
        <v>2</v>
      </c>
      <c r="F17" s="36">
        <f t="shared" si="5"/>
        <v>0</v>
      </c>
      <c r="G17" s="35">
        <v>4</v>
      </c>
      <c r="H17" s="36">
        <f t="shared" si="6"/>
        <v>0</v>
      </c>
      <c r="I17" s="35">
        <v>4</v>
      </c>
      <c r="J17" s="36">
        <f t="shared" si="7"/>
        <v>0</v>
      </c>
      <c r="K17" s="35">
        <v>4</v>
      </c>
      <c r="L17" s="36">
        <f t="shared" si="8"/>
        <v>0</v>
      </c>
      <c r="M17" s="35">
        <v>4</v>
      </c>
      <c r="N17" s="36">
        <f t="shared" si="9"/>
        <v>0</v>
      </c>
      <c r="O17" s="35">
        <v>0</v>
      </c>
      <c r="P17" s="36">
        <f t="shared" si="10"/>
        <v>0</v>
      </c>
      <c r="Q17" s="35">
        <v>0</v>
      </c>
      <c r="R17" s="36">
        <f t="shared" si="0"/>
        <v>0</v>
      </c>
      <c r="S17" s="35">
        <v>0</v>
      </c>
      <c r="T17" s="36">
        <f t="shared" si="1"/>
        <v>0</v>
      </c>
      <c r="U17" s="35">
        <v>0</v>
      </c>
      <c r="V17" s="36">
        <f t="shared" si="2"/>
        <v>0</v>
      </c>
      <c r="W17" s="35">
        <v>0</v>
      </c>
      <c r="X17" s="36">
        <f t="shared" si="3"/>
        <v>0</v>
      </c>
      <c r="Y17" s="35">
        <v>0</v>
      </c>
      <c r="Z17" s="36">
        <f t="shared" si="4"/>
        <v>0</v>
      </c>
      <c r="AC17" s="24"/>
    </row>
    <row r="18" spans="1:29" s="25" customFormat="1" ht="15.6" x14ac:dyDescent="0.3">
      <c r="A18" s="17" t="s">
        <v>35</v>
      </c>
      <c r="B18" s="50" t="s">
        <v>70</v>
      </c>
      <c r="C18" s="37" t="s">
        <v>5</v>
      </c>
      <c r="D18" s="21">
        <f>'Príloha č. 1 B_2_1'!$E$17</f>
        <v>0</v>
      </c>
      <c r="E18" s="35">
        <v>2</v>
      </c>
      <c r="F18" s="36">
        <f t="shared" si="5"/>
        <v>0</v>
      </c>
      <c r="G18" s="35">
        <v>4</v>
      </c>
      <c r="H18" s="36">
        <f t="shared" si="6"/>
        <v>0</v>
      </c>
      <c r="I18" s="35">
        <v>4</v>
      </c>
      <c r="J18" s="36">
        <f t="shared" si="7"/>
        <v>0</v>
      </c>
      <c r="K18" s="35">
        <v>4</v>
      </c>
      <c r="L18" s="36">
        <f t="shared" si="8"/>
        <v>0</v>
      </c>
      <c r="M18" s="35">
        <v>4</v>
      </c>
      <c r="N18" s="36">
        <f t="shared" si="9"/>
        <v>0</v>
      </c>
      <c r="O18" s="35">
        <v>0</v>
      </c>
      <c r="P18" s="36">
        <f t="shared" si="10"/>
        <v>0</v>
      </c>
      <c r="Q18" s="35">
        <v>0</v>
      </c>
      <c r="R18" s="36">
        <f t="shared" si="0"/>
        <v>0</v>
      </c>
      <c r="S18" s="35">
        <v>0</v>
      </c>
      <c r="T18" s="36">
        <f t="shared" si="1"/>
        <v>0</v>
      </c>
      <c r="U18" s="35">
        <v>0</v>
      </c>
      <c r="V18" s="36">
        <f t="shared" si="2"/>
        <v>0</v>
      </c>
      <c r="W18" s="35">
        <v>0</v>
      </c>
      <c r="X18" s="36">
        <f t="shared" si="3"/>
        <v>0</v>
      </c>
      <c r="Y18" s="35">
        <v>0</v>
      </c>
      <c r="Z18" s="36">
        <f t="shared" si="4"/>
        <v>0</v>
      </c>
      <c r="AC18" s="24"/>
    </row>
    <row r="19" spans="1:29" s="25" customFormat="1" ht="15.6" x14ac:dyDescent="0.3">
      <c r="A19" s="17" t="s">
        <v>36</v>
      </c>
      <c r="B19" s="53" t="s">
        <v>46</v>
      </c>
      <c r="C19" s="37" t="s">
        <v>57</v>
      </c>
      <c r="D19" s="21">
        <f>'Príloha č. 1 B_2_1'!$E$18</f>
        <v>0</v>
      </c>
      <c r="E19" s="35">
        <v>1</v>
      </c>
      <c r="F19" s="36">
        <f t="shared" si="5"/>
        <v>0</v>
      </c>
      <c r="G19" s="35">
        <v>1</v>
      </c>
      <c r="H19" s="36">
        <f t="shared" si="6"/>
        <v>0</v>
      </c>
      <c r="I19" s="35">
        <v>1</v>
      </c>
      <c r="J19" s="36">
        <f t="shared" si="7"/>
        <v>0</v>
      </c>
      <c r="K19" s="35">
        <v>1</v>
      </c>
      <c r="L19" s="36">
        <f t="shared" si="8"/>
        <v>0</v>
      </c>
      <c r="M19" s="35">
        <v>1</v>
      </c>
      <c r="N19" s="36">
        <f t="shared" si="9"/>
        <v>0</v>
      </c>
      <c r="O19" s="35">
        <v>0</v>
      </c>
      <c r="P19" s="36">
        <f t="shared" si="10"/>
        <v>0</v>
      </c>
      <c r="Q19" s="35">
        <v>0</v>
      </c>
      <c r="R19" s="36">
        <f t="shared" si="0"/>
        <v>0</v>
      </c>
      <c r="S19" s="35">
        <v>0</v>
      </c>
      <c r="T19" s="36">
        <f t="shared" si="1"/>
        <v>0</v>
      </c>
      <c r="U19" s="35">
        <v>0</v>
      </c>
      <c r="V19" s="36">
        <f t="shared" si="2"/>
        <v>0</v>
      </c>
      <c r="W19" s="35">
        <v>0</v>
      </c>
      <c r="X19" s="36">
        <f t="shared" si="3"/>
        <v>0</v>
      </c>
      <c r="Y19" s="35">
        <v>0</v>
      </c>
      <c r="Z19" s="36">
        <f t="shared" si="4"/>
        <v>0</v>
      </c>
      <c r="AC19" s="24"/>
    </row>
    <row r="20" spans="1:29" s="25" customFormat="1" ht="15.6" x14ac:dyDescent="0.3">
      <c r="A20" s="17" t="s">
        <v>37</v>
      </c>
      <c r="B20" s="50" t="s">
        <v>21</v>
      </c>
      <c r="C20" s="37" t="s">
        <v>22</v>
      </c>
      <c r="D20" s="21">
        <f>'Príloha č. 1 B_2_1'!$E$19</f>
        <v>0</v>
      </c>
      <c r="E20" s="35">
        <v>3</v>
      </c>
      <c r="F20" s="36">
        <f t="shared" si="5"/>
        <v>0</v>
      </c>
      <c r="G20" s="35">
        <v>3</v>
      </c>
      <c r="H20" s="36">
        <f t="shared" si="6"/>
        <v>0</v>
      </c>
      <c r="I20" s="35">
        <v>3</v>
      </c>
      <c r="J20" s="36">
        <f t="shared" si="7"/>
        <v>0</v>
      </c>
      <c r="K20" s="35">
        <v>3</v>
      </c>
      <c r="L20" s="36">
        <f t="shared" si="8"/>
        <v>0</v>
      </c>
      <c r="M20" s="35">
        <v>3</v>
      </c>
      <c r="N20" s="36">
        <f t="shared" si="9"/>
        <v>0</v>
      </c>
      <c r="O20" s="35">
        <v>0</v>
      </c>
      <c r="P20" s="36">
        <f t="shared" si="10"/>
        <v>0</v>
      </c>
      <c r="Q20" s="35">
        <v>0</v>
      </c>
      <c r="R20" s="36">
        <f t="shared" si="0"/>
        <v>0</v>
      </c>
      <c r="S20" s="35">
        <v>0</v>
      </c>
      <c r="T20" s="36">
        <f t="shared" si="1"/>
        <v>0</v>
      </c>
      <c r="U20" s="35">
        <v>0</v>
      </c>
      <c r="V20" s="36">
        <f t="shared" si="2"/>
        <v>0</v>
      </c>
      <c r="W20" s="35">
        <v>0</v>
      </c>
      <c r="X20" s="36">
        <f t="shared" si="3"/>
        <v>0</v>
      </c>
      <c r="Y20" s="35">
        <v>0</v>
      </c>
      <c r="Z20" s="36">
        <f t="shared" si="4"/>
        <v>0</v>
      </c>
      <c r="AC20" s="24"/>
    </row>
    <row r="21" spans="1:29" s="25" customFormat="1" ht="15.6" x14ac:dyDescent="0.3">
      <c r="A21" s="17" t="s">
        <v>38</v>
      </c>
      <c r="B21" s="53" t="s">
        <v>49</v>
      </c>
      <c r="C21" s="37" t="s">
        <v>57</v>
      </c>
      <c r="D21" s="21">
        <f>'Príloha č. 1 B_2_1'!$E$20</f>
        <v>0</v>
      </c>
      <c r="E21" s="35">
        <v>1</v>
      </c>
      <c r="F21" s="36">
        <f t="shared" si="5"/>
        <v>0</v>
      </c>
      <c r="G21" s="35">
        <v>1</v>
      </c>
      <c r="H21" s="36">
        <f t="shared" si="6"/>
        <v>0</v>
      </c>
      <c r="I21" s="35">
        <v>1</v>
      </c>
      <c r="J21" s="36">
        <f t="shared" si="7"/>
        <v>0</v>
      </c>
      <c r="K21" s="35">
        <v>1</v>
      </c>
      <c r="L21" s="36">
        <f t="shared" si="8"/>
        <v>0</v>
      </c>
      <c r="M21" s="35">
        <v>1</v>
      </c>
      <c r="N21" s="36">
        <f t="shared" si="9"/>
        <v>0</v>
      </c>
      <c r="O21" s="35">
        <v>0</v>
      </c>
      <c r="P21" s="36">
        <f t="shared" si="10"/>
        <v>0</v>
      </c>
      <c r="Q21" s="35">
        <v>0</v>
      </c>
      <c r="R21" s="36">
        <f t="shared" si="0"/>
        <v>0</v>
      </c>
      <c r="S21" s="35">
        <v>0</v>
      </c>
      <c r="T21" s="36">
        <f t="shared" si="1"/>
        <v>0</v>
      </c>
      <c r="U21" s="35">
        <v>0</v>
      </c>
      <c r="V21" s="36">
        <f t="shared" si="2"/>
        <v>0</v>
      </c>
      <c r="W21" s="35">
        <v>0</v>
      </c>
      <c r="X21" s="36">
        <f t="shared" si="3"/>
        <v>0</v>
      </c>
      <c r="Y21" s="35">
        <v>0</v>
      </c>
      <c r="Z21" s="36">
        <f t="shared" si="4"/>
        <v>0</v>
      </c>
      <c r="AC21" s="24"/>
    </row>
    <row r="22" spans="1:29" s="25" customFormat="1" ht="15.6" x14ac:dyDescent="0.3">
      <c r="A22" s="17" t="s">
        <v>39</v>
      </c>
      <c r="B22" s="50" t="s">
        <v>7</v>
      </c>
      <c r="C22" s="37" t="s">
        <v>5</v>
      </c>
      <c r="D22" s="21">
        <f>'Príloha č. 1 B_2_1'!$E$21</f>
        <v>0</v>
      </c>
      <c r="E22" s="35">
        <v>33</v>
      </c>
      <c r="F22" s="36">
        <f t="shared" si="5"/>
        <v>0</v>
      </c>
      <c r="G22" s="35">
        <v>33</v>
      </c>
      <c r="H22" s="36">
        <f t="shared" si="6"/>
        <v>0</v>
      </c>
      <c r="I22" s="35">
        <v>33</v>
      </c>
      <c r="J22" s="36">
        <f t="shared" si="7"/>
        <v>0</v>
      </c>
      <c r="K22" s="35">
        <v>33</v>
      </c>
      <c r="L22" s="36">
        <f t="shared" si="8"/>
        <v>0</v>
      </c>
      <c r="M22" s="35">
        <v>33</v>
      </c>
      <c r="N22" s="36">
        <f t="shared" si="9"/>
        <v>0</v>
      </c>
      <c r="O22" s="35">
        <v>33</v>
      </c>
      <c r="P22" s="36">
        <f t="shared" si="10"/>
        <v>0</v>
      </c>
      <c r="Q22" s="35">
        <v>33</v>
      </c>
      <c r="R22" s="36">
        <f t="shared" si="0"/>
        <v>0</v>
      </c>
      <c r="S22" s="35">
        <v>33</v>
      </c>
      <c r="T22" s="36">
        <f t="shared" si="1"/>
        <v>0</v>
      </c>
      <c r="U22" s="35">
        <v>33</v>
      </c>
      <c r="V22" s="36">
        <f t="shared" si="2"/>
        <v>0</v>
      </c>
      <c r="W22" s="35">
        <v>0</v>
      </c>
      <c r="X22" s="36">
        <f t="shared" si="3"/>
        <v>0</v>
      </c>
      <c r="Y22" s="35">
        <v>0</v>
      </c>
      <c r="Z22" s="36">
        <f t="shared" si="4"/>
        <v>0</v>
      </c>
      <c r="AC22" s="24"/>
    </row>
    <row r="23" spans="1:29" s="25" customFormat="1" ht="15.6" x14ac:dyDescent="0.3">
      <c r="A23" s="17" t="s">
        <v>42</v>
      </c>
      <c r="B23" s="50" t="s">
        <v>23</v>
      </c>
      <c r="C23" s="37" t="s">
        <v>5</v>
      </c>
      <c r="D23" s="21">
        <f>'Príloha č. 1 B_2_1'!$E$22</f>
        <v>0</v>
      </c>
      <c r="E23" s="35">
        <v>12</v>
      </c>
      <c r="F23" s="36">
        <f t="shared" si="5"/>
        <v>0</v>
      </c>
      <c r="G23" s="35">
        <v>12</v>
      </c>
      <c r="H23" s="36">
        <f t="shared" si="6"/>
        <v>0</v>
      </c>
      <c r="I23" s="35">
        <v>12</v>
      </c>
      <c r="J23" s="36">
        <f t="shared" si="7"/>
        <v>0</v>
      </c>
      <c r="K23" s="35">
        <v>12</v>
      </c>
      <c r="L23" s="36">
        <f t="shared" si="8"/>
        <v>0</v>
      </c>
      <c r="M23" s="35">
        <v>21</v>
      </c>
      <c r="N23" s="36">
        <f t="shared" si="9"/>
        <v>0</v>
      </c>
      <c r="O23" s="35">
        <v>19</v>
      </c>
      <c r="P23" s="36">
        <f t="shared" si="10"/>
        <v>0</v>
      </c>
      <c r="Q23" s="35">
        <v>19</v>
      </c>
      <c r="R23" s="36">
        <f t="shared" si="0"/>
        <v>0</v>
      </c>
      <c r="S23" s="35">
        <v>19</v>
      </c>
      <c r="T23" s="36">
        <f t="shared" si="1"/>
        <v>0</v>
      </c>
      <c r="U23" s="35">
        <v>19</v>
      </c>
      <c r="V23" s="36">
        <f t="shared" si="2"/>
        <v>0</v>
      </c>
      <c r="W23" s="35">
        <v>0</v>
      </c>
      <c r="X23" s="36">
        <f t="shared" si="3"/>
        <v>0</v>
      </c>
      <c r="Y23" s="35">
        <v>0</v>
      </c>
      <c r="Z23" s="36">
        <f t="shared" si="4"/>
        <v>0</v>
      </c>
      <c r="AC23" s="24"/>
    </row>
    <row r="24" spans="1:29" s="25" customFormat="1" ht="15.6" x14ac:dyDescent="0.3">
      <c r="A24" s="17" t="s">
        <v>43</v>
      </c>
      <c r="B24" s="50" t="s">
        <v>24</v>
      </c>
      <c r="C24" s="37" t="s">
        <v>5</v>
      </c>
      <c r="D24" s="21">
        <f>'Príloha č. 1 B_2_1'!$E$23</f>
        <v>0</v>
      </c>
      <c r="E24" s="35">
        <v>0</v>
      </c>
      <c r="F24" s="36">
        <f t="shared" si="5"/>
        <v>0</v>
      </c>
      <c r="G24" s="35">
        <v>1</v>
      </c>
      <c r="H24" s="36">
        <f t="shared" si="6"/>
        <v>0</v>
      </c>
      <c r="I24" s="35">
        <v>1</v>
      </c>
      <c r="J24" s="36">
        <f t="shared" si="7"/>
        <v>0</v>
      </c>
      <c r="K24" s="35">
        <v>1</v>
      </c>
      <c r="L24" s="36">
        <f t="shared" si="8"/>
        <v>0</v>
      </c>
      <c r="M24" s="35">
        <v>1</v>
      </c>
      <c r="N24" s="36">
        <f t="shared" si="9"/>
        <v>0</v>
      </c>
      <c r="O24" s="35">
        <v>1</v>
      </c>
      <c r="P24" s="36">
        <f t="shared" si="10"/>
        <v>0</v>
      </c>
      <c r="Q24" s="35">
        <v>1</v>
      </c>
      <c r="R24" s="36">
        <f t="shared" si="0"/>
        <v>0</v>
      </c>
      <c r="S24" s="35">
        <v>1</v>
      </c>
      <c r="T24" s="36">
        <f t="shared" si="1"/>
        <v>0</v>
      </c>
      <c r="U24" s="35">
        <v>1</v>
      </c>
      <c r="V24" s="36">
        <f t="shared" si="2"/>
        <v>0</v>
      </c>
      <c r="W24" s="35">
        <v>0</v>
      </c>
      <c r="X24" s="36">
        <f t="shared" si="3"/>
        <v>0</v>
      </c>
      <c r="Y24" s="35">
        <v>0</v>
      </c>
      <c r="Z24" s="36">
        <f t="shared" si="4"/>
        <v>0</v>
      </c>
      <c r="AC24" s="24"/>
    </row>
    <row r="25" spans="1:29" s="25" customFormat="1" ht="15.6" x14ac:dyDescent="0.3">
      <c r="A25" s="17" t="s">
        <v>47</v>
      </c>
      <c r="B25" s="53" t="s">
        <v>48</v>
      </c>
      <c r="C25" s="37" t="s">
        <v>57</v>
      </c>
      <c r="D25" s="21">
        <f>'Príloha č. 1 B_2_1'!$E$24</f>
        <v>0</v>
      </c>
      <c r="E25" s="35">
        <v>1</v>
      </c>
      <c r="F25" s="36">
        <f t="shared" si="5"/>
        <v>0</v>
      </c>
      <c r="G25" s="35">
        <v>1</v>
      </c>
      <c r="H25" s="36">
        <f t="shared" si="6"/>
        <v>0</v>
      </c>
      <c r="I25" s="35">
        <v>1</v>
      </c>
      <c r="J25" s="36">
        <f t="shared" si="7"/>
        <v>0</v>
      </c>
      <c r="K25" s="35">
        <v>1</v>
      </c>
      <c r="L25" s="36">
        <f t="shared" si="8"/>
        <v>0</v>
      </c>
      <c r="M25" s="35">
        <v>1</v>
      </c>
      <c r="N25" s="36">
        <f t="shared" si="9"/>
        <v>0</v>
      </c>
      <c r="O25" s="35">
        <v>1</v>
      </c>
      <c r="P25" s="36">
        <f t="shared" si="10"/>
        <v>0</v>
      </c>
      <c r="Q25" s="35">
        <v>1</v>
      </c>
      <c r="R25" s="36">
        <f t="shared" si="0"/>
        <v>0</v>
      </c>
      <c r="S25" s="35">
        <v>1</v>
      </c>
      <c r="T25" s="36">
        <f t="shared" si="1"/>
        <v>0</v>
      </c>
      <c r="U25" s="35">
        <v>1</v>
      </c>
      <c r="V25" s="36">
        <f t="shared" si="2"/>
        <v>0</v>
      </c>
      <c r="W25" s="35">
        <v>0</v>
      </c>
      <c r="X25" s="36">
        <f t="shared" si="3"/>
        <v>0</v>
      </c>
      <c r="Y25" s="35">
        <v>0</v>
      </c>
      <c r="Z25" s="36">
        <f t="shared" si="4"/>
        <v>0</v>
      </c>
      <c r="AC25" s="24"/>
    </row>
    <row r="26" spans="1:29" s="25" customFormat="1" ht="15.6" x14ac:dyDescent="0.3">
      <c r="A26" s="17" t="s">
        <v>50</v>
      </c>
      <c r="B26" s="54" t="s">
        <v>53</v>
      </c>
      <c r="C26" s="37" t="s">
        <v>57</v>
      </c>
      <c r="D26" s="21">
        <f>'Príloha č. 1 B_2_1'!$E$25</f>
        <v>0</v>
      </c>
      <c r="E26" s="35">
        <v>0</v>
      </c>
      <c r="F26" s="36">
        <f t="shared" si="5"/>
        <v>0</v>
      </c>
      <c r="G26" s="35">
        <v>0</v>
      </c>
      <c r="H26" s="36">
        <f t="shared" si="6"/>
        <v>0</v>
      </c>
      <c r="I26" s="35">
        <v>0</v>
      </c>
      <c r="J26" s="36">
        <f t="shared" si="7"/>
        <v>0</v>
      </c>
      <c r="K26" s="35">
        <v>0</v>
      </c>
      <c r="L26" s="36">
        <f t="shared" si="8"/>
        <v>0</v>
      </c>
      <c r="M26" s="35">
        <v>0</v>
      </c>
      <c r="N26" s="36">
        <f t="shared" si="9"/>
        <v>0</v>
      </c>
      <c r="O26" s="35">
        <v>0</v>
      </c>
      <c r="P26" s="36">
        <f t="shared" si="10"/>
        <v>0</v>
      </c>
      <c r="Q26" s="35">
        <v>0</v>
      </c>
      <c r="R26" s="36">
        <f t="shared" si="0"/>
        <v>0</v>
      </c>
      <c r="S26" s="35">
        <v>0</v>
      </c>
      <c r="T26" s="36">
        <f t="shared" si="1"/>
        <v>0</v>
      </c>
      <c r="U26" s="35">
        <v>0</v>
      </c>
      <c r="V26" s="36">
        <f t="shared" si="2"/>
        <v>0</v>
      </c>
      <c r="W26" s="35">
        <v>1</v>
      </c>
      <c r="X26" s="36">
        <f t="shared" si="3"/>
        <v>0</v>
      </c>
      <c r="Y26" s="35">
        <v>0</v>
      </c>
      <c r="Z26" s="36">
        <f t="shared" si="4"/>
        <v>0</v>
      </c>
      <c r="AC26" s="24"/>
    </row>
    <row r="27" spans="1:29" s="25" customFormat="1" ht="16.2" thickBot="1" x14ac:dyDescent="0.35">
      <c r="A27" s="17" t="s">
        <v>51</v>
      </c>
      <c r="B27" s="55" t="s">
        <v>61</v>
      </c>
      <c r="C27" s="37" t="s">
        <v>57</v>
      </c>
      <c r="D27" s="21">
        <f>'Príloha č. 1 B_2_1'!$E$26</f>
        <v>0</v>
      </c>
      <c r="E27" s="28">
        <v>0</v>
      </c>
      <c r="F27" s="41">
        <f t="shared" si="5"/>
        <v>0</v>
      </c>
      <c r="G27" s="42">
        <v>0</v>
      </c>
      <c r="H27" s="36">
        <f t="shared" si="6"/>
        <v>0</v>
      </c>
      <c r="I27" s="42">
        <v>0</v>
      </c>
      <c r="J27" s="36">
        <f t="shared" si="7"/>
        <v>0</v>
      </c>
      <c r="K27" s="42">
        <v>0</v>
      </c>
      <c r="L27" s="36">
        <f t="shared" si="8"/>
        <v>0</v>
      </c>
      <c r="M27" s="42">
        <v>0</v>
      </c>
      <c r="N27" s="36">
        <f t="shared" si="9"/>
        <v>0</v>
      </c>
      <c r="O27" s="42">
        <v>0</v>
      </c>
      <c r="P27" s="36">
        <f t="shared" si="10"/>
        <v>0</v>
      </c>
      <c r="Q27" s="42">
        <v>0</v>
      </c>
      <c r="R27" s="36">
        <f t="shared" si="0"/>
        <v>0</v>
      </c>
      <c r="S27" s="42">
        <v>0</v>
      </c>
      <c r="T27" s="36">
        <f t="shared" si="1"/>
        <v>0</v>
      </c>
      <c r="U27" s="42">
        <v>0</v>
      </c>
      <c r="V27" s="36">
        <f t="shared" si="2"/>
        <v>0</v>
      </c>
      <c r="W27" s="43">
        <v>0</v>
      </c>
      <c r="X27" s="36">
        <f t="shared" si="3"/>
        <v>0</v>
      </c>
      <c r="Y27" s="43">
        <v>1</v>
      </c>
      <c r="Z27" s="36">
        <f>D27*Y27</f>
        <v>0</v>
      </c>
      <c r="AC27" s="24"/>
    </row>
    <row r="28" spans="1:29" ht="16.2" thickBot="1" x14ac:dyDescent="0.35">
      <c r="A28" s="19"/>
      <c r="B28" s="130" t="s">
        <v>16</v>
      </c>
      <c r="C28" s="130"/>
      <c r="D28" s="130"/>
      <c r="E28" s="40"/>
      <c r="F28" s="44">
        <f>SUM(F6:F27)</f>
        <v>0</v>
      </c>
      <c r="G28" s="45"/>
      <c r="H28" s="46">
        <f>SUM(H6:H27)</f>
        <v>0</v>
      </c>
      <c r="I28" s="45"/>
      <c r="J28" s="46">
        <f>SUM(J6:J27)</f>
        <v>0</v>
      </c>
      <c r="K28" s="45"/>
      <c r="L28" s="46">
        <f>SUM(L6:L27)</f>
        <v>0</v>
      </c>
      <c r="M28" s="45"/>
      <c r="N28" s="46">
        <f>SUM(N6:N27)</f>
        <v>0</v>
      </c>
      <c r="O28" s="45"/>
      <c r="P28" s="46">
        <f>SUM(P6:P27)</f>
        <v>0</v>
      </c>
      <c r="Q28" s="45"/>
      <c r="R28" s="46">
        <f>SUM(R6:R27)</f>
        <v>0</v>
      </c>
      <c r="S28" s="45"/>
      <c r="T28" s="46">
        <f>SUM(T6:T27)</f>
        <v>0</v>
      </c>
      <c r="U28" s="45"/>
      <c r="V28" s="46">
        <f>SUM(V6:V27)</f>
        <v>0</v>
      </c>
      <c r="W28" s="45"/>
      <c r="X28" s="47">
        <f>SUM(X6:X27)</f>
        <v>0</v>
      </c>
      <c r="Y28" s="45"/>
      <c r="Z28" s="47">
        <f>SUM(Z6:Z27)</f>
        <v>0</v>
      </c>
      <c r="AA28" s="48">
        <f>F28+H28+J28+L28+N28+P28+R28+T28+V28+X28+Z28</f>
        <v>0</v>
      </c>
    </row>
    <row r="29" spans="1:29" ht="15.6" x14ac:dyDescent="0.3">
      <c r="B29" s="131" t="s">
        <v>17</v>
      </c>
      <c r="C29" s="131"/>
      <c r="D29" s="131"/>
      <c r="E29" s="6"/>
      <c r="F29" s="5">
        <f>F28*0.2</f>
        <v>0</v>
      </c>
      <c r="G29" s="6"/>
      <c r="H29" s="5">
        <f>H28*0.2</f>
        <v>0</v>
      </c>
      <c r="I29" s="6"/>
      <c r="J29" s="5">
        <f>J28*0.2</f>
        <v>0</v>
      </c>
      <c r="K29" s="6"/>
      <c r="L29" s="5">
        <f>L28*0.2</f>
        <v>0</v>
      </c>
      <c r="M29" s="6"/>
      <c r="N29" s="5">
        <f>N28*0.2</f>
        <v>0</v>
      </c>
      <c r="O29" s="6"/>
      <c r="P29" s="5">
        <f>P28*0.2</f>
        <v>0</v>
      </c>
      <c r="Q29" s="6"/>
      <c r="R29" s="5">
        <f>R28*0.2</f>
        <v>0</v>
      </c>
      <c r="S29" s="6"/>
      <c r="T29" s="5">
        <f>T28*0.2</f>
        <v>0</v>
      </c>
      <c r="U29" s="6"/>
      <c r="V29" s="5">
        <f>V28*0.2</f>
        <v>0</v>
      </c>
      <c r="W29" s="39"/>
      <c r="X29" s="10">
        <f>X28*0.2</f>
        <v>0</v>
      </c>
      <c r="Y29" s="39"/>
      <c r="Z29" s="10">
        <f>Z28*0.2</f>
        <v>0</v>
      </c>
      <c r="AA29" s="8">
        <f>AA28*0.2</f>
        <v>0</v>
      </c>
    </row>
    <row r="30" spans="1:29" ht="15.6" x14ac:dyDescent="0.3">
      <c r="B30" s="130" t="s">
        <v>18</v>
      </c>
      <c r="C30" s="130"/>
      <c r="D30" s="130"/>
      <c r="F30" s="7">
        <f>F28+F29</f>
        <v>0</v>
      </c>
      <c r="H30" s="7">
        <f>H28+H29</f>
        <v>0</v>
      </c>
      <c r="J30" s="7">
        <f>J28+J29</f>
        <v>0</v>
      </c>
      <c r="L30" s="7">
        <f>L28+L29</f>
        <v>0</v>
      </c>
      <c r="N30" s="7">
        <f>N28+N29</f>
        <v>0</v>
      </c>
      <c r="P30" s="7">
        <f>P28+P29</f>
        <v>0</v>
      </c>
      <c r="R30" s="7">
        <f>R28+R29</f>
        <v>0</v>
      </c>
      <c r="T30" s="7">
        <f>T28+T29</f>
        <v>0</v>
      </c>
      <c r="V30" s="7">
        <f>V28+V29</f>
        <v>0</v>
      </c>
      <c r="W30" s="1"/>
      <c r="X30" s="11">
        <f>X28+X29</f>
        <v>0</v>
      </c>
      <c r="Z30" s="11">
        <f>Z28+Z29</f>
        <v>0</v>
      </c>
      <c r="AA30" s="9">
        <f>SUM(AA28:AA29)</f>
        <v>0</v>
      </c>
    </row>
    <row r="39" spans="8:23" x14ac:dyDescent="0.3">
      <c r="H39" s="4"/>
      <c r="J39" s="4"/>
      <c r="L39" s="4"/>
      <c r="M39" s="4"/>
      <c r="N39" s="4"/>
      <c r="O39" s="4"/>
      <c r="P39" s="4"/>
      <c r="W39" s="1"/>
    </row>
  </sheetData>
  <sheetProtection algorithmName="SHA-512" hashValue="Cx5E5V/qv/FRX+feAIId21ryCDW1IH3aWZ5IZddm12ZPDJrmGceZXD0/x8VNkgRgaqlHpCOQb1CLf3Fy7Gn2rw==" saltValue="Mn0ewxzYK9/F1ZusTYHanQ==" spinCount="100000" sheet="1" objects="1" scenarios="1"/>
  <mergeCells count="16">
    <mergeCell ref="Y2:Z4"/>
    <mergeCell ref="B28:D28"/>
    <mergeCell ref="B29:D29"/>
    <mergeCell ref="B30:D30"/>
    <mergeCell ref="I2:J4"/>
    <mergeCell ref="K2:L4"/>
    <mergeCell ref="W2:X4"/>
    <mergeCell ref="A2:D3"/>
    <mergeCell ref="G2:H4"/>
    <mergeCell ref="Q2:R4"/>
    <mergeCell ref="A4:D4"/>
    <mergeCell ref="M2:N4"/>
    <mergeCell ref="O2:P4"/>
    <mergeCell ref="E2:F4"/>
    <mergeCell ref="S2:T4"/>
    <mergeCell ref="U2:V4"/>
  </mergeCells>
  <pageMargins left="0.25" right="0.25" top="0.75" bottom="0.75" header="0.3" footer="0.3"/>
  <pageSetup paperSize="8" scale="45"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Navrh na plnenie</vt:lpstr>
      <vt:lpstr>Príloha č. 1 B_2_1</vt:lpstr>
      <vt:lpstr>Príloha č. 2 B_2_2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Kralčáková Milota</dc:creator>
  <cp:lastModifiedBy>Lajková Barbora</cp:lastModifiedBy>
  <cp:lastPrinted>2023-07-20T08:23:37Z</cp:lastPrinted>
  <dcterms:created xsi:type="dcterms:W3CDTF">2019-10-07T13:45:41Z</dcterms:created>
  <dcterms:modified xsi:type="dcterms:W3CDTF">2023-12-05T15:00:44Z</dcterms:modified>
</cp:coreProperties>
</file>