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348" windowHeight="4632"/>
  </bookViews>
  <sheets>
    <sheet name="VC 75 k vlčnovskému lesíku" sheetId="26" r:id="rId1"/>
    <sheet name="DC 27 Nový Újezdec" sheetId="30" r:id="rId2"/>
    <sheet name="SUMÁŘ" sheetId="32" r:id="rId3"/>
  </sheets>
  <externalReferences>
    <externalReference r:id="rId4"/>
  </externalReferences>
  <definedNames>
    <definedName name="cisloobjektu">'[1]Krycí list'!$A$5</definedName>
    <definedName name="cislostavby">'[1]Krycí list'!$A$7</definedName>
    <definedName name="Dodavka">[1]Rekapitulace!$G$14</definedName>
    <definedName name="HSV">[1]Rekapitulace!$E$14</definedName>
    <definedName name="HZS">[1]Rekapitulace!$I$14</definedName>
    <definedName name="Mont">[1]Rekapitulace!$H$14</definedName>
    <definedName name="nazevobjektu">'[1]Krycí list'!$C$5</definedName>
    <definedName name="nazevstavby">'[1]Krycí list'!$C$7</definedName>
    <definedName name="PocetMJ">#REF!</definedName>
    <definedName name="Projektant">#REF!</definedName>
    <definedName name="PSV">[1]Rekapitulace!$F$14</definedName>
    <definedName name="SazbaDPH1">#REF!</definedName>
    <definedName name="SazbaDPH2">#REF!</definedName>
    <definedName name="VRN">[1]Rekapitulace!$H$27</definedName>
  </definedNames>
  <calcPr calcId="145621"/>
</workbook>
</file>

<file path=xl/calcChain.xml><?xml version="1.0" encoding="utf-8"?>
<calcChain xmlns="http://schemas.openxmlformats.org/spreadsheetml/2006/main">
  <c r="G15" i="30" l="1"/>
  <c r="G16" i="30"/>
  <c r="G17" i="30"/>
  <c r="G12" i="26"/>
  <c r="G10" i="30" l="1"/>
  <c r="G9" i="30"/>
  <c r="G15" i="26"/>
  <c r="G14" i="26"/>
  <c r="G22" i="26"/>
  <c r="G18" i="30" l="1"/>
  <c r="G8" i="30"/>
  <c r="G7" i="30"/>
  <c r="G6" i="30"/>
  <c r="G11" i="30" l="1"/>
  <c r="G21" i="30" s="1"/>
  <c r="G22" i="30"/>
  <c r="G23" i="30" l="1"/>
  <c r="G24" i="30" l="1"/>
  <c r="G25" i="30" s="1"/>
  <c r="C8" i="32"/>
  <c r="C9" i="32" s="1"/>
  <c r="G11" i="26"/>
  <c r="G21" i="26" l="1"/>
  <c r="G20" i="26"/>
  <c r="G23" i="26" s="1"/>
  <c r="G13" i="26"/>
  <c r="G16" i="26" s="1"/>
  <c r="G27" i="26" s="1"/>
  <c r="G28" i="26" l="1"/>
  <c r="G29" i="26" l="1"/>
  <c r="G30" i="26" l="1"/>
  <c r="G31" i="26" s="1"/>
  <c r="C6" i="32"/>
  <c r="C7" i="32" l="1"/>
  <c r="C10" i="32" s="1"/>
  <c r="C11" i="32" s="1"/>
  <c r="C12" i="32" s="1"/>
</calcChain>
</file>

<file path=xl/sharedStrings.xml><?xml version="1.0" encoding="utf-8"?>
<sst xmlns="http://schemas.openxmlformats.org/spreadsheetml/2006/main" count="118" uniqueCount="53">
  <si>
    <t>CELKEM bez DPH :</t>
  </si>
  <si>
    <t>CELKOVÉ NÁKLADY :</t>
  </si>
  <si>
    <t>poř.č.</t>
  </si>
  <si>
    <t xml:space="preserve">ZATRAVNĚNÍ POLNÍCH CEST </t>
  </si>
  <si>
    <t>18145-1311</t>
  </si>
  <si>
    <t>založení trávníku strojně - výsevem(osetí, zapravení, urovnání povrchu hladkým válcem, první pokos a odvoz do 20km, složení)</t>
  </si>
  <si>
    <t>m2</t>
  </si>
  <si>
    <t>jednotka</t>
  </si>
  <si>
    <t>počet jedn.</t>
  </si>
  <si>
    <t>cena/jedn.</t>
  </si>
  <si>
    <t>celkem</t>
  </si>
  <si>
    <t>CELKEM :</t>
  </si>
  <si>
    <t>POMOCNÝ MATERIÁL  :</t>
  </si>
  <si>
    <t>CELKEM POMOCNÝ MATERIÁL :</t>
  </si>
  <si>
    <t xml:space="preserve"> </t>
  </si>
  <si>
    <t>Práce</t>
  </si>
  <si>
    <t xml:space="preserve">Pomocný materiál </t>
  </si>
  <si>
    <t>DPH 21%</t>
  </si>
  <si>
    <t>kg</t>
  </si>
  <si>
    <t>183 40-2131</t>
  </si>
  <si>
    <t>185 80-2113</t>
  </si>
  <si>
    <t>t</t>
  </si>
  <si>
    <t>travní semeno výsevek (0,03 kg/m2) - směs pro SADOVÉ MEZIPÁSY</t>
  </si>
  <si>
    <t>Položkový rozpočet</t>
  </si>
  <si>
    <t>ZALOŽENÍ TRÁVNÍKU VÝSEVEM:</t>
  </si>
  <si>
    <t>popis položky</t>
  </si>
  <si>
    <t>hnojení umělým hnojivem naširoko vč. zapravení</t>
  </si>
  <si>
    <t>č. položky</t>
  </si>
  <si>
    <t>SUMÁŘ :</t>
  </si>
  <si>
    <t>Zatravnění polních cest celkem</t>
  </si>
  <si>
    <t>cena bez DPH</t>
  </si>
  <si>
    <t>stavební objekt</t>
  </si>
  <si>
    <t>P.č.</t>
  </si>
  <si>
    <t>VRN - vedlejší rozpočtové náklady z HRN, zahrnující  především zařízení staveniště</t>
  </si>
  <si>
    <t>založení trávníku strojně - výsevem (osetí, zapravení, urovnání povrchu hladkým válcem, první pokos a odvoz do 20km, složení)</t>
  </si>
  <si>
    <t>-</t>
  </si>
  <si>
    <t>ks</t>
  </si>
  <si>
    <t>vrtání jam vrtákem</t>
  </si>
  <si>
    <t>338 95-0144</t>
  </si>
  <si>
    <t>osazení jednotlivých kůlů do jam výšky 1,3 m nad terén</t>
  </si>
  <si>
    <t>dubové kůly štípané v= 200 cm, pr. cca 10 cm</t>
  </si>
  <si>
    <t>DPH 21%:</t>
  </si>
  <si>
    <t xml:space="preserve">v k. ú. Uherský Brod a Újezdec u Luhačovic </t>
  </si>
  <si>
    <t>VC 75, p.č. 10481, k. ú. Uherský Brod, délka 1438 m, šířka 4 m</t>
  </si>
  <si>
    <t>rozrušení půdy na hloubku přes 50 do 100 mm souvislé plochy přes 500m2</t>
  </si>
  <si>
    <t>rozrušení půdy na hloubku přes 50 do 100 mm souvislé plochy přes 500m2 frézováním</t>
  </si>
  <si>
    <t>hnojivo minerální s vyšším obsahem N (0,02 kg/m2)</t>
  </si>
  <si>
    <t>DC 27, p.č.1434, k. ú. Újezdec u Luhačovic, délka 265 m, šířka 3 m</t>
  </si>
  <si>
    <t>VC75, k vlčnovskému lesíku</t>
  </si>
  <si>
    <t>VRN VC75, k vlčnovskému lesíku</t>
  </si>
  <si>
    <t>DC27, nový Újezdec</t>
  </si>
  <si>
    <t>VRN DC27, Nový Újezdec</t>
  </si>
  <si>
    <t>Příloha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</si>
</sst>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 Kč&quot;"/>
    <numFmt numFmtId="165" formatCode="#,##0.00\ &quot;Kč&quot;"/>
    <numFmt numFmtId="166" formatCode="#,##0\ &quot;Kč&quot;"/>
    <numFmt numFmtId="167" formatCode="#,##0.000"/>
  </numFmts>
  <fonts count="13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sz val="10"/>
      <name val="Calibri"/>
      <family val="2"/>
      <charset val="238"/>
      <scheme val="minor"/>
    </font>
    <font>
      <b/>
      <sz val="12"/>
      <name val="Tahoma"/>
      <family val="2"/>
      <charset val="238"/>
    </font>
    <font>
      <sz val="10"/>
      <color indexed="21"/>
      <name val="Tahoma"/>
      <family val="2"/>
      <charset val="238"/>
    </font>
    <font>
      <b/>
      <sz val="8"/>
      <name val="Tahoma"/>
      <family val="2"/>
      <charset val="238"/>
    </font>
    <font>
      <b/>
      <sz val="10"/>
      <name val="Tahoma"/>
      <family val="2"/>
      <charset val="238"/>
    </font>
    <font>
      <b/>
      <sz val="12"/>
      <color indexed="50"/>
      <name val="Tahoma"/>
      <family val="2"/>
      <charset val="238"/>
    </font>
    <font>
      <b/>
      <sz val="14"/>
      <name val="Tahoma"/>
      <family val="2"/>
      <charset val="238"/>
    </font>
    <font>
      <sz val="10"/>
      <name val="Courier New"/>
      <family val="3"/>
      <charset val="238"/>
    </font>
    <font>
      <sz val="11"/>
      <color indexed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4">
    <xf numFmtId="0" fontId="0" fillId="0" borderId="0" xfId="0"/>
    <xf numFmtId="0" fontId="3" fillId="0" borderId="0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14" xfId="0" applyFont="1" applyFill="1" applyBorder="1"/>
    <xf numFmtId="0" fontId="7" fillId="0" borderId="15" xfId="0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center"/>
    </xf>
    <xf numFmtId="0" fontId="8" fillId="0" borderId="2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Fill="1"/>
    <xf numFmtId="0" fontId="9" fillId="0" borderId="0" xfId="0" applyFont="1" applyFill="1"/>
    <xf numFmtId="0" fontId="5" fillId="0" borderId="0" xfId="0" applyFont="1" applyFill="1"/>
    <xf numFmtId="0" fontId="1" fillId="0" borderId="0" xfId="0" applyFont="1"/>
    <xf numFmtId="0" fontId="3" fillId="0" borderId="8" xfId="0" applyFont="1" applyFill="1" applyBorder="1"/>
    <xf numFmtId="0" fontId="3" fillId="0" borderId="12" xfId="0" applyFont="1" applyFill="1" applyBorder="1"/>
    <xf numFmtId="164" fontId="3" fillId="0" borderId="6" xfId="0" applyNumberFormat="1" applyFont="1" applyFill="1" applyBorder="1" applyAlignment="1">
      <alignment horizontal="center"/>
    </xf>
    <xf numFmtId="0" fontId="3" fillId="0" borderId="16" xfId="0" applyFont="1" applyFill="1" applyBorder="1"/>
    <xf numFmtId="0" fontId="3" fillId="0" borderId="11" xfId="0" applyFont="1" applyFill="1" applyBorder="1"/>
    <xf numFmtId="164" fontId="3" fillId="0" borderId="17" xfId="0" applyNumberFormat="1" applyFont="1" applyFill="1" applyBorder="1" applyAlignment="1">
      <alignment horizontal="center"/>
    </xf>
    <xf numFmtId="0" fontId="3" fillId="0" borderId="2" xfId="0" applyFont="1" applyFill="1" applyBorder="1"/>
    <xf numFmtId="0" fontId="3" fillId="0" borderId="3" xfId="0" applyFont="1" applyFill="1" applyBorder="1"/>
    <xf numFmtId="166" fontId="10" fillId="0" borderId="7" xfId="0" applyNumberFormat="1" applyFont="1" applyFill="1" applyBorder="1" applyAlignment="1">
      <alignment horizontal="center"/>
    </xf>
    <xf numFmtId="0" fontId="3" fillId="0" borderId="0" xfId="0" applyFont="1"/>
    <xf numFmtId="166" fontId="3" fillId="0" borderId="0" xfId="0" applyNumberFormat="1" applyFont="1" applyAlignment="1">
      <alignment horizontal="center"/>
    </xf>
    <xf numFmtId="0" fontId="10" fillId="2" borderId="2" xfId="0" applyFont="1" applyFill="1" applyBorder="1"/>
    <xf numFmtId="0" fontId="3" fillId="2" borderId="3" xfId="0" applyFont="1" applyFill="1" applyBorder="1"/>
    <xf numFmtId="166" fontId="10" fillId="2" borderId="7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0" fillId="0" borderId="18" xfId="0" applyBorder="1"/>
    <xf numFmtId="0" fontId="0" fillId="0" borderId="0" xfId="0" applyBorder="1"/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0" fontId="7" fillId="0" borderId="19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2" xfId="0" applyFont="1" applyFill="1" applyBorder="1"/>
    <xf numFmtId="0" fontId="3" fillId="0" borderId="23" xfId="0" applyFont="1" applyFill="1" applyBorder="1" applyAlignment="1">
      <alignment horizontal="center"/>
    </xf>
    <xf numFmtId="0" fontId="4" fillId="0" borderId="24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25" xfId="0" applyFont="1" applyFill="1" applyBorder="1" applyAlignment="1">
      <alignment horizontal="center"/>
    </xf>
    <xf numFmtId="0" fontId="4" fillId="0" borderId="17" xfId="0" applyFont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0" fontId="0" fillId="0" borderId="3" xfId="0" applyBorder="1"/>
    <xf numFmtId="3" fontId="4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0" fillId="0" borderId="29" xfId="0" applyBorder="1" applyAlignment="1">
      <alignment horizontal="left"/>
    </xf>
    <xf numFmtId="0" fontId="0" fillId="0" borderId="30" xfId="0" applyBorder="1" applyAlignment="1">
      <alignment horizontal="left"/>
    </xf>
    <xf numFmtId="0" fontId="3" fillId="0" borderId="4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6" xfId="0" applyBorder="1" applyAlignment="1">
      <alignment horizontal="center"/>
    </xf>
    <xf numFmtId="0" fontId="4" fillId="0" borderId="26" xfId="0" applyFont="1" applyFill="1" applyBorder="1" applyAlignment="1">
      <alignment vertical="center"/>
    </xf>
    <xf numFmtId="0" fontId="4" fillId="0" borderId="26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6" fontId="3" fillId="0" borderId="9" xfId="0" applyNumberFormat="1" applyFont="1" applyBorder="1" applyAlignment="1">
      <alignment horizontal="center"/>
    </xf>
    <xf numFmtId="0" fontId="10" fillId="2" borderId="30" xfId="0" applyFont="1" applyFill="1" applyBorder="1"/>
    <xf numFmtId="0" fontId="0" fillId="0" borderId="34" xfId="0" applyBorder="1"/>
    <xf numFmtId="166" fontId="10" fillId="2" borderId="35" xfId="0" applyNumberFormat="1" applyFont="1" applyFill="1" applyBorder="1" applyAlignment="1">
      <alignment horizontal="center"/>
    </xf>
    <xf numFmtId="0" fontId="8" fillId="0" borderId="36" xfId="0" applyFont="1" applyBorder="1"/>
    <xf numFmtId="0" fontId="8" fillId="0" borderId="18" xfId="0" applyFont="1" applyBorder="1" applyAlignment="1">
      <alignment horizontal="left"/>
    </xf>
    <xf numFmtId="0" fontId="8" fillId="0" borderId="37" xfId="0" applyFont="1" applyBorder="1" applyAlignment="1">
      <alignment horizontal="center"/>
    </xf>
    <xf numFmtId="0" fontId="3" fillId="0" borderId="32" xfId="0" applyFont="1" applyFill="1" applyBorder="1"/>
    <xf numFmtId="164" fontId="3" fillId="0" borderId="33" xfId="0" applyNumberFormat="1" applyFont="1" applyFill="1" applyBorder="1" applyAlignment="1">
      <alignment horizontal="center"/>
    </xf>
    <xf numFmtId="0" fontId="3" fillId="0" borderId="34" xfId="0" applyFont="1" applyFill="1" applyBorder="1"/>
    <xf numFmtId="164" fontId="3" fillId="0" borderId="35" xfId="0" applyNumberFormat="1" applyFont="1" applyFill="1" applyBorder="1" applyAlignment="1">
      <alignment horizontal="center"/>
    </xf>
    <xf numFmtId="165" fontId="3" fillId="0" borderId="35" xfId="0" applyNumberFormat="1" applyFont="1" applyFill="1" applyBorder="1" applyAlignment="1">
      <alignment horizontal="center"/>
    </xf>
    <xf numFmtId="0" fontId="3" fillId="0" borderId="20" xfId="0" applyFont="1" applyFill="1" applyBorder="1"/>
    <xf numFmtId="0" fontId="0" fillId="0" borderId="5" xfId="0" applyBorder="1"/>
    <xf numFmtId="166" fontId="10" fillId="0" borderId="21" xfId="0" applyNumberFormat="1" applyFont="1" applyFill="1" applyBorder="1" applyAlignment="1">
      <alignment horizontal="center"/>
    </xf>
    <xf numFmtId="166" fontId="3" fillId="0" borderId="9" xfId="0" applyNumberFormat="1" applyFont="1" applyFill="1" applyBorder="1" applyAlignment="1">
      <alignment horizontal="center"/>
    </xf>
    <xf numFmtId="166" fontId="3" fillId="0" borderId="21" xfId="0" applyNumberFormat="1" applyFont="1" applyFill="1" applyBorder="1" applyAlignment="1">
      <alignment horizontal="center"/>
    </xf>
    <xf numFmtId="166" fontId="3" fillId="0" borderId="27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Fill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6" xfId="0" applyFont="1" applyBorder="1" applyAlignment="1">
      <alignment horizontal="left"/>
    </xf>
  </cellXfs>
  <cellStyles count="3">
    <cellStyle name="Excel Built-in Normal" xfId="1"/>
    <cellStyle name="Normální" xfId="0" builtinId="0"/>
    <cellStyle name="normální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&#225;loha%20pr&#225;ce%202000-2010\Z&#225;loha%20pr&#225;ce%202000-2010\Z&#225;loha%20pr&#225;ce%202000-2010\Z&#225;loha%20pr&#225;ce%202000-2010\Z&#225;loha%20pr&#225;ce%202000-2010\nov&#253;%20C\Pr&#225;ce\2007\UB\&#352;aripova\N&#225;vrhy\N&#225;vrhy%20hot\SO02\SO_02%20tech%20prvky_pol.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I10" sqref="I10"/>
    </sheetView>
  </sheetViews>
  <sheetFormatPr defaultRowHeight="13.2" x14ac:dyDescent="0.25"/>
  <cols>
    <col min="1" max="1" width="11" customWidth="1"/>
    <col min="2" max="2" width="13.5546875" customWidth="1"/>
    <col min="3" max="3" width="59.21875" customWidth="1"/>
    <col min="5" max="5" width="9.77734375" customWidth="1"/>
    <col min="7" max="7" width="23.44140625" customWidth="1"/>
  </cols>
  <sheetData>
    <row r="1" spans="1:7" x14ac:dyDescent="0.25">
      <c r="A1" t="s">
        <v>52</v>
      </c>
    </row>
    <row r="2" spans="1:7" x14ac:dyDescent="0.25">
      <c r="A2" t="s">
        <v>3</v>
      </c>
    </row>
    <row r="3" spans="1:7" x14ac:dyDescent="0.25">
      <c r="A3" t="s">
        <v>42</v>
      </c>
    </row>
    <row r="7" spans="1:7" x14ac:dyDescent="0.25">
      <c r="A7" t="s">
        <v>23</v>
      </c>
    </row>
    <row r="8" spans="1:7" x14ac:dyDescent="0.25">
      <c r="A8" t="s">
        <v>43</v>
      </c>
    </row>
    <row r="9" spans="1:7" ht="13.8" thickBot="1" x14ac:dyDescent="0.3">
      <c r="A9" s="6" t="s">
        <v>24</v>
      </c>
      <c r="B9" s="1"/>
      <c r="C9" s="7"/>
      <c r="D9" s="7"/>
      <c r="E9" s="8"/>
      <c r="F9" s="7"/>
      <c r="G9" s="7"/>
    </row>
    <row r="10" spans="1:7" ht="13.8" thickBot="1" x14ac:dyDescent="0.3">
      <c r="A10" s="9" t="s">
        <v>2</v>
      </c>
      <c r="B10" s="10" t="s">
        <v>27</v>
      </c>
      <c r="C10" s="11" t="s">
        <v>25</v>
      </c>
      <c r="D10" s="10" t="s">
        <v>7</v>
      </c>
      <c r="E10" s="10" t="s">
        <v>8</v>
      </c>
      <c r="F10" s="44" t="s">
        <v>9</v>
      </c>
      <c r="G10" s="45" t="s">
        <v>10</v>
      </c>
    </row>
    <row r="11" spans="1:7" ht="27.6" x14ac:dyDescent="0.25">
      <c r="A11" s="37">
        <v>1</v>
      </c>
      <c r="B11" s="17" t="s">
        <v>19</v>
      </c>
      <c r="C11" s="38" t="s">
        <v>45</v>
      </c>
      <c r="D11" s="18" t="s">
        <v>6</v>
      </c>
      <c r="E11" s="41">
        <v>5752</v>
      </c>
      <c r="F11" s="18">
        <v>0</v>
      </c>
      <c r="G11" s="86">
        <f t="shared" ref="G11" si="0">E11*F11</f>
        <v>0</v>
      </c>
    </row>
    <row r="12" spans="1:7" ht="13.8" x14ac:dyDescent="0.25">
      <c r="A12" s="37">
        <v>2</v>
      </c>
      <c r="B12" s="17" t="s">
        <v>20</v>
      </c>
      <c r="C12" s="17" t="s">
        <v>26</v>
      </c>
      <c r="D12" s="18" t="s">
        <v>21</v>
      </c>
      <c r="E12" s="43">
        <v>0.115</v>
      </c>
      <c r="F12" s="42">
        <v>0</v>
      </c>
      <c r="G12" s="86">
        <f t="shared" ref="G12" si="1">E12*F12</f>
        <v>0</v>
      </c>
    </row>
    <row r="13" spans="1:7" ht="27.6" x14ac:dyDescent="0.25">
      <c r="A13" s="62">
        <v>3</v>
      </c>
      <c r="B13" s="17" t="s">
        <v>4</v>
      </c>
      <c r="C13" s="38" t="s">
        <v>5</v>
      </c>
      <c r="D13" s="18" t="s">
        <v>6</v>
      </c>
      <c r="E13" s="41">
        <v>5752</v>
      </c>
      <c r="F13" s="18">
        <v>0</v>
      </c>
      <c r="G13" s="86">
        <f>E13*F13</f>
        <v>0</v>
      </c>
    </row>
    <row r="14" spans="1:7" ht="13.8" x14ac:dyDescent="0.25">
      <c r="A14" s="37">
        <v>4</v>
      </c>
      <c r="B14" s="17" t="s">
        <v>38</v>
      </c>
      <c r="C14" s="38" t="s">
        <v>37</v>
      </c>
      <c r="D14" s="18" t="s">
        <v>36</v>
      </c>
      <c r="E14" s="41">
        <v>60</v>
      </c>
      <c r="F14" s="18">
        <v>0</v>
      </c>
      <c r="G14" s="86">
        <f t="shared" ref="G14:G15" si="2">E14*F14</f>
        <v>0</v>
      </c>
    </row>
    <row r="15" spans="1:7" ht="33.6" customHeight="1" thickBot="1" x14ac:dyDescent="0.3">
      <c r="A15" s="69">
        <v>5</v>
      </c>
      <c r="B15" s="64" t="s">
        <v>35</v>
      </c>
      <c r="C15" s="38" t="s">
        <v>39</v>
      </c>
      <c r="D15" s="18" t="s">
        <v>36</v>
      </c>
      <c r="E15" s="41">
        <v>60</v>
      </c>
      <c r="F15" s="18">
        <v>0</v>
      </c>
      <c r="G15" s="86">
        <f t="shared" si="2"/>
        <v>0</v>
      </c>
    </row>
    <row r="16" spans="1:7" ht="13.8" thickBot="1" x14ac:dyDescent="0.3">
      <c r="A16" s="14" t="s">
        <v>11</v>
      </c>
      <c r="B16" s="15"/>
      <c r="C16" s="16"/>
      <c r="D16" s="15"/>
      <c r="E16" s="15"/>
      <c r="F16" s="15"/>
      <c r="G16" s="13">
        <f>SUM(G11:G15)</f>
        <v>0</v>
      </c>
    </row>
    <row r="17" spans="1:7" ht="13.8" x14ac:dyDescent="0.25">
      <c r="A17" s="2"/>
      <c r="B17" s="2"/>
      <c r="C17" s="2"/>
      <c r="D17" s="3"/>
      <c r="E17" s="2"/>
      <c r="F17" s="4"/>
      <c r="G17" s="2"/>
    </row>
    <row r="18" spans="1:7" ht="15.6" thickBot="1" x14ac:dyDescent="0.3">
      <c r="A18" s="5" t="s">
        <v>12</v>
      </c>
      <c r="B18" s="20"/>
      <c r="C18" s="20"/>
      <c r="D18" s="20"/>
      <c r="E18" s="20"/>
      <c r="F18" s="20"/>
    </row>
    <row r="19" spans="1:7" ht="13.8" thickBot="1" x14ac:dyDescent="0.3">
      <c r="A19" s="46" t="s">
        <v>2</v>
      </c>
      <c r="B19" s="39" t="s">
        <v>27</v>
      </c>
      <c r="C19" s="47" t="s">
        <v>25</v>
      </c>
      <c r="D19" s="10" t="s">
        <v>7</v>
      </c>
      <c r="E19" s="10" t="s">
        <v>8</v>
      </c>
      <c r="F19" s="10" t="s">
        <v>9</v>
      </c>
      <c r="G19" s="12" t="s">
        <v>10</v>
      </c>
    </row>
    <row r="20" spans="1:7" ht="13.8" x14ac:dyDescent="0.25">
      <c r="A20" s="48">
        <v>1</v>
      </c>
      <c r="B20" s="63" t="s">
        <v>35</v>
      </c>
      <c r="C20" s="49" t="s">
        <v>22</v>
      </c>
      <c r="D20" s="50" t="s">
        <v>18</v>
      </c>
      <c r="E20" s="55">
        <v>173</v>
      </c>
      <c r="F20" s="50">
        <v>0</v>
      </c>
      <c r="G20" s="87">
        <f t="shared" ref="G20:G21" si="3">E20*F20</f>
        <v>0</v>
      </c>
    </row>
    <row r="21" spans="1:7" ht="13.8" x14ac:dyDescent="0.25">
      <c r="A21" s="51">
        <v>2</v>
      </c>
      <c r="B21" s="63" t="s">
        <v>35</v>
      </c>
      <c r="C21" s="52" t="s">
        <v>46</v>
      </c>
      <c r="D21" s="53" t="s">
        <v>18</v>
      </c>
      <c r="E21" s="53">
        <v>115</v>
      </c>
      <c r="F21" s="53">
        <v>0</v>
      </c>
      <c r="G21" s="88">
        <f t="shared" si="3"/>
        <v>0</v>
      </c>
    </row>
    <row r="22" spans="1:7" ht="14.4" thickBot="1" x14ac:dyDescent="0.3">
      <c r="A22" s="65">
        <v>3</v>
      </c>
      <c r="B22" s="63" t="s">
        <v>35</v>
      </c>
      <c r="C22" s="67" t="s">
        <v>40</v>
      </c>
      <c r="D22" s="68" t="s">
        <v>36</v>
      </c>
      <c r="E22" s="66">
        <v>60</v>
      </c>
      <c r="F22" s="66">
        <v>0</v>
      </c>
      <c r="G22" s="88">
        <f>E22*F22</f>
        <v>0</v>
      </c>
    </row>
    <row r="23" spans="1:7" ht="13.8" thickBot="1" x14ac:dyDescent="0.3">
      <c r="A23" s="14" t="s">
        <v>13</v>
      </c>
      <c r="B23" s="54"/>
      <c r="C23" s="15"/>
      <c r="D23" s="16"/>
      <c r="E23" s="15" t="s">
        <v>14</v>
      </c>
      <c r="F23" s="15"/>
      <c r="G23" s="13">
        <f>SUM(G20:G22)</f>
        <v>0</v>
      </c>
    </row>
    <row r="24" spans="1:7" x14ac:dyDescent="0.25">
      <c r="A24" s="56"/>
      <c r="B24" s="40"/>
      <c r="C24" s="57"/>
      <c r="D24" s="56"/>
      <c r="E24" s="57"/>
      <c r="F24" s="57"/>
      <c r="G24" s="58"/>
    </row>
    <row r="25" spans="1:7" x14ac:dyDescent="0.25">
      <c r="A25" s="19"/>
      <c r="B25" s="7"/>
      <c r="C25" s="7"/>
      <c r="D25" s="7"/>
      <c r="E25" s="7"/>
      <c r="F25" s="7"/>
      <c r="G25" s="7"/>
    </row>
    <row r="26" spans="1:7" ht="15" x14ac:dyDescent="0.25">
      <c r="A26" s="19"/>
      <c r="B26" s="21" t="s">
        <v>1</v>
      </c>
      <c r="C26" s="7"/>
      <c r="D26" s="7"/>
      <c r="E26" s="7"/>
      <c r="F26" s="7"/>
      <c r="G26" s="7"/>
    </row>
    <row r="27" spans="1:7" x14ac:dyDescent="0.25">
      <c r="A27" s="22"/>
      <c r="B27" s="23" t="s">
        <v>15</v>
      </c>
      <c r="C27" s="24"/>
      <c r="D27" s="24"/>
      <c r="E27" s="24"/>
      <c r="F27" s="24"/>
      <c r="G27" s="25">
        <f>G16</f>
        <v>0</v>
      </c>
    </row>
    <row r="28" spans="1:7" ht="17.399999999999999" customHeight="1" thickBot="1" x14ac:dyDescent="0.3">
      <c r="A28" s="22"/>
      <c r="B28" s="26" t="s">
        <v>16</v>
      </c>
      <c r="C28" s="27"/>
      <c r="D28" s="27"/>
      <c r="E28" s="27"/>
      <c r="F28" s="27"/>
      <c r="G28" s="28">
        <f>G23</f>
        <v>0</v>
      </c>
    </row>
    <row r="29" spans="1:7" ht="18" thickBot="1" x14ac:dyDescent="0.35">
      <c r="A29" s="22"/>
      <c r="B29" s="29" t="s">
        <v>0</v>
      </c>
      <c r="C29" s="30"/>
      <c r="D29" s="30"/>
      <c r="E29" s="30"/>
      <c r="F29" s="30"/>
      <c r="G29" s="31">
        <f>SUM(G27:G28)</f>
        <v>0</v>
      </c>
    </row>
    <row r="30" spans="1:7" ht="18" customHeight="1" thickBot="1" x14ac:dyDescent="0.3">
      <c r="A30" s="22"/>
      <c r="B30" s="32" t="s">
        <v>17</v>
      </c>
      <c r="C30" s="32"/>
      <c r="D30" s="32"/>
      <c r="E30" s="32"/>
      <c r="F30" s="32"/>
      <c r="G30" s="33">
        <f>G29/100*21</f>
        <v>0</v>
      </c>
    </row>
    <row r="31" spans="1:7" ht="18" thickBot="1" x14ac:dyDescent="0.35">
      <c r="A31" s="22"/>
      <c r="B31" s="34" t="s">
        <v>11</v>
      </c>
      <c r="C31" s="35"/>
      <c r="D31" s="35"/>
      <c r="E31" s="35"/>
      <c r="F31" s="35"/>
      <c r="G31" s="36">
        <f>G29+G30</f>
        <v>0</v>
      </c>
    </row>
  </sheetData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5"/>
  <sheetViews>
    <sheetView workbookViewId="0">
      <selection activeCell="J16" sqref="J16"/>
    </sheetView>
  </sheetViews>
  <sheetFormatPr defaultRowHeight="13.2" x14ac:dyDescent="0.25"/>
  <cols>
    <col min="2" max="2" width="17.33203125" customWidth="1"/>
    <col min="3" max="3" width="73.21875" customWidth="1"/>
    <col min="7" max="7" width="14.33203125" customWidth="1"/>
    <col min="8" max="8" width="11.5546875" customWidth="1"/>
  </cols>
  <sheetData>
    <row r="2" spans="1:7" x14ac:dyDescent="0.25">
      <c r="A2" t="s">
        <v>23</v>
      </c>
    </row>
    <row r="3" spans="1:7" x14ac:dyDescent="0.25">
      <c r="A3" t="s">
        <v>47</v>
      </c>
    </row>
    <row r="4" spans="1:7" ht="13.8" thickBot="1" x14ac:dyDescent="0.3">
      <c r="A4" s="6" t="s">
        <v>24</v>
      </c>
      <c r="B4" s="1"/>
      <c r="C4" s="7"/>
      <c r="D4" s="7"/>
      <c r="E4" s="8"/>
      <c r="F4" s="7"/>
      <c r="G4" s="7"/>
    </row>
    <row r="5" spans="1:7" ht="13.8" thickBot="1" x14ac:dyDescent="0.3">
      <c r="A5" s="9" t="s">
        <v>2</v>
      </c>
      <c r="B5" s="10" t="s">
        <v>27</v>
      </c>
      <c r="C5" s="11" t="s">
        <v>25</v>
      </c>
      <c r="D5" s="10" t="s">
        <v>7</v>
      </c>
      <c r="E5" s="10" t="s">
        <v>8</v>
      </c>
      <c r="F5" s="44" t="s">
        <v>9</v>
      </c>
      <c r="G5" s="45" t="s">
        <v>10</v>
      </c>
    </row>
    <row r="6" spans="1:7" ht="22.2" customHeight="1" x14ac:dyDescent="0.25">
      <c r="A6" s="37">
        <v>1</v>
      </c>
      <c r="B6" s="17" t="s">
        <v>19</v>
      </c>
      <c r="C6" s="17" t="s">
        <v>44</v>
      </c>
      <c r="D6" s="18" t="s">
        <v>6</v>
      </c>
      <c r="E6" s="41">
        <v>795</v>
      </c>
      <c r="F6" s="18">
        <v>0</v>
      </c>
      <c r="G6" s="86">
        <f t="shared" ref="G6:G7" si="0">E6*F6</f>
        <v>0</v>
      </c>
    </row>
    <row r="7" spans="1:7" ht="19.2" customHeight="1" x14ac:dyDescent="0.25">
      <c r="A7" s="37">
        <v>2</v>
      </c>
      <c r="B7" s="17" t="s">
        <v>20</v>
      </c>
      <c r="C7" s="17" t="s">
        <v>26</v>
      </c>
      <c r="D7" s="18" t="s">
        <v>21</v>
      </c>
      <c r="E7" s="43">
        <v>1.6E-2</v>
      </c>
      <c r="F7" s="42">
        <v>0</v>
      </c>
      <c r="G7" s="86">
        <f t="shared" si="0"/>
        <v>0</v>
      </c>
    </row>
    <row r="8" spans="1:7" ht="32.4" customHeight="1" x14ac:dyDescent="0.25">
      <c r="A8" s="37">
        <v>3</v>
      </c>
      <c r="B8" s="17" t="s">
        <v>4</v>
      </c>
      <c r="C8" s="38" t="s">
        <v>34</v>
      </c>
      <c r="D8" s="18" t="s">
        <v>6</v>
      </c>
      <c r="E8" s="41">
        <v>795</v>
      </c>
      <c r="F8" s="18">
        <v>0</v>
      </c>
      <c r="G8" s="86">
        <f>E8*F8</f>
        <v>0</v>
      </c>
    </row>
    <row r="9" spans="1:7" ht="19.2" customHeight="1" x14ac:dyDescent="0.25">
      <c r="A9" s="37">
        <v>4</v>
      </c>
      <c r="B9" s="17" t="s">
        <v>38</v>
      </c>
      <c r="C9" s="38" t="s">
        <v>37</v>
      </c>
      <c r="D9" s="18" t="s">
        <v>36</v>
      </c>
      <c r="E9" s="41">
        <v>20</v>
      </c>
      <c r="F9" s="18">
        <v>0</v>
      </c>
      <c r="G9" s="86">
        <f t="shared" ref="G9:G10" si="1">E9*F9</f>
        <v>0</v>
      </c>
    </row>
    <row r="10" spans="1:7" ht="27" customHeight="1" thickBot="1" x14ac:dyDescent="0.3">
      <c r="A10" s="70">
        <v>5</v>
      </c>
      <c r="B10" s="64" t="s">
        <v>35</v>
      </c>
      <c r="C10" s="38" t="s">
        <v>39</v>
      </c>
      <c r="D10" s="18" t="s">
        <v>36</v>
      </c>
      <c r="E10" s="41">
        <v>20</v>
      </c>
      <c r="F10" s="18">
        <v>0</v>
      </c>
      <c r="G10" s="86">
        <f t="shared" si="1"/>
        <v>0</v>
      </c>
    </row>
    <row r="11" spans="1:7" ht="13.8" thickBot="1" x14ac:dyDescent="0.3">
      <c r="A11" s="14" t="s">
        <v>11</v>
      </c>
      <c r="B11" s="15"/>
      <c r="C11" s="16"/>
      <c r="D11" s="15"/>
      <c r="E11" s="15"/>
      <c r="F11" s="15"/>
      <c r="G11" s="13">
        <f>SUM(G6:G10)</f>
        <v>0</v>
      </c>
    </row>
    <row r="12" spans="1:7" ht="13.8" x14ac:dyDescent="0.25">
      <c r="A12" s="2"/>
      <c r="B12" s="2"/>
      <c r="C12" s="2"/>
      <c r="D12" s="3"/>
      <c r="E12" s="2"/>
      <c r="F12" s="4"/>
      <c r="G12" s="2"/>
    </row>
    <row r="13" spans="1:7" ht="15.6" thickBot="1" x14ac:dyDescent="0.3">
      <c r="A13" s="5" t="s">
        <v>12</v>
      </c>
      <c r="B13" s="20"/>
      <c r="C13" s="20"/>
      <c r="D13" s="20"/>
      <c r="E13" s="20"/>
      <c r="F13" s="20"/>
    </row>
    <row r="14" spans="1:7" ht="13.8" thickBot="1" x14ac:dyDescent="0.3">
      <c r="A14" s="46" t="s">
        <v>2</v>
      </c>
      <c r="B14" s="39" t="s">
        <v>27</v>
      </c>
      <c r="C14" s="47" t="s">
        <v>25</v>
      </c>
      <c r="D14" s="10" t="s">
        <v>7</v>
      </c>
      <c r="E14" s="10" t="s">
        <v>8</v>
      </c>
      <c r="F14" s="10" t="s">
        <v>9</v>
      </c>
      <c r="G14" s="12" t="s">
        <v>10</v>
      </c>
    </row>
    <row r="15" spans="1:7" ht="13.8" x14ac:dyDescent="0.25">
      <c r="A15" s="48">
        <v>1</v>
      </c>
      <c r="B15" s="64" t="s">
        <v>35</v>
      </c>
      <c r="C15" s="49" t="s">
        <v>22</v>
      </c>
      <c r="D15" s="50" t="s">
        <v>18</v>
      </c>
      <c r="E15" s="55">
        <v>24</v>
      </c>
      <c r="F15" s="50">
        <v>0</v>
      </c>
      <c r="G15" s="87">
        <f t="shared" ref="G15" si="2">E15*F15</f>
        <v>0</v>
      </c>
    </row>
    <row r="16" spans="1:7" ht="13.8" x14ac:dyDescent="0.25">
      <c r="A16" s="51">
        <v>2</v>
      </c>
      <c r="B16" s="64" t="s">
        <v>35</v>
      </c>
      <c r="C16" s="52" t="s">
        <v>46</v>
      </c>
      <c r="D16" s="53" t="s">
        <v>18</v>
      </c>
      <c r="E16" s="53">
        <v>16</v>
      </c>
      <c r="F16" s="53">
        <v>0</v>
      </c>
      <c r="G16" s="88">
        <f>E16*F16</f>
        <v>0</v>
      </c>
    </row>
    <row r="17" spans="1:7" ht="14.4" thickBot="1" x14ac:dyDescent="0.3">
      <c r="A17" s="65">
        <v>3</v>
      </c>
      <c r="B17" s="63" t="s">
        <v>35</v>
      </c>
      <c r="C17" s="67" t="s">
        <v>40</v>
      </c>
      <c r="D17" s="68" t="s">
        <v>36</v>
      </c>
      <c r="E17" s="66">
        <v>20</v>
      </c>
      <c r="F17" s="66">
        <v>0</v>
      </c>
      <c r="G17" s="88">
        <f>E17*F17</f>
        <v>0</v>
      </c>
    </row>
    <row r="18" spans="1:7" ht="13.8" thickBot="1" x14ac:dyDescent="0.3">
      <c r="A18" s="14" t="s">
        <v>13</v>
      </c>
      <c r="B18" s="54"/>
      <c r="C18" s="15"/>
      <c r="D18" s="16"/>
      <c r="E18" s="15" t="s">
        <v>14</v>
      </c>
      <c r="F18" s="15"/>
      <c r="G18" s="13">
        <f>SUM(G15:G17)</f>
        <v>0</v>
      </c>
    </row>
    <row r="19" spans="1:7" x14ac:dyDescent="0.25">
      <c r="A19" s="19"/>
      <c r="B19" s="7"/>
      <c r="C19" s="7"/>
      <c r="D19" s="7"/>
      <c r="E19" s="7"/>
      <c r="F19" s="7"/>
      <c r="G19" s="7"/>
    </row>
    <row r="20" spans="1:7" ht="15" x14ac:dyDescent="0.25">
      <c r="A20" s="19"/>
      <c r="B20" s="21" t="s">
        <v>1</v>
      </c>
      <c r="C20" s="7"/>
      <c r="D20" s="7"/>
      <c r="E20" s="7"/>
      <c r="F20" s="7"/>
      <c r="G20" s="7"/>
    </row>
    <row r="21" spans="1:7" x14ac:dyDescent="0.25">
      <c r="A21" s="22"/>
      <c r="B21" s="23" t="s">
        <v>15</v>
      </c>
      <c r="C21" s="24"/>
      <c r="D21" s="24"/>
      <c r="E21" s="24"/>
      <c r="F21" s="24"/>
      <c r="G21" s="25">
        <f>G11</f>
        <v>0</v>
      </c>
    </row>
    <row r="22" spans="1:7" ht="13.8" thickBot="1" x14ac:dyDescent="0.3">
      <c r="A22" s="22"/>
      <c r="B22" s="26" t="s">
        <v>16</v>
      </c>
      <c r="C22" s="27"/>
      <c r="D22" s="27"/>
      <c r="E22" s="27"/>
      <c r="F22" s="27"/>
      <c r="G22" s="28">
        <f>G18</f>
        <v>0</v>
      </c>
    </row>
    <row r="23" spans="1:7" ht="18" thickBot="1" x14ac:dyDescent="0.35">
      <c r="A23" s="22"/>
      <c r="B23" s="29" t="s">
        <v>0</v>
      </c>
      <c r="C23" s="30"/>
      <c r="D23" s="30"/>
      <c r="E23" s="30"/>
      <c r="F23" s="30"/>
      <c r="G23" s="31">
        <f>SUM(G21:G22)</f>
        <v>0</v>
      </c>
    </row>
    <row r="24" spans="1:7" ht="13.8" thickBot="1" x14ac:dyDescent="0.3">
      <c r="A24" s="22"/>
      <c r="B24" s="32" t="s">
        <v>17</v>
      </c>
      <c r="C24" s="32"/>
      <c r="D24" s="32"/>
      <c r="E24" s="32"/>
      <c r="F24" s="32"/>
      <c r="G24" s="33">
        <f>G23/100*21</f>
        <v>0</v>
      </c>
    </row>
    <row r="25" spans="1:7" ht="18" thickBot="1" x14ac:dyDescent="0.35">
      <c r="A25" s="22"/>
      <c r="B25" s="34" t="s">
        <v>11</v>
      </c>
      <c r="C25" s="35"/>
      <c r="D25" s="35"/>
      <c r="E25" s="35"/>
      <c r="F25" s="35"/>
      <c r="G25" s="36">
        <f>G23+G24</f>
        <v>0</v>
      </c>
    </row>
  </sheetData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workbookViewId="0">
      <selection activeCell="C11" sqref="C11"/>
    </sheetView>
  </sheetViews>
  <sheetFormatPr defaultRowHeight="13.2" x14ac:dyDescent="0.25"/>
  <cols>
    <col min="2" max="2" width="31.5546875" customWidth="1"/>
    <col min="3" max="3" width="26.77734375" customWidth="1"/>
    <col min="4" max="4" width="21.77734375" customWidth="1"/>
  </cols>
  <sheetData>
    <row r="2" spans="1:5" ht="13.2" customHeight="1" x14ac:dyDescent="0.25">
      <c r="A2" s="90" t="s">
        <v>29</v>
      </c>
      <c r="B2" s="90"/>
      <c r="C2" s="90"/>
    </row>
    <row r="4" spans="1:5" ht="25.2" customHeight="1" thickBot="1" x14ac:dyDescent="0.3">
      <c r="A4" s="91" t="s">
        <v>28</v>
      </c>
      <c r="B4" s="91"/>
      <c r="C4" s="7"/>
    </row>
    <row r="5" spans="1:5" ht="14.4" thickBot="1" x14ac:dyDescent="0.35">
      <c r="A5" s="75" t="s">
        <v>32</v>
      </c>
      <c r="B5" s="76" t="s">
        <v>31</v>
      </c>
      <c r="C5" s="77" t="s">
        <v>30</v>
      </c>
      <c r="D5" s="59"/>
      <c r="E5" s="7"/>
    </row>
    <row r="6" spans="1:5" x14ac:dyDescent="0.25">
      <c r="A6" s="60">
        <v>1</v>
      </c>
      <c r="B6" s="78" t="s">
        <v>48</v>
      </c>
      <c r="C6" s="79">
        <f>'VC 75 k vlčnovskému lesíku'!G29</f>
        <v>0</v>
      </c>
    </row>
    <row r="7" spans="1:5" ht="13.8" thickBot="1" x14ac:dyDescent="0.3">
      <c r="A7" s="61">
        <v>2</v>
      </c>
      <c r="B7" s="80" t="s">
        <v>49</v>
      </c>
      <c r="C7" s="81">
        <f>C6/100*3</f>
        <v>0</v>
      </c>
    </row>
    <row r="8" spans="1:5" x14ac:dyDescent="0.25">
      <c r="A8" s="60">
        <v>3</v>
      </c>
      <c r="B8" s="78" t="s">
        <v>50</v>
      </c>
      <c r="C8" s="79">
        <f>'DC 27 Nový Újezdec'!G23</f>
        <v>0</v>
      </c>
    </row>
    <row r="9" spans="1:5" ht="13.8" thickBot="1" x14ac:dyDescent="0.3">
      <c r="A9" s="61">
        <v>4</v>
      </c>
      <c r="B9" s="80" t="s">
        <v>51</v>
      </c>
      <c r="C9" s="82">
        <f>C8/100*3</f>
        <v>0</v>
      </c>
    </row>
    <row r="10" spans="1:5" ht="17.399999999999999" x14ac:dyDescent="0.3">
      <c r="A10" s="83" t="s">
        <v>0</v>
      </c>
      <c r="B10" s="84"/>
      <c r="C10" s="85">
        <f>SUM(C6:C7)</f>
        <v>0</v>
      </c>
    </row>
    <row r="11" spans="1:5" x14ac:dyDescent="0.25">
      <c r="A11" s="92" t="s">
        <v>41</v>
      </c>
      <c r="B11" s="93"/>
      <c r="C11" s="71">
        <f>C10/100*21</f>
        <v>0</v>
      </c>
    </row>
    <row r="12" spans="1:5" ht="18" thickBot="1" x14ac:dyDescent="0.35">
      <c r="A12" s="72" t="s">
        <v>11</v>
      </c>
      <c r="B12" s="73"/>
      <c r="C12" s="74">
        <f>C10+C11</f>
        <v>0</v>
      </c>
    </row>
    <row r="15" spans="1:5" ht="51.6" customHeight="1" x14ac:dyDescent="0.25">
      <c r="A15" s="89" t="s">
        <v>33</v>
      </c>
      <c r="B15" s="89"/>
      <c r="C15" s="89"/>
    </row>
  </sheetData>
  <mergeCells count="4">
    <mergeCell ref="A15:C15"/>
    <mergeCell ref="A2:C2"/>
    <mergeCell ref="A4:B4"/>
    <mergeCell ref="A11:B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VC 75 k vlčnovskému lesíku</vt:lpstr>
      <vt:lpstr>DC 27 Nový Újezdec</vt:lpstr>
      <vt:lpstr>SUMÁŘ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Štěpančíková Taťána, Ing.</cp:lastModifiedBy>
  <cp:lastPrinted>2018-09-18T12:14:43Z</cp:lastPrinted>
  <dcterms:created xsi:type="dcterms:W3CDTF">2011-02-24T14:24:50Z</dcterms:created>
  <dcterms:modified xsi:type="dcterms:W3CDTF">2019-10-10T09:21:20Z</dcterms:modified>
</cp:coreProperties>
</file>