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avra\Desktop\VZ38_2023 - Hybridní pošta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G7" i="1"/>
  <c r="I7" i="1" s="1"/>
  <c r="G8" i="1"/>
  <c r="I8" i="1" s="1"/>
  <c r="G13" i="1" l="1"/>
  <c r="I13" i="1" s="1"/>
  <c r="H13" i="1"/>
  <c r="H6" i="1"/>
  <c r="G6" i="1"/>
  <c r="I6" i="1" s="1"/>
  <c r="G20" i="1" l="1"/>
  <c r="H25" i="1" l="1"/>
  <c r="H9" i="1"/>
  <c r="H10" i="1"/>
  <c r="H11" i="1"/>
  <c r="H12" i="1"/>
  <c r="H14" i="1"/>
  <c r="H15" i="1"/>
  <c r="H16" i="1"/>
  <c r="H17" i="1"/>
  <c r="H18" i="1"/>
  <c r="H19" i="1"/>
  <c r="H20" i="1"/>
  <c r="H21" i="1"/>
  <c r="H22" i="1"/>
  <c r="H23" i="1"/>
  <c r="H24" i="1"/>
  <c r="G5" i="1" l="1"/>
  <c r="I5" i="1" s="1"/>
  <c r="G9" i="1"/>
  <c r="I9" i="1" s="1"/>
  <c r="G10" i="1"/>
  <c r="I10" i="1" s="1"/>
  <c r="G11" i="1"/>
  <c r="I11" i="1" s="1"/>
  <c r="G12" i="1"/>
  <c r="I12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I20" i="1"/>
  <c r="G21" i="1"/>
  <c r="I21" i="1" s="1"/>
  <c r="G22" i="1"/>
  <c r="I22" i="1" s="1"/>
  <c r="G23" i="1"/>
  <c r="I23" i="1" s="1"/>
  <c r="G24" i="1"/>
  <c r="I24" i="1" s="1"/>
  <c r="G25" i="1"/>
  <c r="I25" i="1" s="1"/>
  <c r="H5" i="1"/>
  <c r="H27" i="1" s="1"/>
  <c r="H29" i="1" s="1"/>
  <c r="I27" i="1" l="1"/>
  <c r="H28" i="1" l="1"/>
  <c r="H30" i="1" s="1"/>
  <c r="I29" i="1"/>
</calcChain>
</file>

<file path=xl/sharedStrings.xml><?xml version="1.0" encoding="utf-8"?>
<sst xmlns="http://schemas.openxmlformats.org/spreadsheetml/2006/main" count="41" uniqueCount="35">
  <si>
    <t xml:space="preserve">Položka </t>
  </si>
  <si>
    <t>Počet        ks/rok</t>
  </si>
  <si>
    <t>Jednotková cena                                  Kč/ks bez DPH</t>
  </si>
  <si>
    <t>Jednotková cena                                                      Kč/ks včetně DPH</t>
  </si>
  <si>
    <t>kompletace zásilky - vklad a uzavření obálky</t>
  </si>
  <si>
    <t>obálka DL včetně tisku</t>
  </si>
  <si>
    <t xml:space="preserve">2 listy dokumentu (oboustranně) </t>
  </si>
  <si>
    <t>kompletace personalizovaných dokumentů - vklad a uzavření obálky</t>
  </si>
  <si>
    <t>Vedení P.O.Box za období 1 roku</t>
  </si>
  <si>
    <t>Cena v Kč bez DPH</t>
  </si>
  <si>
    <t>Cena v Kč s DPH</t>
  </si>
  <si>
    <t>1 list dokumentu včetně tisku (jednostranně)</t>
  </si>
  <si>
    <t>obálka DL včetně tisku (doporučené psaní)</t>
  </si>
  <si>
    <t>Celková cena                                                      Kč včetně DPH</t>
  </si>
  <si>
    <t>Pořízení skenu nedoručitelných zásilek</t>
  </si>
  <si>
    <t>Celková cena                                                      Kč bez DPH</t>
  </si>
  <si>
    <t>DPH celkem</t>
  </si>
  <si>
    <t>Nabídková cena celkem za období 1 rok</t>
  </si>
  <si>
    <t>obálka C5 (zelený pruh) včetně tisku</t>
  </si>
  <si>
    <t>digitalizace obsahu zásilky - PDF soubor</t>
  </si>
  <si>
    <t xml:space="preserve">Pořízení scanu dodejek a nedoručitelných zásilek </t>
  </si>
  <si>
    <t>Sazba DPH (%)</t>
  </si>
  <si>
    <t>Obyčejné psaní</t>
  </si>
  <si>
    <t>Doporučené psaní</t>
  </si>
  <si>
    <t>Doporučené psaní s dodejkou</t>
  </si>
  <si>
    <t>***) Odhad nedoručitelnosti</t>
  </si>
  <si>
    <t xml:space="preserve">**) Poštovné dle aktuálního ceníku České pošty </t>
  </si>
  <si>
    <t>*) U dokumentů tištěných oboustranně 80 % zásilek s 1 listem, 20 % zásilek se 2 a více, maximálně však 5ti listy</t>
  </si>
  <si>
    <t>Příloha č. 5 - Tabulka pro výpočet nabídkové ceny</t>
  </si>
  <si>
    <t>1 list dokumentu včetně tisku (oboustranně)*)</t>
  </si>
  <si>
    <t>poštovné **)</t>
  </si>
  <si>
    <t>zajištění sběru nedoručitelných zásilek, snímání čárových kódů a zpracování vyhodnocení včetně vyznačení důvodu vrácení zásilky ***)</t>
  </si>
  <si>
    <t>zajištění sběru dodejek, nedoručitelných zásilek, snímání čárových kódů a zpracování vyhodnocení včetně vyznačení důvodu vrácení zásilky ***)</t>
  </si>
  <si>
    <t>Nabídková cena celkem za období 4 roky</t>
  </si>
  <si>
    <t>DPH celkem za 4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</si>
</sst>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wrapText="1"/>
    </xf>
    <xf numFmtId="3" fontId="0" fillId="2" borderId="1" xfId="0" applyNumberFormat="1" applyFill="1" applyBorder="1"/>
    <xf numFmtId="0" fontId="1" fillId="2" borderId="0" xfId="0" applyFont="1" applyFill="1"/>
    <xf numFmtId="0" fontId="0" fillId="2" borderId="3" xfId="0" applyFill="1" applyBorder="1" applyAlignment="1">
      <alignment wrapText="1"/>
    </xf>
    <xf numFmtId="0" fontId="0" fillId="2" borderId="5" xfId="0" applyFill="1" applyBorder="1" applyAlignment="1">
      <alignment horizontal="left" vertical="center"/>
    </xf>
    <xf numFmtId="0" fontId="0" fillId="2" borderId="8" xfId="0" applyFill="1" applyBorder="1" applyAlignment="1">
      <alignment wrapText="1"/>
    </xf>
    <xf numFmtId="3" fontId="0" fillId="2" borderId="3" xfId="0" applyNumberFormat="1" applyFill="1" applyBorder="1"/>
    <xf numFmtId="0" fontId="0" fillId="2" borderId="2" xfId="0" applyFill="1" applyBorder="1" applyAlignment="1">
      <alignment wrapText="1"/>
    </xf>
    <xf numFmtId="3" fontId="0" fillId="0" borderId="1" xfId="0" applyNumberFormat="1" applyBorder="1"/>
    <xf numFmtId="0" fontId="3" fillId="2" borderId="0" xfId="0" applyFont="1" applyFill="1"/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9" xfId="0" applyFill="1" applyBorder="1" applyAlignment="1">
      <alignment wrapText="1"/>
    </xf>
    <xf numFmtId="3" fontId="0" fillId="2" borderId="2" xfId="0" applyNumberFormat="1" applyFill="1" applyBorder="1"/>
    <xf numFmtId="3" fontId="0" fillId="2" borderId="8" xfId="0" applyNumberFormat="1" applyFill="1" applyBorder="1"/>
    <xf numFmtId="3" fontId="0" fillId="2" borderId="9" xfId="0" applyNumberFormat="1" applyFill="1" applyBorder="1"/>
    <xf numFmtId="164" fontId="0" fillId="3" borderId="3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0" fontId="0" fillId="2" borderId="15" xfId="0" applyFill="1" applyBorder="1" applyAlignment="1">
      <alignment horizontal="left" vertical="center" wrapText="1"/>
    </xf>
    <xf numFmtId="164" fontId="0" fillId="2" borderId="15" xfId="0" applyNumberFormat="1" applyFill="1" applyBorder="1"/>
    <xf numFmtId="164" fontId="0" fillId="2" borderId="14" xfId="0" applyNumberFormat="1" applyFill="1" applyBorder="1"/>
    <xf numFmtId="164" fontId="0" fillId="2" borderId="1" xfId="0" applyNumberFormat="1" applyFill="1" applyBorder="1"/>
    <xf numFmtId="164" fontId="0" fillId="3" borderId="17" xfId="0" applyNumberFormat="1" applyFill="1" applyBorder="1" applyProtection="1">
      <protection locked="0"/>
    </xf>
    <xf numFmtId="164" fontId="0" fillId="2" borderId="18" xfId="0" applyNumberFormat="1" applyFill="1" applyBorder="1"/>
    <xf numFmtId="164" fontId="0" fillId="2" borderId="4" xfId="0" applyNumberFormat="1" applyFill="1" applyBorder="1"/>
    <xf numFmtId="164" fontId="0" fillId="2" borderId="19" xfId="0" applyNumberFormat="1" applyFill="1" applyBorder="1"/>
    <xf numFmtId="164" fontId="0" fillId="2" borderId="3" xfId="0" applyNumberFormat="1" applyFill="1" applyBorder="1"/>
    <xf numFmtId="164" fontId="0" fillId="2" borderId="20" xfId="0" applyNumberFormat="1" applyFill="1" applyBorder="1"/>
    <xf numFmtId="164" fontId="0" fillId="2" borderId="21" xfId="0" applyNumberFormat="1" applyFill="1" applyBorder="1"/>
    <xf numFmtId="164" fontId="0" fillId="2" borderId="22" xfId="0" applyNumberFormat="1" applyFill="1" applyBorder="1"/>
    <xf numFmtId="164" fontId="0" fillId="2" borderId="13" xfId="0" applyNumberFormat="1" applyFill="1" applyBorder="1"/>
    <xf numFmtId="0" fontId="0" fillId="2" borderId="23" xfId="0" applyFill="1" applyBorder="1" applyAlignment="1">
      <alignment wrapText="1"/>
    </xf>
    <xf numFmtId="164" fontId="2" fillId="2" borderId="24" xfId="0" applyNumberFormat="1" applyFont="1" applyFill="1" applyBorder="1"/>
    <xf numFmtId="164" fontId="2" fillId="2" borderId="1" xfId="0" applyNumberFormat="1" applyFont="1" applyFill="1" applyBorder="1"/>
    <xf numFmtId="164" fontId="2" fillId="2" borderId="3" xfId="0" applyNumberFormat="1" applyFont="1" applyFill="1" applyBorder="1"/>
    <xf numFmtId="164" fontId="2" fillId="2" borderId="4" xfId="0" applyNumberFormat="1" applyFont="1" applyFill="1" applyBorder="1"/>
    <xf numFmtId="164" fontId="2" fillId="2" borderId="2" xfId="0" applyNumberFormat="1" applyFont="1" applyFill="1" applyBorder="1"/>
    <xf numFmtId="0" fontId="0" fillId="2" borderId="15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0" fillId="2" borderId="27" xfId="0" applyFill="1" applyBorder="1" applyAlignment="1">
      <alignment wrapText="1"/>
    </xf>
    <xf numFmtId="164" fontId="0" fillId="2" borderId="28" xfId="0" applyNumberFormat="1" applyFill="1" applyBorder="1"/>
    <xf numFmtId="0" fontId="2" fillId="2" borderId="29" xfId="0" applyFont="1" applyFill="1" applyBorder="1"/>
    <xf numFmtId="0" fontId="2" fillId="2" borderId="9" xfId="0" applyFont="1" applyFill="1" applyBorder="1"/>
    <xf numFmtId="3" fontId="0" fillId="2" borderId="17" xfId="0" applyNumberFormat="1" applyFill="1" applyBorder="1"/>
    <xf numFmtId="9" fontId="0" fillId="3" borderId="15" xfId="1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18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3" fillId="2" borderId="2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1"/>
  <sheetViews>
    <sheetView tabSelected="1" zoomScale="85" zoomScaleNormal="85" workbookViewId="0">
      <selection activeCell="H19" sqref="H19"/>
    </sheetView>
  </sheetViews>
  <sheetFormatPr defaultColWidth="9.140625" defaultRowHeight="15" x14ac:dyDescent="0.25"/>
  <cols>
    <col min="1" max="1" width="9.140625" style="1"/>
    <col min="2" max="2" width="19.5703125" style="1" customWidth="1"/>
    <col min="3" max="3" width="72" style="1" customWidth="1"/>
    <col min="4" max="4" width="12" style="1" bestFit="1" customWidth="1"/>
    <col min="5" max="6" width="19.42578125" style="1" customWidth="1"/>
    <col min="7" max="8" width="23.28515625" style="1" customWidth="1"/>
    <col min="9" max="9" width="24.5703125" style="1" customWidth="1"/>
    <col min="10" max="16384" width="9.140625" style="1"/>
  </cols>
  <sheetData>
    <row r="1" spans="2:9" x14ac:dyDescent="0.25">
      <c r="B1" s="61" t="s">
        <v>28</v>
      </c>
      <c r="C1" s="61"/>
      <c r="D1" s="61"/>
      <c r="E1" s="61"/>
      <c r="F1" s="61"/>
      <c r="G1" s="61"/>
      <c r="H1" s="61"/>
      <c r="I1" s="61"/>
    </row>
    <row r="3" spans="2:9" ht="15.75" thickBot="1" x14ac:dyDescent="0.3"/>
    <row r="4" spans="2:9" ht="30.75" thickBot="1" x14ac:dyDescent="0.3">
      <c r="C4" s="6" t="s">
        <v>0</v>
      </c>
      <c r="D4" s="7" t="s">
        <v>1</v>
      </c>
      <c r="E4" s="7" t="s">
        <v>2</v>
      </c>
      <c r="F4" s="24" t="s">
        <v>21</v>
      </c>
      <c r="G4" s="43" t="s">
        <v>3</v>
      </c>
      <c r="H4" s="45" t="s">
        <v>15</v>
      </c>
      <c r="I4" s="44" t="s">
        <v>13</v>
      </c>
    </row>
    <row r="5" spans="2:9" ht="15.75" thickBot="1" x14ac:dyDescent="0.3">
      <c r="B5" s="62" t="s">
        <v>22</v>
      </c>
      <c r="C5" s="5" t="s">
        <v>11</v>
      </c>
      <c r="D5" s="16">
        <v>16000</v>
      </c>
      <c r="E5" s="18"/>
      <c r="F5" s="50">
        <v>0</v>
      </c>
      <c r="G5" s="25">
        <f>E5+(E5*F5)</f>
        <v>0</v>
      </c>
      <c r="H5" s="40">
        <f>D5*E5</f>
        <v>0</v>
      </c>
      <c r="I5" s="35">
        <f>D5*G5</f>
        <v>0</v>
      </c>
    </row>
    <row r="6" spans="2:9" ht="15.75" thickBot="1" x14ac:dyDescent="0.3">
      <c r="B6" s="63"/>
      <c r="C6" s="9" t="s">
        <v>29</v>
      </c>
      <c r="D6" s="3">
        <v>21000</v>
      </c>
      <c r="E6" s="23"/>
      <c r="F6" s="50">
        <v>0</v>
      </c>
      <c r="G6" s="27">
        <f>E6+(E6*F6)</f>
        <v>0</v>
      </c>
      <c r="H6" s="39">
        <f>D6*E6</f>
        <v>0</v>
      </c>
      <c r="I6" s="29">
        <f>D6*G6</f>
        <v>0</v>
      </c>
    </row>
    <row r="7" spans="2:9" ht="15.75" thickBot="1" x14ac:dyDescent="0.3">
      <c r="B7" s="63"/>
      <c r="C7" s="9" t="s">
        <v>6</v>
      </c>
      <c r="D7" s="3">
        <v>50000</v>
      </c>
      <c r="E7" s="23"/>
      <c r="F7" s="50">
        <v>0</v>
      </c>
      <c r="G7" s="27">
        <f t="shared" ref="G7:G8" si="0">E7+(E7*F7)</f>
        <v>0</v>
      </c>
      <c r="H7" s="39">
        <f t="shared" ref="H7:H8" si="1">D7*E7</f>
        <v>0</v>
      </c>
      <c r="I7" s="29">
        <f t="shared" ref="I7:I8" si="2">D7*G7</f>
        <v>0</v>
      </c>
    </row>
    <row r="8" spans="2:9" ht="15.75" thickBot="1" x14ac:dyDescent="0.3">
      <c r="B8" s="63"/>
      <c r="C8" s="9" t="s">
        <v>19</v>
      </c>
      <c r="D8" s="3">
        <v>50000</v>
      </c>
      <c r="E8" s="23"/>
      <c r="F8" s="50">
        <v>0</v>
      </c>
      <c r="G8" s="27">
        <f t="shared" si="0"/>
        <v>0</v>
      </c>
      <c r="H8" s="39">
        <f t="shared" si="1"/>
        <v>0</v>
      </c>
      <c r="I8" s="29">
        <f t="shared" si="2"/>
        <v>0</v>
      </c>
    </row>
    <row r="9" spans="2:9" ht="15.75" thickBot="1" x14ac:dyDescent="0.3">
      <c r="B9" s="63"/>
      <c r="C9" s="2" t="s">
        <v>5</v>
      </c>
      <c r="D9" s="3">
        <v>87000</v>
      </c>
      <c r="E9" s="19"/>
      <c r="F9" s="50">
        <v>0</v>
      </c>
      <c r="G9" s="27">
        <f t="shared" ref="G9:G25" si="3">E9+(E9*F9)</f>
        <v>0</v>
      </c>
      <c r="H9" s="39">
        <f t="shared" ref="H9:H24" si="4">D9*E9</f>
        <v>0</v>
      </c>
      <c r="I9" s="29">
        <f t="shared" ref="I9:I24" si="5">D9*G9</f>
        <v>0</v>
      </c>
    </row>
    <row r="10" spans="2:9" ht="15.75" thickBot="1" x14ac:dyDescent="0.3">
      <c r="B10" s="63"/>
      <c r="C10" s="2" t="s">
        <v>4</v>
      </c>
      <c r="D10" s="3">
        <v>87000</v>
      </c>
      <c r="E10" s="19"/>
      <c r="F10" s="50">
        <v>0</v>
      </c>
      <c r="G10" s="27">
        <f t="shared" si="3"/>
        <v>0</v>
      </c>
      <c r="H10" s="39">
        <f t="shared" si="4"/>
        <v>0</v>
      </c>
      <c r="I10" s="29">
        <f t="shared" si="5"/>
        <v>0</v>
      </c>
    </row>
    <row r="11" spans="2:9" ht="15.75" thickBot="1" x14ac:dyDescent="0.3">
      <c r="B11" s="64"/>
      <c r="C11" s="14" t="s">
        <v>30</v>
      </c>
      <c r="D11" s="49">
        <v>87000</v>
      </c>
      <c r="E11" s="20"/>
      <c r="F11" s="50">
        <v>0</v>
      </c>
      <c r="G11" s="30">
        <f t="shared" si="3"/>
        <v>0</v>
      </c>
      <c r="H11" s="41">
        <f t="shared" si="4"/>
        <v>0</v>
      </c>
      <c r="I11" s="31">
        <f t="shared" si="5"/>
        <v>0</v>
      </c>
    </row>
    <row r="12" spans="2:9" ht="15.75" thickBot="1" x14ac:dyDescent="0.3">
      <c r="B12" s="62" t="s">
        <v>23</v>
      </c>
      <c r="C12" s="5" t="s">
        <v>6</v>
      </c>
      <c r="D12" s="8">
        <v>0</v>
      </c>
      <c r="E12" s="21"/>
      <c r="F12" s="50">
        <v>0</v>
      </c>
      <c r="G12" s="32">
        <f t="shared" si="3"/>
        <v>0</v>
      </c>
      <c r="H12" s="40">
        <f t="shared" si="4"/>
        <v>0</v>
      </c>
      <c r="I12" s="33">
        <f t="shared" si="5"/>
        <v>0</v>
      </c>
    </row>
    <row r="13" spans="2:9" ht="15.75" thickBot="1" x14ac:dyDescent="0.3">
      <c r="B13" s="63"/>
      <c r="C13" s="9" t="s">
        <v>19</v>
      </c>
      <c r="D13" s="15">
        <v>0</v>
      </c>
      <c r="E13" s="19"/>
      <c r="F13" s="50">
        <v>0</v>
      </c>
      <c r="G13" s="27">
        <f t="shared" si="3"/>
        <v>0</v>
      </c>
      <c r="H13" s="42">
        <f t="shared" si="4"/>
        <v>0</v>
      </c>
      <c r="I13" s="29">
        <f t="shared" si="5"/>
        <v>0</v>
      </c>
    </row>
    <row r="14" spans="2:9" ht="15.75" thickBot="1" x14ac:dyDescent="0.3">
      <c r="B14" s="63"/>
      <c r="C14" s="2" t="s">
        <v>12</v>
      </c>
      <c r="D14" s="15">
        <v>0</v>
      </c>
      <c r="E14" s="19"/>
      <c r="F14" s="50">
        <v>0</v>
      </c>
      <c r="G14" s="27">
        <f t="shared" si="3"/>
        <v>0</v>
      </c>
      <c r="H14" s="39">
        <f t="shared" si="4"/>
        <v>0</v>
      </c>
      <c r="I14" s="29">
        <f t="shared" si="5"/>
        <v>0</v>
      </c>
    </row>
    <row r="15" spans="2:9" ht="15.75" thickBot="1" x14ac:dyDescent="0.3">
      <c r="B15" s="63"/>
      <c r="C15" s="2" t="s">
        <v>7</v>
      </c>
      <c r="D15" s="15">
        <v>0</v>
      </c>
      <c r="E15" s="19"/>
      <c r="F15" s="50">
        <v>0</v>
      </c>
      <c r="G15" s="27">
        <f t="shared" si="3"/>
        <v>0</v>
      </c>
      <c r="H15" s="39">
        <f t="shared" si="4"/>
        <v>0</v>
      </c>
      <c r="I15" s="29">
        <f t="shared" si="5"/>
        <v>0</v>
      </c>
    </row>
    <row r="16" spans="2:9" ht="30.75" thickBot="1" x14ac:dyDescent="0.3">
      <c r="B16" s="63"/>
      <c r="C16" s="2" t="s">
        <v>31</v>
      </c>
      <c r="D16" s="15">
        <v>0</v>
      </c>
      <c r="E16" s="19"/>
      <c r="F16" s="50">
        <v>0</v>
      </c>
      <c r="G16" s="27">
        <f t="shared" si="3"/>
        <v>0</v>
      </c>
      <c r="H16" s="39">
        <f t="shared" si="4"/>
        <v>0</v>
      </c>
      <c r="I16" s="29">
        <f t="shared" si="5"/>
        <v>0</v>
      </c>
    </row>
    <row r="17" spans="2:9" ht="15.75" thickBot="1" x14ac:dyDescent="0.3">
      <c r="B17" s="63"/>
      <c r="C17" s="2" t="s">
        <v>14</v>
      </c>
      <c r="D17" s="15">
        <v>0</v>
      </c>
      <c r="E17" s="19"/>
      <c r="F17" s="50">
        <v>0</v>
      </c>
      <c r="G17" s="27">
        <f t="shared" si="3"/>
        <v>0</v>
      </c>
      <c r="H17" s="39">
        <f t="shared" si="4"/>
        <v>0</v>
      </c>
      <c r="I17" s="29">
        <f t="shared" si="5"/>
        <v>0</v>
      </c>
    </row>
    <row r="18" spans="2:9" ht="15.75" thickBot="1" x14ac:dyDescent="0.3">
      <c r="B18" s="64"/>
      <c r="C18" s="14" t="s">
        <v>30</v>
      </c>
      <c r="D18" s="15">
        <v>0</v>
      </c>
      <c r="E18" s="22"/>
      <c r="F18" s="50">
        <v>0</v>
      </c>
      <c r="G18" s="30">
        <f t="shared" si="3"/>
        <v>0</v>
      </c>
      <c r="H18" s="41">
        <f t="shared" si="4"/>
        <v>0</v>
      </c>
      <c r="I18" s="31">
        <f t="shared" si="5"/>
        <v>0</v>
      </c>
    </row>
    <row r="19" spans="2:9" ht="15.75" thickBot="1" x14ac:dyDescent="0.3">
      <c r="B19" s="62" t="s">
        <v>24</v>
      </c>
      <c r="C19" s="5" t="s">
        <v>11</v>
      </c>
      <c r="D19" s="8">
        <v>14000</v>
      </c>
      <c r="E19" s="18"/>
      <c r="F19" s="50">
        <v>0</v>
      </c>
      <c r="G19" s="32">
        <f t="shared" si="3"/>
        <v>0</v>
      </c>
      <c r="H19" s="40">
        <f t="shared" si="4"/>
        <v>0</v>
      </c>
      <c r="I19" s="33">
        <f t="shared" si="5"/>
        <v>0</v>
      </c>
    </row>
    <row r="20" spans="2:9" ht="15.75" thickBot="1" x14ac:dyDescent="0.3">
      <c r="B20" s="63"/>
      <c r="C20" s="2" t="s">
        <v>18</v>
      </c>
      <c r="D20" s="3">
        <v>14000</v>
      </c>
      <c r="E20" s="19"/>
      <c r="F20" s="50">
        <v>0</v>
      </c>
      <c r="G20" s="27">
        <f>E20+(E20*F20)</f>
        <v>0</v>
      </c>
      <c r="H20" s="39">
        <f t="shared" si="4"/>
        <v>0</v>
      </c>
      <c r="I20" s="29">
        <f t="shared" si="5"/>
        <v>0</v>
      </c>
    </row>
    <row r="21" spans="2:9" ht="15.75" thickBot="1" x14ac:dyDescent="0.3">
      <c r="B21" s="63"/>
      <c r="C21" s="2" t="s">
        <v>4</v>
      </c>
      <c r="D21" s="3">
        <v>14000</v>
      </c>
      <c r="E21" s="19"/>
      <c r="F21" s="50">
        <v>0</v>
      </c>
      <c r="G21" s="27">
        <f t="shared" si="3"/>
        <v>0</v>
      </c>
      <c r="H21" s="39">
        <f t="shared" si="4"/>
        <v>0</v>
      </c>
      <c r="I21" s="29">
        <f t="shared" si="5"/>
        <v>0</v>
      </c>
    </row>
    <row r="22" spans="2:9" ht="30.75" thickBot="1" x14ac:dyDescent="0.3">
      <c r="B22" s="63"/>
      <c r="C22" s="2" t="s">
        <v>32</v>
      </c>
      <c r="D22" s="10">
        <v>14000</v>
      </c>
      <c r="E22" s="19"/>
      <c r="F22" s="50">
        <v>0</v>
      </c>
      <c r="G22" s="27">
        <f t="shared" si="3"/>
        <v>0</v>
      </c>
      <c r="H22" s="39">
        <f t="shared" si="4"/>
        <v>0</v>
      </c>
      <c r="I22" s="29">
        <f t="shared" si="5"/>
        <v>0</v>
      </c>
    </row>
    <row r="23" spans="2:9" ht="15.75" thickBot="1" x14ac:dyDescent="0.3">
      <c r="B23" s="63"/>
      <c r="C23" s="2" t="s">
        <v>20</v>
      </c>
      <c r="D23" s="10">
        <v>14000</v>
      </c>
      <c r="E23" s="19"/>
      <c r="F23" s="50">
        <v>0</v>
      </c>
      <c r="G23" s="27">
        <f t="shared" si="3"/>
        <v>0</v>
      </c>
      <c r="H23" s="39">
        <f t="shared" si="4"/>
        <v>0</v>
      </c>
      <c r="I23" s="29">
        <f t="shared" si="5"/>
        <v>0</v>
      </c>
    </row>
    <row r="24" spans="2:9" ht="15.75" thickBot="1" x14ac:dyDescent="0.3">
      <c r="B24" s="64"/>
      <c r="C24" s="14" t="s">
        <v>30</v>
      </c>
      <c r="D24" s="17">
        <v>14000</v>
      </c>
      <c r="E24" s="20"/>
      <c r="F24" s="50">
        <v>0</v>
      </c>
      <c r="G24" s="34">
        <f t="shared" si="3"/>
        <v>0</v>
      </c>
      <c r="H24" s="41">
        <f t="shared" si="4"/>
        <v>0</v>
      </c>
      <c r="I24" s="36">
        <f t="shared" si="5"/>
        <v>0</v>
      </c>
    </row>
    <row r="25" spans="2:9" x14ac:dyDescent="0.25">
      <c r="B25" s="65" t="s">
        <v>8</v>
      </c>
      <c r="C25" s="66"/>
      <c r="D25" s="66"/>
      <c r="E25" s="28"/>
      <c r="F25" s="50">
        <v>0</v>
      </c>
      <c r="G25" s="26">
        <f t="shared" si="3"/>
        <v>0</v>
      </c>
      <c r="H25" s="40">
        <f>E25</f>
        <v>0</v>
      </c>
      <c r="I25" s="46">
        <f>G25</f>
        <v>0</v>
      </c>
    </row>
    <row r="26" spans="2:9" ht="15.75" thickBot="1" x14ac:dyDescent="0.3">
      <c r="B26" s="12"/>
      <c r="C26" s="13"/>
      <c r="D26" s="13"/>
      <c r="E26" s="13"/>
      <c r="F26" s="37"/>
      <c r="G26" s="37"/>
      <c r="H26" s="48" t="s">
        <v>9</v>
      </c>
      <c r="I26" s="47" t="s">
        <v>10</v>
      </c>
    </row>
    <row r="27" spans="2:9" ht="15" customHeight="1" x14ac:dyDescent="0.25">
      <c r="B27" s="11"/>
      <c r="C27" s="11"/>
      <c r="D27" s="11"/>
      <c r="E27" s="67" t="s">
        <v>17</v>
      </c>
      <c r="F27" s="68"/>
      <c r="G27" s="69"/>
      <c r="H27" s="38">
        <f>SUM(H5:H25)</f>
        <v>0</v>
      </c>
      <c r="I27" s="33">
        <f>SUM(I5:I25)</f>
        <v>0</v>
      </c>
    </row>
    <row r="28" spans="2:9" x14ac:dyDescent="0.25">
      <c r="E28" s="57" t="s">
        <v>16</v>
      </c>
      <c r="F28" s="58"/>
      <c r="G28" s="58"/>
      <c r="H28" s="59">
        <f>I27-H27</f>
        <v>0</v>
      </c>
      <c r="I28" s="60"/>
    </row>
    <row r="29" spans="2:9" ht="15.75" x14ac:dyDescent="0.25">
      <c r="B29" s="1" t="s">
        <v>27</v>
      </c>
      <c r="C29" s="4"/>
      <c r="E29" s="51" t="s">
        <v>33</v>
      </c>
      <c r="F29" s="52"/>
      <c r="G29" s="52"/>
      <c r="H29" s="39">
        <f>H27*4</f>
        <v>0</v>
      </c>
      <c r="I29" s="29">
        <f>I27*4</f>
        <v>0</v>
      </c>
    </row>
    <row r="30" spans="2:9" ht="15.75" thickBot="1" x14ac:dyDescent="0.3">
      <c r="B30" s="1" t="s">
        <v>26</v>
      </c>
      <c r="E30" s="53" t="s">
        <v>34</v>
      </c>
      <c r="F30" s="54"/>
      <c r="G30" s="54"/>
      <c r="H30" s="55">
        <f>H28*4</f>
        <v>0</v>
      </c>
      <c r="I30" s="56"/>
    </row>
    <row r="31" spans="2:9" x14ac:dyDescent="0.25">
      <c r="B31" s="1" t="s">
        <v>25</v>
      </c>
    </row>
  </sheetData>
  <sheetProtection algorithmName="SHA-512" hashValue="lPRhX43WSYYEcXR6NwkGd5enoB3Y/tv4nU/0w02+SD003cwViFVX2Lp0S1eiXFwjpKRQjMYaOkFZDyOHMAcgoQ==" saltValue="xs1eKHWWqPE2H73NIkC+Dw==" spinCount="100000" sheet="1" objects="1" scenarios="1"/>
  <protectedRanges>
    <protectedRange sqref="E5:F25" name="Oblast1"/>
  </protectedRanges>
  <mergeCells count="11">
    <mergeCell ref="B1:I1"/>
    <mergeCell ref="B5:B11"/>
    <mergeCell ref="B19:B24"/>
    <mergeCell ref="B25:D25"/>
    <mergeCell ref="E27:G27"/>
    <mergeCell ref="B12:B18"/>
    <mergeCell ref="E29:G29"/>
    <mergeCell ref="E30:G30"/>
    <mergeCell ref="H30:I30"/>
    <mergeCell ref="E28:G28"/>
    <mergeCell ref="H28:I28"/>
  </mergeCells>
  <pageMargins left="0.70866141732283472" right="0.70866141732283472" top="0.78740157480314965" bottom="0.78740157480314965" header="0.31496062992125984" footer="0.31496062992125984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B626D71DACC34FAB4634B4C7AB6D68" ma:contentTypeVersion="" ma:contentTypeDescription="Vytvoří nový dokument" ma:contentTypeScope="" ma:versionID="5b17d811d8648d8be1c4659750b4ca9c">
  <xsd:schema xmlns:xsd="http://www.w3.org/2001/XMLSchema" xmlns:xs="http://www.w3.org/2001/XMLSchema" xmlns:p="http://schemas.microsoft.com/office/2006/metadata/properties" xmlns:ns2="$ListId:dokumentyvz;" targetNamespace="http://schemas.microsoft.com/office/2006/metadata/properties" ma:root="true" ma:fieldsID="f2837433753aa09edb45cfb4aa4111ec" ns2:_="">
    <xsd:import namespace="$ListId:dokumentyvz;"/>
    <xsd:element name="properties">
      <xsd:complexType>
        <xsd:sequence>
          <xsd:element name="documentManagement">
            <xsd:complexType>
              <xsd:all>
                <xsd:element ref="ns2:PripominkoveRizeni" minOccurs="0"/>
                <xsd:element ref="ns2:SchvalovaciRizeni" minOccurs="0"/>
                <xsd:element ref="ns2:Povinny" minOccurs="0"/>
                <xsd:element ref="ns2:TypV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kumentyvz;" elementFormDefault="qualified">
    <xsd:import namespace="http://schemas.microsoft.com/office/2006/documentManagement/types"/>
    <xsd:import namespace="http://schemas.microsoft.com/office/infopath/2007/PartnerControls"/>
    <xsd:element name="PripominkoveRizeni" ma:index="8" nillable="true" ma:displayName="Připomínkové řízení" ma:default="0" ma:internalName="PripominkoveRizeni">
      <xsd:simpleType>
        <xsd:restriction base="dms:Boolean"/>
      </xsd:simpleType>
    </xsd:element>
    <xsd:element name="SchvalovaciRizeni" ma:index="9" nillable="true" ma:displayName="Schvalovací řízení" ma:default="0" ma:internalName="SchvalovaciRizeni">
      <xsd:simpleType>
        <xsd:restriction base="dms:Boolean"/>
      </xsd:simpleType>
    </xsd:element>
    <xsd:element name="Povinny" ma:index="10" nillable="true" ma:displayName="Povinný dokument" ma:default="0" ma:internalName="Povinny">
      <xsd:simpleType>
        <xsd:restriction base="dms:Boolean"/>
      </xsd:simpleType>
    </xsd:element>
    <xsd:element name="TypVZ" ma:index="11" nillable="true" ma:displayName="Typ VZ" ma:internalName="TypV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pominkoveRizeni xmlns="$ListId:dokumentyvz;">false</PripominkoveRizeni>
    <TypVZ xmlns="$ListId:dokumentyvz;" xsi:nil="true"/>
    <SchvalovaciRizeni xmlns="$ListId:dokumentyvz;">true</SchvalovaciRizeni>
    <Povinny xmlns="$ListId:dokumentyvz;">false</Povinny>
  </documentManagement>
</p:properties>
</file>

<file path=customXml/itemProps1.xml><?xml version="1.0" encoding="utf-8"?>
<ds:datastoreItem xmlns:ds="http://schemas.openxmlformats.org/officeDocument/2006/customXml" ds:itemID="{08596847-DDD0-4B76-A018-7F7A8C9070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kumentyvz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DAD622-53B7-4713-96C3-020C15913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4E4FFA-C63F-4CA5-97DD-307808476AB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$ListId:dokumentyvz;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Radka</dc:creator>
  <cp:lastModifiedBy>Uživatel</cp:lastModifiedBy>
  <cp:lastPrinted>2020-07-02T12:33:06Z</cp:lastPrinted>
  <dcterms:created xsi:type="dcterms:W3CDTF">2017-12-01T09:20:36Z</dcterms:created>
  <dcterms:modified xsi:type="dcterms:W3CDTF">2024-02-26T18:05:52Z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0x010100EDB626D71DACC34FAB4634B4C7AB6D68</vt:lpwstr>
  </property>
</Properties>
</file>