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VIREX_VO\"/>
    </mc:Choice>
  </mc:AlternateContent>
  <xr:revisionPtr revIDLastSave="0" documentId="13_ncr:1_{74258FCE-C59E-4CE3-B30D-4A9E411A47D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6" i="1" l="1"/>
  <c r="B179" i="1"/>
  <c r="B177" i="1"/>
  <c r="B169" i="1"/>
  <c r="B157" i="1"/>
  <c r="B140" i="1"/>
  <c r="B122" i="1"/>
  <c r="B117" i="1"/>
  <c r="B116" i="1"/>
  <c r="B111" i="1"/>
  <c r="B102" i="1"/>
  <c r="B100" i="1"/>
  <c r="B84" i="1"/>
  <c r="B51" i="1"/>
  <c r="B47" i="1"/>
  <c r="B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34" i="1" l="1"/>
</calcChain>
</file>

<file path=xl/sharedStrings.xml><?xml version="1.0" encoding="utf-8"?>
<sst xmlns="http://schemas.openxmlformats.org/spreadsheetml/2006/main" count="549" uniqueCount="285">
  <si>
    <t xml:space="preserve">Obstarávateľ: </t>
  </si>
  <si>
    <t>VIREX, s.r.o.,    Farské pole 3,   946 51 Nesvady,   IČO 36 524 603</t>
  </si>
  <si>
    <t xml:space="preserve">Predmet zákazky: </t>
  </si>
  <si>
    <r>
      <t xml:space="preserve">Zaobstaranie technologického zariadenia pre vinársky priemysel </t>
    </r>
    <r>
      <rPr>
        <i/>
        <sz val="12"/>
        <color rgb="FF000000"/>
        <rFont val="Calibri"/>
        <family val="2"/>
        <charset val="238"/>
      </rPr>
      <t>(automatizácia, inovácia, optimalizácia procesov a zvýšenie stupňa zhodnotenia surovín)</t>
    </r>
  </si>
  <si>
    <t>Predkladateľ ponuky:</t>
  </si>
  <si>
    <t>obchodné meno:</t>
  </si>
  <si>
    <t>sídlo:</t>
  </si>
  <si>
    <t>IČO:</t>
  </si>
  <si>
    <t>platca DPH:</t>
  </si>
  <si>
    <t>kontaktná osoba:</t>
  </si>
  <si>
    <t>e-mail:</t>
  </si>
  <si>
    <t xml:space="preserve">Stručný popis predmetu obstarávania: </t>
  </si>
  <si>
    <r>
      <t xml:space="preserve">Predmetom obstarávania je vybavenie vinárskeho podniku novým technologickým vybavením za účelom automatizácie, inovácie a zvýšenie stupňa zhodnotenia primárnych surovín.  Jedná sa o  zariadenia v zmysle nižšie uvedenej špecifikácie.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</si>
  <si>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</si>
  <si>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</si>
  <si>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</si>
  <si>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</si>
  <si>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</si>
  <si>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</si>
  <si>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Automatický paletizátor kartónov</t>
  </si>
  <si>
    <t>ks</t>
  </si>
  <si>
    <t>Poloautomatický depaletizátor fliaš</t>
  </si>
  <si>
    <t xml:space="preserve">Automatický vystrekovací, izobarický plniaci a uzatvarací BLOK </t>
  </si>
  <si>
    <t xml:space="preserve">Automatický etiketovací stroj </t>
  </si>
  <si>
    <t xml:space="preserve">Automatický distributor PVC kapslí s tepelnými hlavami </t>
  </si>
  <si>
    <t xml:space="preserve">CIP stanica </t>
  </si>
  <si>
    <t>Dopravníky fliaš vrátane pohonu s frekvenčným meničom + rozvádzač</t>
  </si>
  <si>
    <t>Automatická kartonovacia stanica/lepenie dolnej a hornej 
strany kartonu/</t>
  </si>
  <si>
    <t xml:space="preserve">Generátor dusíka vrátane vzdušníka a filtrácie </t>
  </si>
  <si>
    <t>Sýtiace zariadenie</t>
  </si>
  <si>
    <t>Prietokový chladiaci výmenník</t>
  </si>
  <si>
    <t>Kompresor s frekvenčným meničom</t>
  </si>
  <si>
    <t>Lis na semienka hrozna</t>
  </si>
  <si>
    <t xml:space="preserve">CrossFlow Filter </t>
  </si>
  <si>
    <t>Atramentové značenie s vysokým rozlíšením</t>
  </si>
  <si>
    <t>Priemyslová atramentová tlačiareň INKJET</t>
  </si>
  <si>
    <t xml:space="preserve">Piestové čerpadlo s invertorom (CME IDEAL 360) </t>
  </si>
  <si>
    <t>Celková suma položiek</t>
  </si>
  <si>
    <t xml:space="preserve">Minimálne technické požiadavky na predmet obstarávania: </t>
  </si>
  <si>
    <t xml:space="preserve">Názov </t>
  </si>
  <si>
    <t>Požadovaná hodnota / číselný údaj / charakteristika parametra</t>
  </si>
  <si>
    <t>Výkon plniacej linky</t>
  </si>
  <si>
    <t>fliaš/hod.</t>
  </si>
  <si>
    <t>max. 3000</t>
  </si>
  <si>
    <t>Rozmery paliet</t>
  </si>
  <si>
    <t>mm</t>
  </si>
  <si>
    <t xml:space="preserve">1000 x 1200 mm, 800 x 1200 mm, max. výška 2200 </t>
  </si>
  <si>
    <t>Dopravník na prísun kartónov</t>
  </si>
  <si>
    <t>Multifunkčná uchopovacia hlava</t>
  </si>
  <si>
    <t>áno</t>
  </si>
  <si>
    <t>Multiprogram</t>
  </si>
  <si>
    <t>Bezpečnostné krytovanie paletizačného pracoviska</t>
  </si>
  <si>
    <t>Elektro rozvadzač  s ovládáním</t>
  </si>
  <si>
    <t>Doprava</t>
  </si>
  <si>
    <t>montáž, napojenie</t>
  </si>
  <si>
    <t>prívod médií</t>
  </si>
  <si>
    <t>Poloautomatický depaletizátor</t>
  </si>
  <si>
    <t>Ďalší formát riadenia na palete</t>
  </si>
  <si>
    <t xml:space="preserve">Automatizácia  pracovného cyklu + bezpečnostné kryty </t>
  </si>
  <si>
    <t>automatický vystrekovací, plniaci izobarický a uzatvárací uniblok</t>
  </si>
  <si>
    <t>ďalší formát fliaš</t>
  </si>
  <si>
    <t xml:space="preserve">Filtrácia vstupnej vody </t>
  </si>
  <si>
    <t>Prívodné čerpadlo s frekvenčným meničom</t>
  </si>
  <si>
    <t>Sanitácia límca + príslušenstvo na cirkuláciu sanitačného prostriedku</t>
  </si>
  <si>
    <t>Odsávanie vzduchu pred plnením + plnenie v ochrannej atmosfére N2</t>
  </si>
  <si>
    <t>Elevátor na podávanie  šroubových uzáverov</t>
  </si>
  <si>
    <t>nerezové prevedenie vrátane kostry</t>
  </si>
  <si>
    <t>12 ventilový vystrekovací stroj</t>
  </si>
  <si>
    <t>16 ventilový plniaci stroj</t>
  </si>
  <si>
    <t>nerezový ventil na plnenie tichých a sýtených nápojov</t>
  </si>
  <si>
    <t>centrálne nastavenie výšky hladiny</t>
  </si>
  <si>
    <t>bezpečnostné kryty</t>
  </si>
  <si>
    <t>bezpečnostné spínače na všetkých hviezdách</t>
  </si>
  <si>
    <t>regulácia rychlostí</t>
  </si>
  <si>
    <t>1- hlavý uzatvárací stroj na korkové uzávery</t>
  </si>
  <si>
    <t>zásobník korkových uzáverov</t>
  </si>
  <si>
    <t>1 - hlavý uzatvárací stroj na šroubovacie uzávery 30/60 a 28/15</t>
  </si>
  <si>
    <t>zásobník šroubovacích uzáverov</t>
  </si>
  <si>
    <t>4 rolnová uzatváracia hlava</t>
  </si>
  <si>
    <t>dopravník fliaš</t>
  </si>
  <si>
    <t>dofuk dusíku nad hladinu</t>
  </si>
  <si>
    <t>dĺžka</t>
  </si>
  <si>
    <t>šírka</t>
  </si>
  <si>
    <t>výška</t>
  </si>
  <si>
    <t>príkon</t>
  </si>
  <si>
    <t>kW</t>
  </si>
  <si>
    <t>spotreba vzduchu</t>
  </si>
  <si>
    <t>litrov/min.</t>
  </si>
  <si>
    <t>spotreba CO2 (tiché)</t>
  </si>
  <si>
    <t>Nm3/hod.</t>
  </si>
  <si>
    <t>spotreba CO2 (plne sytené)</t>
  </si>
  <si>
    <t>priemer fliaš</t>
  </si>
  <si>
    <t>min./max</t>
  </si>
  <si>
    <t>55/120</t>
  </si>
  <si>
    <t>výška fliaš</t>
  </si>
  <si>
    <t>220/410</t>
  </si>
  <si>
    <t>výkon pre sýtene vína</t>
  </si>
  <si>
    <t>litrov/kusov/hod.</t>
  </si>
  <si>
    <t>1800/2400</t>
  </si>
  <si>
    <t>výkon tiché vína</t>
  </si>
  <si>
    <t>2100/2800</t>
  </si>
  <si>
    <t>Automatický etiketovací stroj</t>
  </si>
  <si>
    <t xml:space="preserve">ovládací panel </t>
  </si>
  <si>
    <t>max.</t>
  </si>
  <si>
    <t>380 mm</t>
  </si>
  <si>
    <t>min/max</t>
  </si>
  <si>
    <t>170-320</t>
  </si>
  <si>
    <t>50-120</t>
  </si>
  <si>
    <t>Automatický distribútor PVC kapslí s tepelnými hlavami</t>
  </si>
  <si>
    <t>Další formát fliaš</t>
  </si>
  <si>
    <t>Filtračná stanica na víno</t>
  </si>
  <si>
    <t>hausingy 30“</t>
  </si>
  <si>
    <t>filtračnámembrána na biele víno</t>
  </si>
  <si>
    <t>filtračná membrána na červené víno</t>
  </si>
  <si>
    <t>predfiltračné vložky na biele víno</t>
  </si>
  <si>
    <t>predfiltračné vložky na červené víno</t>
  </si>
  <si>
    <t>čerpadlo s frekvenčným meničom – riadenie z plniča</t>
  </si>
  <si>
    <t>armatúry ø potrubí DN 32, klapky + klampy s hadicovými nástavcami</t>
  </si>
  <si>
    <t>možnost predfiltracie a následnej mikrofiltrácie zvlášť pre 
biele a červené víno</t>
  </si>
  <si>
    <t>CIP stanica</t>
  </si>
  <si>
    <t xml:space="preserve">nádrž </t>
  </si>
  <si>
    <t>litre</t>
  </si>
  <si>
    <t>ohrev – topné teleso</t>
  </si>
  <si>
    <t>čerpadlo s regulaciou prietoku</t>
  </si>
  <si>
    <t>filtrácia vody</t>
  </si>
  <si>
    <t>zostava obsahuje vytvárač kartónov</t>
  </si>
  <si>
    <t>vkladač do kartonu a uzatvárač kartónov</t>
  </si>
  <si>
    <t>kartóny sú lepené zhora a zo spodu páskou</t>
  </si>
  <si>
    <t>kompaktné automatické riadenie</t>
  </si>
  <si>
    <t>radenie fliaš je vo formáte 2 x 3</t>
  </si>
  <si>
    <t>Výkon dodania  N2</t>
  </si>
  <si>
    <t>Tlakové riadenie: Digital +- 0,1 Bar</t>
  </si>
  <si>
    <t>Tlak N2 na výstupe: Air pressure – 1 Bar / maximálne Bar</t>
  </si>
  <si>
    <t>Tlaková strata zostavy  s filtráciou: max. Bar</t>
  </si>
  <si>
    <t>Filtračná kolóna na vstupe: YUKA DT013 AO+AC+AA+AX</t>
  </si>
  <si>
    <t xml:space="preserve">Membrána: ES 4“ 100/1200 </t>
  </si>
  <si>
    <t>Pracovný vzdušník integrovaný: 300 l / 6 Bar nerez</t>
  </si>
  <si>
    <t>Teplota vzduchu na vstupu: + 10 °C až 50 °C (možnosť korigovať)</t>
  </si>
  <si>
    <t>Pripojenie vzduchu (vstup): Regulátor tlaku G 3/4“</t>
  </si>
  <si>
    <t>Pripojenie N2 (výstup): Regulátor tlaku G 1/2“</t>
  </si>
  <si>
    <t>Napájanie: 240 V / 24 V 30 W</t>
  </si>
  <si>
    <t>Hlučnost pri prevádzke: 50 dB</t>
  </si>
  <si>
    <t>doprava</t>
  </si>
  <si>
    <t>prietokový chladiaci výmeník</t>
  </si>
  <si>
    <t>prietokové sýtiace zariadenie</t>
  </si>
  <si>
    <t xml:space="preserve">tlakový buffer tank o objeme 800 litrov pred plniacim strojom </t>
  </si>
  <si>
    <t>max. litrov/hod.</t>
  </si>
  <si>
    <t>podávacie čerpadlo se sondou prítomnosti produktu</t>
  </si>
  <si>
    <t>pohotovostná nádoba 300 litrov s hladinovými sondami</t>
  </si>
  <si>
    <t>prietok</t>
  </si>
  <si>
    <t>Spotřeba vzduchu – 50 NL/min. při tlaku 6 bar</t>
  </si>
  <si>
    <t>Roztok glykolu: 9,5 m³/hod. při teplotě – 4°C</t>
  </si>
  <si>
    <t>Sycení – max. 10 gramů/litr</t>
  </si>
  <si>
    <t xml:space="preserve">Chladiaci výkon externého agregátu </t>
  </si>
  <si>
    <t>Kcal/hod.</t>
  </si>
  <si>
    <t>Príkon  bez chladiaceho agregátu</t>
  </si>
  <si>
    <t>KW</t>
  </si>
  <si>
    <t>Max. vstupná teplota produktu – 15 °C</t>
  </si>
  <si>
    <t>Max. teplota pre sýtenie – 0 - 4 °C</t>
  </si>
  <si>
    <t>Chladiaci agregát s reguláciou</t>
  </si>
  <si>
    <t>obehové čerpadlo</t>
  </si>
  <si>
    <t>akumulačná nádoba</t>
  </si>
  <si>
    <t>litrov</t>
  </si>
  <si>
    <t>regulacia</t>
  </si>
  <si>
    <t>rozvody</t>
  </si>
  <si>
    <t>izolácia</t>
  </si>
  <si>
    <t>chladiace medium</t>
  </si>
  <si>
    <t>Panel s ovládaním</t>
  </si>
  <si>
    <t>Výkon</t>
  </si>
  <si>
    <t>Vstupná teplota glycolu</t>
  </si>
  <si>
    <t>°C</t>
  </si>
  <si>
    <t>Výstupná teplota glycolu</t>
  </si>
  <si>
    <t>Prietok chladiaceho média (30% roztoku glycolu)</t>
  </si>
  <si>
    <t>m3/hod./2,5 Bar</t>
  </si>
  <si>
    <t>9,2m3</t>
  </si>
  <si>
    <t>Dodávané množstvo vzduchu</t>
  </si>
  <si>
    <t>Tlakový rozsah</t>
  </si>
  <si>
    <t>bar</t>
  </si>
  <si>
    <t>5-13</t>
  </si>
  <si>
    <t>Napätie</t>
  </si>
  <si>
    <t>V</t>
  </si>
  <si>
    <t>Olejom chladený motot</t>
  </si>
  <si>
    <t>Objem vzdušníka</t>
  </si>
  <si>
    <t>L</t>
  </si>
  <si>
    <t>Kondenazčná sušička s integrovanými filtrami</t>
  </si>
  <si>
    <t>kg/hod.</t>
  </si>
  <si>
    <t>Kaly z muštov</t>
  </si>
  <si>
    <t>Vínne kaly po čírení</t>
  </si>
  <si>
    <t>Mušty</t>
  </si>
  <si>
    <t>Nečírené vína</t>
  </si>
  <si>
    <t>Perlivé vína</t>
  </si>
  <si>
    <t>Čírené vína</t>
  </si>
  <si>
    <t xml:space="preserve">Keramický filtračný modul o porovitosti </t>
  </si>
  <si>
    <t>mikronov</t>
  </si>
  <si>
    <t>Priemer keramického modulu</t>
  </si>
  <si>
    <t>Max. zahustenie koncentrátu % pevných častíc v objemu</t>
  </si>
  <si>
    <t>%</t>
  </si>
  <si>
    <t>80-90</t>
  </si>
  <si>
    <t>litrov /hod.</t>
  </si>
  <si>
    <t xml:space="preserve">Externé pomocné pretlakové čerpadlo uľahčujúci filtraciu rozkvasených kvapalin </t>
  </si>
  <si>
    <t>Vstup/Výstup</t>
  </si>
  <si>
    <t>2/2</t>
  </si>
  <si>
    <t>Výstup mycej vody</t>
  </si>
  <si>
    <t>ks/litrov</t>
  </si>
  <si>
    <t>2x500</t>
  </si>
  <si>
    <t>dpi</t>
  </si>
  <si>
    <t>Text</t>
  </si>
  <si>
    <t>Obrázky bmp</t>
  </si>
  <si>
    <t>Čiarový kod</t>
  </si>
  <si>
    <t>Farebný dotykový LCD</t>
  </si>
  <si>
    <t xml:space="preserve">Výška tlače na jednu hlavu </t>
  </si>
  <si>
    <t>Základne držiaky</t>
  </si>
  <si>
    <t>Snímač produktu</t>
  </si>
  <si>
    <t>Nádrž na atrament</t>
  </si>
  <si>
    <t>Regulátor vzduchu</t>
  </si>
  <si>
    <t>Použiteľné atramenty</t>
  </si>
  <si>
    <t>Pigmentové/nepigmentove</t>
  </si>
  <si>
    <t xml:space="preserve">Trieda krytia </t>
  </si>
  <si>
    <t>IP65</t>
  </si>
  <si>
    <t>Rýchlosť tlače</t>
  </si>
  <si>
    <t>Sekund</t>
  </si>
  <si>
    <t>Dotykový farebný dysplej</t>
  </si>
  <si>
    <t>palce</t>
  </si>
  <si>
    <t>Automatické uzatváranie trysky(úspora riedidla na umývanie trysky na dennej báze)</t>
  </si>
  <si>
    <t xml:space="preserve">Piestové čerpadlo s invertorom </t>
  </si>
  <si>
    <t>Oceľové prevedenie čerpadla odolné voči korózii, kryt prevodovky lakovaný z uhlíkovej ocele</t>
  </si>
  <si>
    <t xml:space="preserve">Nastavenie rýchlosti meniča </t>
  </si>
  <si>
    <t>m³/h</t>
  </si>
  <si>
    <t>14,7 – 36,9</t>
  </si>
  <si>
    <t>Vybavený mechanickou pákou na zmenu smeru prúdenia</t>
  </si>
  <si>
    <t>Elektrický výkon</t>
  </si>
  <si>
    <t>Pripojenie: DIN mm (11851)</t>
  </si>
  <si>
    <t>DIN mm</t>
  </si>
  <si>
    <t>S obmedzovačom tlaku a kompenzátorom tlaku</t>
  </si>
  <si>
    <t>Namontované na kolesách</t>
  </si>
  <si>
    <t>Kapacita (na základe vody)</t>
  </si>
  <si>
    <t>m3/hod</t>
  </si>
  <si>
    <t>Prevádzkový tlak</t>
  </si>
  <si>
    <t>bar / psi</t>
  </si>
  <si>
    <t>3 bar / 43,5 psi</t>
  </si>
  <si>
    <t>Rozmery</t>
  </si>
  <si>
    <t>1300x770x970</t>
  </si>
  <si>
    <t>Hmotnosť</t>
  </si>
  <si>
    <t>Kg</t>
  </si>
  <si>
    <t>m³̀/hod.</t>
  </si>
  <si>
    <t>min. 25 m³/hod. N2 v čistotě 99 %</t>
  </si>
  <si>
    <t>m3/hod.</t>
  </si>
  <si>
    <t>218 m³/hod.</t>
  </si>
  <si>
    <t>dňa</t>
  </si>
  <si>
    <t>meno a priezvisko, firma</t>
  </si>
  <si>
    <t>konateľ spoločnosti</t>
  </si>
  <si>
    <t>Konkrétny parameter navrhovaného zariadenia
 (vyplní uchádzač)</t>
  </si>
  <si>
    <t>-</t>
  </si>
  <si>
    <t>Výkon min. 5000 - 6000 fliaš za hodinu</t>
  </si>
  <si>
    <t>Ďalší formát fliaš</t>
  </si>
  <si>
    <t>Jedna stanica na lepenie brušnej etikety – samolepiaca</t>
  </si>
  <si>
    <t>Tretia stanica pre lepenie medajle - samolepiaca</t>
  </si>
  <si>
    <t>Bezpečnostné kryty</t>
  </si>
  <si>
    <t>Formátové diely pre viac druhov fliaš</t>
  </si>
  <si>
    <t>Regulacia výkonu</t>
  </si>
  <si>
    <t>Systém na zahlazovania etiket</t>
  </si>
  <si>
    <t xml:space="preserve">Ovládací panel </t>
  </si>
  <si>
    <t>Príkon</t>
  </si>
  <si>
    <t>Spotreba vzduchu pri tlaku 6 bar</t>
  </si>
  <si>
    <t>Výška fliaš</t>
  </si>
  <si>
    <t xml:space="preserve">Dĺžka etikety </t>
  </si>
  <si>
    <t>Priemer fliaš</t>
  </si>
  <si>
    <t>Šírka</t>
  </si>
  <si>
    <t>Dĺžka</t>
  </si>
  <si>
    <t>Výška</t>
  </si>
  <si>
    <t>Montáž, napojenie</t>
  </si>
  <si>
    <t>Prívod médií</t>
  </si>
  <si>
    <t>Skrutkový kompresor s frekvenčným meničom</t>
  </si>
  <si>
    <t>Lakovaný vzdušník - pracovný tlak</t>
  </si>
  <si>
    <t xml:space="preserve">Lis na hroznové semienka </t>
  </si>
  <si>
    <t>Výkon kaly</t>
  </si>
  <si>
    <t>Výkon víno</t>
  </si>
  <si>
    <t>Diaľkové ovladanie pomocu aplikácie</t>
  </si>
  <si>
    <t>Sanitácia filtra elektrický bojler s nádržmi</t>
  </si>
  <si>
    <t>Rozlíšenie tlače</t>
  </si>
  <si>
    <t>Počet hliav</t>
  </si>
  <si>
    <t>UV žiarič</t>
  </si>
  <si>
    <t>telefón:</t>
  </si>
  <si>
    <t xml:space="preserve">Požadované technické parametre 
- technická špecifikácia </t>
  </si>
  <si>
    <t>Druhá stanica pre lepenie zadnej etikety – samolepiaca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</si>
</sst>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7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5" fillId="0" borderId="26" xfId="0" applyFont="1" applyBorder="1"/>
    <xf numFmtId="0" fontId="4" fillId="0" borderId="26" xfId="0" applyFont="1" applyBorder="1"/>
    <xf numFmtId="0" fontId="4" fillId="0" borderId="26" xfId="0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5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1" xfId="0" applyFill="1" applyBorder="1" applyAlignment="1">
      <alignment vertical="center"/>
    </xf>
    <xf numFmtId="14" fontId="0" fillId="8" borderId="13" xfId="0" applyNumberFormat="1" applyFill="1" applyBorder="1" applyAlignment="1">
      <alignment horizontal="center" vertical="center"/>
    </xf>
    <xf numFmtId="14" fontId="0" fillId="8" borderId="14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vertical="center"/>
    </xf>
    <xf numFmtId="0" fontId="5" fillId="0" borderId="24" xfId="0" applyFont="1" applyBorder="1"/>
    <xf numFmtId="0" fontId="11" fillId="0" borderId="24" xfId="0" applyFont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9" fontId="12" fillId="5" borderId="11" xfId="0" applyNumberFormat="1" applyFont="1" applyFill="1" applyBorder="1" applyAlignment="1">
      <alignment horizontal="center" vertical="center"/>
    </xf>
    <xf numFmtId="49" fontId="4" fillId="8" borderId="1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11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11" borderId="11" xfId="0" applyFont="1" applyFill="1" applyBorder="1"/>
    <xf numFmtId="0" fontId="14" fillId="0" borderId="11" xfId="0" applyFont="1" applyBorder="1"/>
    <xf numFmtId="49" fontId="14" fillId="10" borderId="11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/>
    </xf>
    <xf numFmtId="0" fontId="14" fillId="0" borderId="13" xfId="0" applyFont="1" applyBorder="1"/>
    <xf numFmtId="0" fontId="14" fillId="0" borderId="30" xfId="0" applyFont="1" applyBorder="1"/>
    <xf numFmtId="0" fontId="14" fillId="0" borderId="11" xfId="0" applyFont="1" applyBorder="1" applyAlignment="1">
      <alignment wrapText="1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4" fillId="5" borderId="11" xfId="0" applyFont="1" applyFill="1" applyBorder="1" applyAlignment="1" applyProtection="1">
      <alignment horizontal="left" vertical="top"/>
      <protection locked="0"/>
    </xf>
    <xf numFmtId="0" fontId="4" fillId="5" borderId="12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5" borderId="13" xfId="0" applyFont="1" applyFill="1" applyBorder="1" applyAlignment="1" applyProtection="1">
      <alignment horizontal="left" vertical="top"/>
      <protection locked="0"/>
    </xf>
    <xf numFmtId="0" fontId="4" fillId="5" borderId="14" xfId="0" applyFont="1" applyFill="1" applyBorder="1" applyAlignment="1" applyProtection="1">
      <alignment horizontal="left" vertical="top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4" fillId="5" borderId="18" xfId="0" applyFont="1" applyFill="1" applyBorder="1" applyAlignment="1" applyProtection="1">
      <alignment horizontal="left" vertical="top"/>
      <protection locked="0"/>
    </xf>
    <xf numFmtId="0" fontId="4" fillId="5" borderId="19" xfId="0" applyFont="1" applyFill="1" applyBorder="1" applyAlignment="1" applyProtection="1">
      <alignment horizontal="left" vertical="top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32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32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5"/>
  <sheetViews>
    <sheetView tabSelected="1" topLeftCell="A211" workbookViewId="0">
      <selection activeCell="A84" sqref="A84:B223"/>
    </sheetView>
  </sheetViews>
  <sheetFormatPr defaultRowHeight="14.4" x14ac:dyDescent="0.3"/>
  <cols>
    <col min="1" max="1" width="8.88671875" customWidth="1"/>
    <col min="2" max="2" width="38.6640625" customWidth="1"/>
    <col min="3" max="3" width="43.5546875" customWidth="1"/>
    <col min="4" max="4" width="15.88671875" customWidth="1"/>
    <col min="5" max="5" width="17.21875" customWidth="1"/>
    <col min="6" max="6" width="33.5546875" customWidth="1"/>
  </cols>
  <sheetData>
    <row r="1" spans="1:6" ht="16.2" thickBot="1" x14ac:dyDescent="0.35">
      <c r="A1" s="91" t="s">
        <v>0</v>
      </c>
      <c r="B1" s="92"/>
      <c r="C1" s="93" t="s">
        <v>1</v>
      </c>
      <c r="D1" s="94"/>
      <c r="E1" s="94"/>
      <c r="F1" s="95"/>
    </row>
    <row r="2" spans="1:6" ht="46.5" customHeight="1" thickBot="1" x14ac:dyDescent="0.35">
      <c r="A2" s="91" t="s">
        <v>2</v>
      </c>
      <c r="B2" s="92"/>
      <c r="C2" s="93" t="s">
        <v>3</v>
      </c>
      <c r="D2" s="94"/>
      <c r="E2" s="94"/>
      <c r="F2" s="95"/>
    </row>
    <row r="3" spans="1:6" ht="16.2" thickBot="1" x14ac:dyDescent="0.35">
      <c r="A3" s="1"/>
      <c r="B3" s="1"/>
      <c r="C3" s="2"/>
      <c r="D3" s="3"/>
      <c r="E3" s="1"/>
      <c r="F3" s="1"/>
    </row>
    <row r="4" spans="1:6" ht="15.6" x14ac:dyDescent="0.3">
      <c r="A4" s="96" t="s">
        <v>4</v>
      </c>
      <c r="B4" s="97"/>
      <c r="C4" s="97"/>
      <c r="D4" s="97"/>
      <c r="E4" s="97"/>
      <c r="F4" s="98"/>
    </row>
    <row r="5" spans="1:6" x14ac:dyDescent="0.3">
      <c r="A5" s="87" t="s">
        <v>5</v>
      </c>
      <c r="B5" s="88"/>
      <c r="C5" s="89"/>
      <c r="D5" s="89"/>
      <c r="E5" s="89"/>
      <c r="F5" s="90"/>
    </row>
    <row r="6" spans="1:6" x14ac:dyDescent="0.3">
      <c r="A6" s="87" t="s">
        <v>6</v>
      </c>
      <c r="B6" s="88"/>
      <c r="C6" s="89"/>
      <c r="D6" s="89"/>
      <c r="E6" s="89"/>
      <c r="F6" s="90"/>
    </row>
    <row r="7" spans="1:6" x14ac:dyDescent="0.3">
      <c r="A7" s="87" t="s">
        <v>7</v>
      </c>
      <c r="B7" s="88"/>
      <c r="C7" s="89"/>
      <c r="D7" s="89"/>
      <c r="E7" s="89"/>
      <c r="F7" s="90"/>
    </row>
    <row r="8" spans="1:6" x14ac:dyDescent="0.3">
      <c r="A8" s="87" t="s">
        <v>8</v>
      </c>
      <c r="B8" s="88"/>
      <c r="C8" s="89"/>
      <c r="D8" s="89"/>
      <c r="E8" s="89"/>
      <c r="F8" s="90"/>
    </row>
    <row r="9" spans="1:6" x14ac:dyDescent="0.3">
      <c r="A9" s="4" t="s">
        <v>9</v>
      </c>
      <c r="B9" s="5"/>
      <c r="C9" s="102"/>
      <c r="D9" s="103"/>
      <c r="E9" s="103"/>
      <c r="F9" s="104"/>
    </row>
    <row r="10" spans="1:6" x14ac:dyDescent="0.3">
      <c r="A10" s="105" t="s">
        <v>282</v>
      </c>
      <c r="B10" s="106"/>
      <c r="C10" s="89"/>
      <c r="D10" s="89"/>
      <c r="E10" s="89"/>
      <c r="F10" s="90"/>
    </row>
    <row r="11" spans="1:6" ht="15" thickBot="1" x14ac:dyDescent="0.35">
      <c r="A11" s="107" t="s">
        <v>10</v>
      </c>
      <c r="B11" s="108"/>
      <c r="C11" s="109"/>
      <c r="D11" s="109"/>
      <c r="E11" s="109"/>
      <c r="F11" s="110"/>
    </row>
    <row r="12" spans="1:6" ht="15.6" x14ac:dyDescent="0.3">
      <c r="A12" s="1"/>
      <c r="B12" s="1"/>
      <c r="C12" s="2"/>
      <c r="D12" s="3"/>
      <c r="E12" s="1"/>
      <c r="F12" s="1"/>
    </row>
    <row r="13" spans="1:6" ht="27.75" customHeight="1" x14ac:dyDescent="0.3">
      <c r="A13" s="99" t="s">
        <v>11</v>
      </c>
      <c r="B13" s="100"/>
      <c r="C13" s="101" t="s">
        <v>12</v>
      </c>
      <c r="D13" s="101"/>
      <c r="E13" s="101"/>
      <c r="F13" s="101"/>
    </row>
    <row r="14" spans="1:6" ht="16.2" thickBot="1" x14ac:dyDescent="0.35">
      <c r="A14" s="6"/>
      <c r="B14" s="6"/>
      <c r="C14" s="7"/>
      <c r="D14" s="8"/>
      <c r="E14" s="9"/>
      <c r="F14" s="10"/>
    </row>
    <row r="15" spans="1:6" ht="18.600000000000001" thickBot="1" x14ac:dyDescent="0.35">
      <c r="A15" s="111" t="s">
        <v>13</v>
      </c>
      <c r="B15" s="112"/>
      <c r="C15" s="112"/>
      <c r="D15" s="112"/>
      <c r="E15" s="112"/>
      <c r="F15" s="113"/>
    </row>
    <row r="16" spans="1:6" ht="28.8" x14ac:dyDescent="0.3">
      <c r="A16" s="114" t="s">
        <v>14</v>
      </c>
      <c r="B16" s="115"/>
      <c r="C16" s="11" t="s">
        <v>15</v>
      </c>
      <c r="D16" s="12" t="s">
        <v>16</v>
      </c>
      <c r="E16" s="12" t="s">
        <v>17</v>
      </c>
      <c r="F16" s="13" t="s">
        <v>18</v>
      </c>
    </row>
    <row r="17" spans="1:6" ht="15.6" hidden="1" x14ac:dyDescent="0.3">
      <c r="A17" s="14">
        <v>1</v>
      </c>
      <c r="B17" s="15" t="s">
        <v>19</v>
      </c>
      <c r="C17" s="16">
        <v>1</v>
      </c>
      <c r="D17" s="17" t="s">
        <v>20</v>
      </c>
      <c r="E17" s="18">
        <v>0</v>
      </c>
      <c r="F17" s="19">
        <f t="shared" ref="F17:F33" si="0">C17*E17</f>
        <v>0</v>
      </c>
    </row>
    <row r="18" spans="1:6" ht="15.6" hidden="1" x14ac:dyDescent="0.3">
      <c r="A18" s="14">
        <v>2</v>
      </c>
      <c r="B18" s="15" t="s">
        <v>21</v>
      </c>
      <c r="C18" s="16">
        <v>1</v>
      </c>
      <c r="D18" s="17" t="s">
        <v>20</v>
      </c>
      <c r="E18" s="18">
        <v>0</v>
      </c>
      <c r="F18" s="19">
        <f t="shared" si="0"/>
        <v>0</v>
      </c>
    </row>
    <row r="19" spans="1:6" ht="31.2" hidden="1" x14ac:dyDescent="0.3">
      <c r="A19" s="14">
        <v>3</v>
      </c>
      <c r="B19" s="15" t="s">
        <v>22</v>
      </c>
      <c r="C19" s="16">
        <v>1</v>
      </c>
      <c r="D19" s="20" t="s">
        <v>20</v>
      </c>
      <c r="E19" s="18">
        <v>0</v>
      </c>
      <c r="F19" s="19">
        <f t="shared" si="0"/>
        <v>0</v>
      </c>
    </row>
    <row r="20" spans="1:6" ht="15.6" x14ac:dyDescent="0.3">
      <c r="A20" s="14">
        <v>1</v>
      </c>
      <c r="B20" s="21" t="s">
        <v>23</v>
      </c>
      <c r="C20" s="22">
        <v>1</v>
      </c>
      <c r="D20" s="17" t="s">
        <v>20</v>
      </c>
      <c r="E20" s="18">
        <v>0</v>
      </c>
      <c r="F20" s="19">
        <f t="shared" si="0"/>
        <v>0</v>
      </c>
    </row>
    <row r="21" spans="1:6" ht="31.2" hidden="1" x14ac:dyDescent="0.3">
      <c r="A21" s="14">
        <v>5</v>
      </c>
      <c r="B21" s="15" t="s">
        <v>24</v>
      </c>
      <c r="C21" s="22">
        <v>1</v>
      </c>
      <c r="D21" s="17" t="s">
        <v>20</v>
      </c>
      <c r="E21" s="18">
        <v>0</v>
      </c>
      <c r="F21" s="19">
        <f t="shared" si="0"/>
        <v>0</v>
      </c>
    </row>
    <row r="22" spans="1:6" ht="15.6" hidden="1" x14ac:dyDescent="0.3">
      <c r="A22" s="14">
        <v>7</v>
      </c>
      <c r="B22" s="15" t="s">
        <v>25</v>
      </c>
      <c r="C22" s="22">
        <v>1</v>
      </c>
      <c r="D22" s="17" t="s">
        <v>20</v>
      </c>
      <c r="E22" s="18">
        <v>0</v>
      </c>
      <c r="F22" s="19">
        <f t="shared" si="0"/>
        <v>0</v>
      </c>
    </row>
    <row r="23" spans="1:6" ht="31.2" hidden="1" x14ac:dyDescent="0.3">
      <c r="A23" s="14">
        <v>8</v>
      </c>
      <c r="B23" s="15" t="s">
        <v>26</v>
      </c>
      <c r="C23" s="22">
        <v>1</v>
      </c>
      <c r="D23" s="17" t="s">
        <v>20</v>
      </c>
      <c r="E23" s="18">
        <v>0</v>
      </c>
      <c r="F23" s="19">
        <f t="shared" si="0"/>
        <v>0</v>
      </c>
    </row>
    <row r="24" spans="1:6" ht="46.8" hidden="1" x14ac:dyDescent="0.3">
      <c r="A24" s="14">
        <v>9</v>
      </c>
      <c r="B24" s="15" t="s">
        <v>27</v>
      </c>
      <c r="C24" s="22">
        <v>1</v>
      </c>
      <c r="D24" s="20" t="s">
        <v>20</v>
      </c>
      <c r="E24" s="18">
        <v>0</v>
      </c>
      <c r="F24" s="19">
        <f t="shared" si="0"/>
        <v>0</v>
      </c>
    </row>
    <row r="25" spans="1:6" ht="31.2" x14ac:dyDescent="0.3">
      <c r="A25" s="14">
        <v>2</v>
      </c>
      <c r="B25" s="21" t="s">
        <v>28</v>
      </c>
      <c r="C25" s="22">
        <v>1</v>
      </c>
      <c r="D25" s="17" t="s">
        <v>20</v>
      </c>
      <c r="E25" s="18">
        <v>0</v>
      </c>
      <c r="F25" s="19">
        <f t="shared" si="0"/>
        <v>0</v>
      </c>
    </row>
    <row r="26" spans="1:6" ht="15.6" hidden="1" x14ac:dyDescent="0.3">
      <c r="A26" s="14">
        <v>11</v>
      </c>
      <c r="B26" s="15" t="s">
        <v>29</v>
      </c>
      <c r="C26" s="22">
        <v>1</v>
      </c>
      <c r="D26" s="17" t="s">
        <v>20</v>
      </c>
      <c r="E26" s="18">
        <v>0</v>
      </c>
      <c r="F26" s="19">
        <f t="shared" si="0"/>
        <v>0</v>
      </c>
    </row>
    <row r="27" spans="1:6" ht="15.6" hidden="1" x14ac:dyDescent="0.3">
      <c r="A27" s="14">
        <v>12</v>
      </c>
      <c r="B27" s="15" t="s">
        <v>30</v>
      </c>
      <c r="C27" s="22">
        <v>1</v>
      </c>
      <c r="D27" s="20" t="s">
        <v>20</v>
      </c>
      <c r="E27" s="18">
        <v>0</v>
      </c>
      <c r="F27" s="19">
        <f t="shared" si="0"/>
        <v>0</v>
      </c>
    </row>
    <row r="28" spans="1:6" ht="15.6" x14ac:dyDescent="0.3">
      <c r="A28" s="14">
        <v>3</v>
      </c>
      <c r="B28" s="21" t="s">
        <v>31</v>
      </c>
      <c r="C28" s="22">
        <v>1</v>
      </c>
      <c r="D28" s="17" t="s">
        <v>20</v>
      </c>
      <c r="E28" s="18">
        <v>0</v>
      </c>
      <c r="F28" s="19">
        <f t="shared" si="0"/>
        <v>0</v>
      </c>
    </row>
    <row r="29" spans="1:6" ht="15.6" x14ac:dyDescent="0.3">
      <c r="A29" s="14">
        <v>4</v>
      </c>
      <c r="B29" s="21" t="s">
        <v>32</v>
      </c>
      <c r="C29" s="22">
        <v>1</v>
      </c>
      <c r="D29" s="17" t="s">
        <v>20</v>
      </c>
      <c r="E29" s="18">
        <v>0</v>
      </c>
      <c r="F29" s="19">
        <f t="shared" si="0"/>
        <v>0</v>
      </c>
    </row>
    <row r="30" spans="1:6" ht="15.6" x14ac:dyDescent="0.3">
      <c r="A30" s="14">
        <v>5</v>
      </c>
      <c r="B30" s="21" t="s">
        <v>33</v>
      </c>
      <c r="C30" s="22">
        <v>1</v>
      </c>
      <c r="D30" s="20" t="s">
        <v>20</v>
      </c>
      <c r="E30" s="18">
        <v>0</v>
      </c>
      <c r="F30" s="19">
        <f t="shared" si="0"/>
        <v>0</v>
      </c>
    </row>
    <row r="31" spans="1:6" ht="31.2" x14ac:dyDescent="0.3">
      <c r="A31" s="14">
        <v>6</v>
      </c>
      <c r="B31" s="21" t="s">
        <v>34</v>
      </c>
      <c r="C31" s="22">
        <v>1</v>
      </c>
      <c r="D31" s="17" t="s">
        <v>20</v>
      </c>
      <c r="E31" s="18">
        <v>0</v>
      </c>
      <c r="F31" s="19">
        <f t="shared" si="0"/>
        <v>0</v>
      </c>
    </row>
    <row r="32" spans="1:6" ht="31.2" x14ac:dyDescent="0.3">
      <c r="A32" s="14">
        <v>7</v>
      </c>
      <c r="B32" s="21" t="s">
        <v>35</v>
      </c>
      <c r="C32" s="22">
        <v>1</v>
      </c>
      <c r="D32" s="17" t="s">
        <v>20</v>
      </c>
      <c r="E32" s="18">
        <v>0</v>
      </c>
      <c r="F32" s="19">
        <f t="shared" si="0"/>
        <v>0</v>
      </c>
    </row>
    <row r="33" spans="1:6" ht="31.2" x14ac:dyDescent="0.3">
      <c r="A33" s="14">
        <v>8</v>
      </c>
      <c r="B33" s="21" t="s">
        <v>36</v>
      </c>
      <c r="C33" s="22">
        <v>3</v>
      </c>
      <c r="D33" s="17" t="s">
        <v>20</v>
      </c>
      <c r="E33" s="18">
        <v>0</v>
      </c>
      <c r="F33" s="19">
        <f t="shared" si="0"/>
        <v>0</v>
      </c>
    </row>
    <row r="34" spans="1:6" ht="18.600000000000001" thickBot="1" x14ac:dyDescent="0.35">
      <c r="A34" s="23"/>
      <c r="B34" s="24" t="s">
        <v>37</v>
      </c>
      <c r="C34" s="25"/>
      <c r="D34" s="26"/>
      <c r="E34" s="27"/>
      <c r="F34" s="28">
        <f>SUM(F17:F33)</f>
        <v>0</v>
      </c>
    </row>
    <row r="35" spans="1:6" ht="16.2" thickBot="1" x14ac:dyDescent="0.35">
      <c r="A35" s="29" t="s">
        <v>38</v>
      </c>
      <c r="B35" s="30"/>
      <c r="C35" s="31"/>
      <c r="D35" s="31"/>
      <c r="E35" s="30"/>
      <c r="F35" s="32"/>
    </row>
    <row r="36" spans="1:6" ht="72.599999999999994" thickBot="1" x14ac:dyDescent="0.35">
      <c r="A36" s="116" t="s">
        <v>39</v>
      </c>
      <c r="B36" s="117"/>
      <c r="C36" s="51" t="s">
        <v>283</v>
      </c>
      <c r="D36" s="50" t="s">
        <v>16</v>
      </c>
      <c r="E36" s="52" t="s">
        <v>40</v>
      </c>
      <c r="F36" s="53" t="s">
        <v>251</v>
      </c>
    </row>
    <row r="37" spans="1:6" ht="15.6" hidden="1" customHeight="1" x14ac:dyDescent="0.3">
      <c r="A37" s="118">
        <v>1</v>
      </c>
      <c r="B37" s="120" t="str">
        <f>B17</f>
        <v>Automatický paletizátor kartónov</v>
      </c>
      <c r="C37" s="48" t="s">
        <v>41</v>
      </c>
      <c r="D37" s="49" t="s">
        <v>42</v>
      </c>
      <c r="E37" s="42" t="s">
        <v>43</v>
      </c>
      <c r="F37" s="42" t="s">
        <v>43</v>
      </c>
    </row>
    <row r="38" spans="1:6" ht="15.6" hidden="1" customHeight="1" x14ac:dyDescent="0.3">
      <c r="A38" s="119"/>
      <c r="B38" s="121"/>
      <c r="C38" s="36" t="s">
        <v>44</v>
      </c>
      <c r="D38" s="35" t="s">
        <v>45</v>
      </c>
      <c r="E38" s="41" t="s">
        <v>46</v>
      </c>
      <c r="F38" s="41" t="s">
        <v>46</v>
      </c>
    </row>
    <row r="39" spans="1:6" ht="15.6" hidden="1" customHeight="1" x14ac:dyDescent="0.3">
      <c r="A39" s="119"/>
      <c r="B39" s="121"/>
      <c r="C39" s="34" t="s">
        <v>47</v>
      </c>
      <c r="D39" s="35" t="s">
        <v>45</v>
      </c>
      <c r="E39" s="40">
        <v>2500</v>
      </c>
      <c r="F39" s="40">
        <v>2500</v>
      </c>
    </row>
    <row r="40" spans="1:6" ht="15.6" hidden="1" customHeight="1" x14ac:dyDescent="0.3">
      <c r="A40" s="119"/>
      <c r="B40" s="121"/>
      <c r="C40" s="34" t="s">
        <v>48</v>
      </c>
      <c r="D40" s="35"/>
      <c r="E40" s="40" t="s">
        <v>49</v>
      </c>
      <c r="F40" s="40" t="s">
        <v>49</v>
      </c>
    </row>
    <row r="41" spans="1:6" ht="15.6" hidden="1" customHeight="1" x14ac:dyDescent="0.3">
      <c r="A41" s="119"/>
      <c r="B41" s="121"/>
      <c r="C41" s="34" t="s">
        <v>50</v>
      </c>
      <c r="D41" s="35"/>
      <c r="E41" s="40" t="s">
        <v>49</v>
      </c>
      <c r="F41" s="40" t="s">
        <v>49</v>
      </c>
    </row>
    <row r="42" spans="1:6" ht="15.6" hidden="1" customHeight="1" x14ac:dyDescent="0.3">
      <c r="A42" s="119"/>
      <c r="B42" s="121"/>
      <c r="C42" s="34" t="s">
        <v>51</v>
      </c>
      <c r="D42" s="35"/>
      <c r="E42" s="40" t="s">
        <v>49</v>
      </c>
      <c r="F42" s="40" t="s">
        <v>49</v>
      </c>
    </row>
    <row r="43" spans="1:6" ht="15.6" hidden="1" customHeight="1" x14ac:dyDescent="0.3">
      <c r="A43" s="119"/>
      <c r="B43" s="121"/>
      <c r="C43" s="34" t="s">
        <v>52</v>
      </c>
      <c r="D43" s="35"/>
      <c r="E43" s="40" t="s">
        <v>49</v>
      </c>
      <c r="F43" s="40" t="s">
        <v>49</v>
      </c>
    </row>
    <row r="44" spans="1:6" ht="15.6" hidden="1" customHeight="1" x14ac:dyDescent="0.3">
      <c r="A44" s="119"/>
      <c r="B44" s="121"/>
      <c r="C44" s="36" t="s">
        <v>53</v>
      </c>
      <c r="D44" s="35"/>
      <c r="E44" s="40" t="s">
        <v>49</v>
      </c>
      <c r="F44" s="40" t="s">
        <v>49</v>
      </c>
    </row>
    <row r="45" spans="1:6" ht="15.6" hidden="1" customHeight="1" x14ac:dyDescent="0.3">
      <c r="A45" s="119"/>
      <c r="B45" s="121"/>
      <c r="C45" s="36" t="s">
        <v>54</v>
      </c>
      <c r="D45" s="35"/>
      <c r="E45" s="40" t="s">
        <v>49</v>
      </c>
      <c r="F45" s="40" t="s">
        <v>49</v>
      </c>
    </row>
    <row r="46" spans="1:6" ht="15.6" hidden="1" customHeight="1" x14ac:dyDescent="0.3">
      <c r="A46" s="119"/>
      <c r="B46" s="121"/>
      <c r="C46" s="36" t="s">
        <v>55</v>
      </c>
      <c r="D46" s="35"/>
      <c r="E46" s="40" t="s">
        <v>49</v>
      </c>
      <c r="F46" s="40" t="s">
        <v>49</v>
      </c>
    </row>
    <row r="47" spans="1:6" ht="15.6" hidden="1" customHeight="1" x14ac:dyDescent="0.3">
      <c r="A47" s="122">
        <v>2</v>
      </c>
      <c r="B47" s="124" t="str">
        <f>B18</f>
        <v>Poloautomatický depaletizátor fliaš</v>
      </c>
      <c r="C47" s="33" t="s">
        <v>41</v>
      </c>
      <c r="D47" s="35" t="s">
        <v>42</v>
      </c>
      <c r="E47" s="40" t="s">
        <v>43</v>
      </c>
      <c r="F47" s="40" t="s">
        <v>43</v>
      </c>
    </row>
    <row r="48" spans="1:6" ht="15.6" hidden="1" customHeight="1" x14ac:dyDescent="0.3">
      <c r="A48" s="123"/>
      <c r="B48" s="125"/>
      <c r="C48" s="37" t="s">
        <v>56</v>
      </c>
      <c r="D48" s="38"/>
      <c r="E48" s="40" t="s">
        <v>49</v>
      </c>
      <c r="F48" s="40" t="s">
        <v>49</v>
      </c>
    </row>
    <row r="49" spans="1:6" ht="15.6" hidden="1" customHeight="1" x14ac:dyDescent="0.3">
      <c r="A49" s="123"/>
      <c r="B49" s="125"/>
      <c r="C49" s="37" t="s">
        <v>57</v>
      </c>
      <c r="D49" s="38" t="s">
        <v>20</v>
      </c>
      <c r="E49" s="40">
        <v>2</v>
      </c>
      <c r="F49" s="40">
        <v>2</v>
      </c>
    </row>
    <row r="50" spans="1:6" ht="31.2" hidden="1" customHeight="1" x14ac:dyDescent="0.3">
      <c r="A50" s="118"/>
      <c r="B50" s="120"/>
      <c r="C50" s="36" t="s">
        <v>58</v>
      </c>
      <c r="D50" s="35"/>
      <c r="E50" s="40" t="s">
        <v>49</v>
      </c>
      <c r="F50" s="40" t="s">
        <v>49</v>
      </c>
    </row>
    <row r="51" spans="1:6" ht="31.2" hidden="1" customHeight="1" x14ac:dyDescent="0.3">
      <c r="A51" s="122">
        <v>3</v>
      </c>
      <c r="B51" s="124" t="str">
        <f>B19</f>
        <v xml:space="preserve">Automatický vystrekovací, izobarický plniaci a uzatvarací BLOK </v>
      </c>
      <c r="C51" s="36" t="s">
        <v>59</v>
      </c>
      <c r="D51" s="35"/>
      <c r="E51" s="40" t="s">
        <v>49</v>
      </c>
      <c r="F51" s="40" t="s">
        <v>49</v>
      </c>
    </row>
    <row r="52" spans="1:6" ht="15.6" hidden="1" customHeight="1" x14ac:dyDescent="0.3">
      <c r="A52" s="123"/>
      <c r="B52" s="125"/>
      <c r="C52" s="36" t="s">
        <v>60</v>
      </c>
      <c r="D52" s="38" t="s">
        <v>20</v>
      </c>
      <c r="E52" s="41">
        <v>3</v>
      </c>
      <c r="F52" s="41">
        <v>3</v>
      </c>
    </row>
    <row r="53" spans="1:6" ht="15.6" hidden="1" customHeight="1" x14ac:dyDescent="0.3">
      <c r="A53" s="123"/>
      <c r="B53" s="125"/>
      <c r="C53" s="36" t="s">
        <v>61</v>
      </c>
      <c r="D53" s="35"/>
      <c r="E53" s="40" t="s">
        <v>49</v>
      </c>
      <c r="F53" s="40" t="s">
        <v>49</v>
      </c>
    </row>
    <row r="54" spans="1:6" ht="15.6" hidden="1" customHeight="1" x14ac:dyDescent="0.3">
      <c r="A54" s="123"/>
      <c r="B54" s="125"/>
      <c r="C54" s="36" t="s">
        <v>62</v>
      </c>
      <c r="D54" s="35"/>
      <c r="E54" s="40" t="s">
        <v>49</v>
      </c>
      <c r="F54" s="40" t="s">
        <v>49</v>
      </c>
    </row>
    <row r="55" spans="1:6" ht="31.2" hidden="1" customHeight="1" x14ac:dyDescent="0.3">
      <c r="A55" s="123"/>
      <c r="B55" s="125"/>
      <c r="C55" s="36" t="s">
        <v>63</v>
      </c>
      <c r="D55" s="35"/>
      <c r="E55" s="40" t="s">
        <v>49</v>
      </c>
      <c r="F55" s="40" t="s">
        <v>49</v>
      </c>
    </row>
    <row r="56" spans="1:6" ht="31.2" hidden="1" customHeight="1" x14ac:dyDescent="0.3">
      <c r="A56" s="123"/>
      <c r="B56" s="125"/>
      <c r="C56" s="36" t="s">
        <v>64</v>
      </c>
      <c r="D56" s="35"/>
      <c r="E56" s="40" t="s">
        <v>49</v>
      </c>
      <c r="F56" s="40" t="s">
        <v>49</v>
      </c>
    </row>
    <row r="57" spans="1:6" ht="15.6" hidden="1" customHeight="1" x14ac:dyDescent="0.3">
      <c r="A57" s="123"/>
      <c r="B57" s="125"/>
      <c r="C57" s="36" t="s">
        <v>65</v>
      </c>
      <c r="D57" s="35"/>
      <c r="E57" s="40" t="s">
        <v>49</v>
      </c>
      <c r="F57" s="40" t="s">
        <v>49</v>
      </c>
    </row>
    <row r="58" spans="1:6" ht="15.6" hidden="1" customHeight="1" x14ac:dyDescent="0.3">
      <c r="A58" s="123"/>
      <c r="B58" s="125"/>
      <c r="C58" s="36" t="s">
        <v>66</v>
      </c>
      <c r="D58" s="35"/>
      <c r="E58" s="40" t="s">
        <v>49</v>
      </c>
      <c r="F58" s="40" t="s">
        <v>49</v>
      </c>
    </row>
    <row r="59" spans="1:6" ht="15.6" hidden="1" customHeight="1" x14ac:dyDescent="0.3">
      <c r="A59" s="123"/>
      <c r="B59" s="125"/>
      <c r="C59" s="36" t="s">
        <v>67</v>
      </c>
      <c r="D59" s="35"/>
      <c r="E59" s="40" t="s">
        <v>49</v>
      </c>
      <c r="F59" s="40" t="s">
        <v>49</v>
      </c>
    </row>
    <row r="60" spans="1:6" ht="15.6" hidden="1" customHeight="1" x14ac:dyDescent="0.3">
      <c r="A60" s="123"/>
      <c r="B60" s="125"/>
      <c r="C60" s="36" t="s">
        <v>68</v>
      </c>
      <c r="D60" s="35"/>
      <c r="E60" s="40" t="s">
        <v>49</v>
      </c>
      <c r="F60" s="40" t="s">
        <v>49</v>
      </c>
    </row>
    <row r="61" spans="1:6" ht="31.2" hidden="1" customHeight="1" x14ac:dyDescent="0.3">
      <c r="A61" s="123"/>
      <c r="B61" s="125"/>
      <c r="C61" s="36" t="s">
        <v>69</v>
      </c>
      <c r="D61" s="35"/>
      <c r="E61" s="40" t="s">
        <v>49</v>
      </c>
      <c r="F61" s="40" t="s">
        <v>49</v>
      </c>
    </row>
    <row r="62" spans="1:6" ht="15.6" hidden="1" customHeight="1" x14ac:dyDescent="0.3">
      <c r="A62" s="123"/>
      <c r="B62" s="125"/>
      <c r="C62" s="36" t="s">
        <v>70</v>
      </c>
      <c r="D62" s="35"/>
      <c r="E62" s="40" t="s">
        <v>49</v>
      </c>
      <c r="F62" s="40" t="s">
        <v>49</v>
      </c>
    </row>
    <row r="63" spans="1:6" ht="15.6" hidden="1" customHeight="1" x14ac:dyDescent="0.3">
      <c r="A63" s="123"/>
      <c r="B63" s="125"/>
      <c r="C63" s="36" t="s">
        <v>71</v>
      </c>
      <c r="D63" s="35"/>
      <c r="E63" s="40" t="s">
        <v>49</v>
      </c>
      <c r="F63" s="40" t="s">
        <v>49</v>
      </c>
    </row>
    <row r="64" spans="1:6" ht="15.6" hidden="1" customHeight="1" x14ac:dyDescent="0.3">
      <c r="A64" s="123"/>
      <c r="B64" s="125"/>
      <c r="C64" s="36" t="s">
        <v>72</v>
      </c>
      <c r="D64" s="35"/>
      <c r="E64" s="40" t="s">
        <v>49</v>
      </c>
      <c r="F64" s="40" t="s">
        <v>49</v>
      </c>
    </row>
    <row r="65" spans="1:6" ht="15.6" hidden="1" customHeight="1" x14ac:dyDescent="0.3">
      <c r="A65" s="123"/>
      <c r="B65" s="125"/>
      <c r="C65" s="36" t="s">
        <v>73</v>
      </c>
      <c r="D65" s="35"/>
      <c r="E65" s="40" t="s">
        <v>49</v>
      </c>
      <c r="F65" s="40" t="s">
        <v>49</v>
      </c>
    </row>
    <row r="66" spans="1:6" ht="15.6" hidden="1" customHeight="1" x14ac:dyDescent="0.3">
      <c r="A66" s="123"/>
      <c r="B66" s="125"/>
      <c r="C66" s="36" t="s">
        <v>74</v>
      </c>
      <c r="D66" s="35"/>
      <c r="E66" s="40" t="s">
        <v>49</v>
      </c>
      <c r="F66" s="40" t="s">
        <v>49</v>
      </c>
    </row>
    <row r="67" spans="1:6" ht="15.6" hidden="1" customHeight="1" x14ac:dyDescent="0.3">
      <c r="A67" s="123"/>
      <c r="B67" s="125"/>
      <c r="C67" s="36" t="s">
        <v>75</v>
      </c>
      <c r="D67" s="35"/>
      <c r="E67" s="40" t="s">
        <v>49</v>
      </c>
      <c r="F67" s="40" t="s">
        <v>49</v>
      </c>
    </row>
    <row r="68" spans="1:6" ht="31.2" hidden="1" customHeight="1" x14ac:dyDescent="0.3">
      <c r="A68" s="123"/>
      <c r="B68" s="125"/>
      <c r="C68" s="36" t="s">
        <v>76</v>
      </c>
      <c r="D68" s="35"/>
      <c r="E68" s="40" t="s">
        <v>49</v>
      </c>
      <c r="F68" s="40" t="s">
        <v>49</v>
      </c>
    </row>
    <row r="69" spans="1:6" ht="15.6" hidden="1" customHeight="1" x14ac:dyDescent="0.3">
      <c r="A69" s="123"/>
      <c r="B69" s="125"/>
      <c r="C69" s="36" t="s">
        <v>77</v>
      </c>
      <c r="D69" s="35"/>
      <c r="E69" s="40" t="s">
        <v>49</v>
      </c>
      <c r="F69" s="40" t="s">
        <v>49</v>
      </c>
    </row>
    <row r="70" spans="1:6" ht="15.6" hidden="1" customHeight="1" x14ac:dyDescent="0.3">
      <c r="A70" s="123"/>
      <c r="B70" s="125"/>
      <c r="C70" s="36" t="s">
        <v>78</v>
      </c>
      <c r="D70" s="35"/>
      <c r="E70" s="40" t="s">
        <v>49</v>
      </c>
      <c r="F70" s="40" t="s">
        <v>49</v>
      </c>
    </row>
    <row r="71" spans="1:6" ht="15.6" hidden="1" customHeight="1" x14ac:dyDescent="0.3">
      <c r="A71" s="123"/>
      <c r="B71" s="125"/>
      <c r="C71" s="36" t="s">
        <v>79</v>
      </c>
      <c r="D71" s="35"/>
      <c r="E71" s="40" t="s">
        <v>49</v>
      </c>
      <c r="F71" s="40" t="s">
        <v>49</v>
      </c>
    </row>
    <row r="72" spans="1:6" ht="15.6" hidden="1" customHeight="1" x14ac:dyDescent="0.3">
      <c r="A72" s="123"/>
      <c r="B72" s="125"/>
      <c r="C72" s="36" t="s">
        <v>80</v>
      </c>
      <c r="D72" s="35"/>
      <c r="E72" s="40" t="s">
        <v>49</v>
      </c>
      <c r="F72" s="40" t="s">
        <v>49</v>
      </c>
    </row>
    <row r="73" spans="1:6" ht="15.6" hidden="1" customHeight="1" x14ac:dyDescent="0.3">
      <c r="A73" s="123"/>
      <c r="B73" s="125"/>
      <c r="C73" s="36" t="s">
        <v>81</v>
      </c>
      <c r="D73" s="35" t="s">
        <v>45</v>
      </c>
      <c r="E73" s="41">
        <v>5400</v>
      </c>
      <c r="F73" s="41">
        <v>5400</v>
      </c>
    </row>
    <row r="74" spans="1:6" ht="15.6" hidden="1" customHeight="1" x14ac:dyDescent="0.3">
      <c r="A74" s="123"/>
      <c r="B74" s="125"/>
      <c r="C74" s="36" t="s">
        <v>82</v>
      </c>
      <c r="D74" s="35" t="s">
        <v>45</v>
      </c>
      <c r="E74" s="41">
        <v>1850</v>
      </c>
      <c r="F74" s="41">
        <v>1850</v>
      </c>
    </row>
    <row r="75" spans="1:6" ht="15.6" hidden="1" customHeight="1" x14ac:dyDescent="0.3">
      <c r="A75" s="123"/>
      <c r="B75" s="125"/>
      <c r="C75" s="36" t="s">
        <v>83</v>
      </c>
      <c r="D75" s="35" t="s">
        <v>45</v>
      </c>
      <c r="E75" s="41">
        <v>2500</v>
      </c>
      <c r="F75" s="41">
        <v>2500</v>
      </c>
    </row>
    <row r="76" spans="1:6" ht="15.6" hidden="1" customHeight="1" x14ac:dyDescent="0.3">
      <c r="A76" s="123"/>
      <c r="B76" s="125"/>
      <c r="C76" s="36" t="s">
        <v>84</v>
      </c>
      <c r="D76" s="35" t="s">
        <v>85</v>
      </c>
      <c r="E76" s="41">
        <v>6</v>
      </c>
      <c r="F76" s="41">
        <v>6</v>
      </c>
    </row>
    <row r="77" spans="1:6" ht="15.6" hidden="1" customHeight="1" x14ac:dyDescent="0.3">
      <c r="A77" s="123"/>
      <c r="B77" s="125"/>
      <c r="C77" s="36" t="s">
        <v>86</v>
      </c>
      <c r="D77" s="35" t="s">
        <v>87</v>
      </c>
      <c r="E77" s="41">
        <v>750</v>
      </c>
      <c r="F77" s="41">
        <v>750</v>
      </c>
    </row>
    <row r="78" spans="1:6" ht="15.6" hidden="1" customHeight="1" x14ac:dyDescent="0.3">
      <c r="A78" s="123"/>
      <c r="B78" s="125"/>
      <c r="C78" s="36" t="s">
        <v>88</v>
      </c>
      <c r="D78" s="35" t="s">
        <v>89</v>
      </c>
      <c r="E78" s="41">
        <v>4.5</v>
      </c>
      <c r="F78" s="41">
        <v>4.5</v>
      </c>
    </row>
    <row r="79" spans="1:6" ht="15.6" hidden="1" customHeight="1" x14ac:dyDescent="0.3">
      <c r="A79" s="123"/>
      <c r="B79" s="125"/>
      <c r="C79" s="36" t="s">
        <v>90</v>
      </c>
      <c r="D79" s="35" t="s">
        <v>89</v>
      </c>
      <c r="E79" s="41">
        <v>17</v>
      </c>
      <c r="F79" s="41">
        <v>17</v>
      </c>
    </row>
    <row r="80" spans="1:6" ht="15.6" hidden="1" customHeight="1" x14ac:dyDescent="0.3">
      <c r="A80" s="123"/>
      <c r="B80" s="125"/>
      <c r="C80" s="36" t="s">
        <v>91</v>
      </c>
      <c r="D80" s="35" t="s">
        <v>92</v>
      </c>
      <c r="E80" s="41" t="s">
        <v>93</v>
      </c>
      <c r="F80" s="41" t="s">
        <v>93</v>
      </c>
    </row>
    <row r="81" spans="1:6" ht="15.6" hidden="1" customHeight="1" x14ac:dyDescent="0.3">
      <c r="A81" s="123"/>
      <c r="B81" s="125"/>
      <c r="C81" s="36" t="s">
        <v>94</v>
      </c>
      <c r="D81" s="35" t="s">
        <v>92</v>
      </c>
      <c r="E81" s="41" t="s">
        <v>95</v>
      </c>
      <c r="F81" s="41" t="s">
        <v>95</v>
      </c>
    </row>
    <row r="82" spans="1:6" ht="31.2" hidden="1" customHeight="1" x14ac:dyDescent="0.3">
      <c r="A82" s="123"/>
      <c r="B82" s="125"/>
      <c r="C82" s="36" t="s">
        <v>96</v>
      </c>
      <c r="D82" s="38" t="s">
        <v>97</v>
      </c>
      <c r="E82" s="41" t="s">
        <v>98</v>
      </c>
      <c r="F82" s="41" t="s">
        <v>98</v>
      </c>
    </row>
    <row r="83" spans="1:6" ht="31.2" hidden="1" customHeight="1" x14ac:dyDescent="0.3">
      <c r="A83" s="118"/>
      <c r="B83" s="120"/>
      <c r="C83" s="36" t="s">
        <v>99</v>
      </c>
      <c r="D83" s="38" t="s">
        <v>97</v>
      </c>
      <c r="E83" s="41" t="s">
        <v>100</v>
      </c>
      <c r="F83" s="41" t="s">
        <v>100</v>
      </c>
    </row>
    <row r="84" spans="1:6" x14ac:dyDescent="0.3">
      <c r="A84" s="126">
        <v>1</v>
      </c>
      <c r="B84" s="127" t="str">
        <f>B20</f>
        <v xml:space="preserve">Automatický etiketovací stroj </v>
      </c>
      <c r="C84" s="65" t="s">
        <v>101</v>
      </c>
      <c r="D84" s="66" t="s">
        <v>20</v>
      </c>
      <c r="E84" s="66" t="s">
        <v>49</v>
      </c>
      <c r="F84" s="54"/>
    </row>
    <row r="85" spans="1:6" x14ac:dyDescent="0.3">
      <c r="A85" s="126"/>
      <c r="B85" s="127"/>
      <c r="C85" s="67" t="s">
        <v>253</v>
      </c>
      <c r="D85" s="66" t="s">
        <v>42</v>
      </c>
      <c r="E85" s="66" t="s">
        <v>49</v>
      </c>
      <c r="F85" s="54"/>
    </row>
    <row r="86" spans="1:6" x14ac:dyDescent="0.3">
      <c r="A86" s="126"/>
      <c r="B86" s="127"/>
      <c r="C86" s="68" t="s">
        <v>254</v>
      </c>
      <c r="D86" s="69" t="s">
        <v>20</v>
      </c>
      <c r="E86" s="69">
        <v>3</v>
      </c>
      <c r="F86" s="55"/>
    </row>
    <row r="87" spans="1:6" ht="27.6" x14ac:dyDescent="0.3">
      <c r="A87" s="126"/>
      <c r="B87" s="127"/>
      <c r="C87" s="65" t="s">
        <v>255</v>
      </c>
      <c r="D87" s="69" t="s">
        <v>252</v>
      </c>
      <c r="E87" s="66" t="s">
        <v>49</v>
      </c>
      <c r="F87" s="54"/>
    </row>
    <row r="88" spans="1:6" ht="27.6" x14ac:dyDescent="0.3">
      <c r="A88" s="126"/>
      <c r="B88" s="127"/>
      <c r="C88" s="65" t="s">
        <v>284</v>
      </c>
      <c r="D88" s="69" t="s">
        <v>252</v>
      </c>
      <c r="E88" s="66" t="s">
        <v>49</v>
      </c>
      <c r="F88" s="54"/>
    </row>
    <row r="89" spans="1:6" x14ac:dyDescent="0.3">
      <c r="A89" s="126"/>
      <c r="B89" s="127"/>
      <c r="C89" s="65" t="s">
        <v>256</v>
      </c>
      <c r="D89" s="69" t="s">
        <v>252</v>
      </c>
      <c r="E89" s="66" t="s">
        <v>49</v>
      </c>
      <c r="F89" s="54"/>
    </row>
    <row r="90" spans="1:6" x14ac:dyDescent="0.3">
      <c r="A90" s="126"/>
      <c r="B90" s="127"/>
      <c r="C90" s="65" t="s">
        <v>257</v>
      </c>
      <c r="D90" s="69" t="s">
        <v>252</v>
      </c>
      <c r="E90" s="66" t="s">
        <v>49</v>
      </c>
      <c r="F90" s="54"/>
    </row>
    <row r="91" spans="1:6" x14ac:dyDescent="0.3">
      <c r="A91" s="126"/>
      <c r="B91" s="127"/>
      <c r="C91" s="65" t="s">
        <v>258</v>
      </c>
      <c r="D91" s="69" t="s">
        <v>252</v>
      </c>
      <c r="E91" s="66" t="s">
        <v>49</v>
      </c>
      <c r="F91" s="54"/>
    </row>
    <row r="92" spans="1:6" x14ac:dyDescent="0.3">
      <c r="A92" s="126"/>
      <c r="B92" s="127"/>
      <c r="C92" s="65" t="s">
        <v>259</v>
      </c>
      <c r="D92" s="69" t="s">
        <v>252</v>
      </c>
      <c r="E92" s="66" t="s">
        <v>49</v>
      </c>
      <c r="F92" s="54"/>
    </row>
    <row r="93" spans="1:6" x14ac:dyDescent="0.3">
      <c r="A93" s="126"/>
      <c r="B93" s="127"/>
      <c r="C93" s="65" t="s">
        <v>260</v>
      </c>
      <c r="D93" s="69" t="s">
        <v>252</v>
      </c>
      <c r="E93" s="66" t="s">
        <v>49</v>
      </c>
      <c r="F93" s="54"/>
    </row>
    <row r="94" spans="1:6" x14ac:dyDescent="0.3">
      <c r="A94" s="126"/>
      <c r="B94" s="127"/>
      <c r="C94" s="65" t="s">
        <v>261</v>
      </c>
      <c r="D94" s="69" t="s">
        <v>252</v>
      </c>
      <c r="E94" s="66" t="s">
        <v>49</v>
      </c>
      <c r="F94" s="54"/>
    </row>
    <row r="95" spans="1:6" x14ac:dyDescent="0.3">
      <c r="A95" s="126"/>
      <c r="B95" s="127"/>
      <c r="C95" s="68" t="s">
        <v>262</v>
      </c>
      <c r="D95" s="66" t="s">
        <v>85</v>
      </c>
      <c r="E95" s="66">
        <v>7.5</v>
      </c>
      <c r="F95" s="54"/>
    </row>
    <row r="96" spans="1:6" x14ac:dyDescent="0.3">
      <c r="A96" s="126"/>
      <c r="B96" s="127"/>
      <c r="C96" s="68" t="s">
        <v>263</v>
      </c>
      <c r="D96" s="66" t="s">
        <v>87</v>
      </c>
      <c r="E96" s="66">
        <v>200</v>
      </c>
      <c r="F96" s="54"/>
    </row>
    <row r="97" spans="1:6" x14ac:dyDescent="0.3">
      <c r="A97" s="126"/>
      <c r="B97" s="127"/>
      <c r="C97" s="68" t="s">
        <v>264</v>
      </c>
      <c r="D97" s="66" t="s">
        <v>103</v>
      </c>
      <c r="E97" s="66" t="s">
        <v>104</v>
      </c>
      <c r="F97" s="54"/>
    </row>
    <row r="98" spans="1:6" x14ac:dyDescent="0.3">
      <c r="A98" s="126"/>
      <c r="B98" s="127"/>
      <c r="C98" s="65" t="s">
        <v>265</v>
      </c>
      <c r="D98" s="66" t="s">
        <v>105</v>
      </c>
      <c r="E98" s="66" t="s">
        <v>106</v>
      </c>
      <c r="F98" s="54"/>
    </row>
    <row r="99" spans="1:6" x14ac:dyDescent="0.3">
      <c r="A99" s="126"/>
      <c r="B99" s="127"/>
      <c r="C99" s="65" t="s">
        <v>266</v>
      </c>
      <c r="D99" s="66" t="s">
        <v>105</v>
      </c>
      <c r="E99" s="66" t="s">
        <v>107</v>
      </c>
      <c r="F99" s="54"/>
    </row>
    <row r="100" spans="1:6" ht="31.2" hidden="1" customHeight="1" x14ac:dyDescent="0.3">
      <c r="A100" s="126">
        <v>5</v>
      </c>
      <c r="B100" s="128" t="str">
        <f>B21</f>
        <v xml:space="preserve">Automatický distributor PVC kapslí s tepelnými hlavami </v>
      </c>
      <c r="C100" s="68" t="s">
        <v>108</v>
      </c>
      <c r="D100" s="66"/>
      <c r="E100" s="66" t="s">
        <v>49</v>
      </c>
      <c r="F100" s="54"/>
    </row>
    <row r="101" spans="1:6" ht="15.6" hidden="1" customHeight="1" x14ac:dyDescent="0.3">
      <c r="A101" s="126"/>
      <c r="B101" s="128"/>
      <c r="C101" s="68" t="s">
        <v>109</v>
      </c>
      <c r="D101" s="69" t="s">
        <v>20</v>
      </c>
      <c r="E101" s="69">
        <v>2</v>
      </c>
      <c r="F101" s="55"/>
    </row>
    <row r="102" spans="1:6" ht="15.6" hidden="1" customHeight="1" x14ac:dyDescent="0.3">
      <c r="A102" s="126">
        <v>6</v>
      </c>
      <c r="B102" s="127" t="e">
        <f>#REF!</f>
        <v>#REF!</v>
      </c>
      <c r="C102" s="68" t="s">
        <v>110</v>
      </c>
      <c r="D102" s="39"/>
      <c r="E102" s="66" t="s">
        <v>49</v>
      </c>
      <c r="F102" s="54"/>
    </row>
    <row r="103" spans="1:6" ht="15.6" hidden="1" customHeight="1" x14ac:dyDescent="0.3">
      <c r="A103" s="126"/>
      <c r="B103" s="127"/>
      <c r="C103" s="68" t="s">
        <v>111</v>
      </c>
      <c r="D103" s="69" t="s">
        <v>20</v>
      </c>
      <c r="E103" s="69">
        <v>4</v>
      </c>
      <c r="F103" s="55"/>
    </row>
    <row r="104" spans="1:6" ht="15.6" hidden="1" customHeight="1" x14ac:dyDescent="0.3">
      <c r="A104" s="126"/>
      <c r="B104" s="127"/>
      <c r="C104" s="68" t="s">
        <v>112</v>
      </c>
      <c r="D104" s="69" t="s">
        <v>20</v>
      </c>
      <c r="E104" s="69">
        <v>3</v>
      </c>
      <c r="F104" s="55"/>
    </row>
    <row r="105" spans="1:6" ht="15.6" hidden="1" customHeight="1" x14ac:dyDescent="0.3">
      <c r="A105" s="126"/>
      <c r="B105" s="127"/>
      <c r="C105" s="68" t="s">
        <v>113</v>
      </c>
      <c r="D105" s="69" t="s">
        <v>20</v>
      </c>
      <c r="E105" s="69">
        <v>3</v>
      </c>
      <c r="F105" s="55"/>
    </row>
    <row r="106" spans="1:6" ht="15.6" hidden="1" customHeight="1" x14ac:dyDescent="0.3">
      <c r="A106" s="126"/>
      <c r="B106" s="127"/>
      <c r="C106" s="68" t="s">
        <v>114</v>
      </c>
      <c r="D106" s="69" t="s">
        <v>20</v>
      </c>
      <c r="E106" s="69">
        <v>3</v>
      </c>
      <c r="F106" s="55"/>
    </row>
    <row r="107" spans="1:6" ht="15.6" hidden="1" customHeight="1" x14ac:dyDescent="0.3">
      <c r="A107" s="126"/>
      <c r="B107" s="127"/>
      <c r="C107" s="68" t="s">
        <v>115</v>
      </c>
      <c r="D107" s="69" t="s">
        <v>20</v>
      </c>
      <c r="E107" s="69">
        <v>3</v>
      </c>
      <c r="F107" s="55"/>
    </row>
    <row r="108" spans="1:6" ht="31.2" hidden="1" customHeight="1" x14ac:dyDescent="0.3">
      <c r="A108" s="126"/>
      <c r="B108" s="127"/>
      <c r="C108" s="68" t="s">
        <v>116</v>
      </c>
      <c r="D108" s="39"/>
      <c r="E108" s="66" t="s">
        <v>49</v>
      </c>
      <c r="F108" s="54"/>
    </row>
    <row r="109" spans="1:6" ht="31.2" hidden="1" customHeight="1" x14ac:dyDescent="0.3">
      <c r="A109" s="126"/>
      <c r="B109" s="127"/>
      <c r="C109" s="68" t="s">
        <v>117</v>
      </c>
      <c r="D109" s="39"/>
      <c r="E109" s="66" t="s">
        <v>49</v>
      </c>
      <c r="F109" s="54"/>
    </row>
    <row r="110" spans="1:6" ht="46.8" hidden="1" customHeight="1" x14ac:dyDescent="0.3">
      <c r="A110" s="126"/>
      <c r="B110" s="127"/>
      <c r="C110" s="68" t="s">
        <v>118</v>
      </c>
      <c r="D110" s="39"/>
      <c r="E110" s="66" t="s">
        <v>49</v>
      </c>
      <c r="F110" s="54"/>
    </row>
    <row r="111" spans="1:6" ht="15.6" hidden="1" customHeight="1" x14ac:dyDescent="0.3">
      <c r="A111" s="126">
        <v>7</v>
      </c>
      <c r="B111" s="128" t="str">
        <f>B22</f>
        <v xml:space="preserve">CIP stanica </v>
      </c>
      <c r="C111" s="68" t="s">
        <v>119</v>
      </c>
      <c r="D111" s="39"/>
      <c r="E111" s="66" t="s">
        <v>49</v>
      </c>
      <c r="F111" s="54"/>
    </row>
    <row r="112" spans="1:6" ht="15.6" hidden="1" customHeight="1" x14ac:dyDescent="0.3">
      <c r="A112" s="126"/>
      <c r="B112" s="128"/>
      <c r="C112" s="68" t="s">
        <v>120</v>
      </c>
      <c r="D112" s="39" t="s">
        <v>121</v>
      </c>
      <c r="E112" s="69">
        <v>850</v>
      </c>
      <c r="F112" s="55"/>
    </row>
    <row r="113" spans="1:6" ht="15.6" hidden="1" customHeight="1" x14ac:dyDescent="0.3">
      <c r="A113" s="126"/>
      <c r="B113" s="128"/>
      <c r="C113" s="68" t="s">
        <v>122</v>
      </c>
      <c r="D113" s="39"/>
      <c r="E113" s="66" t="s">
        <v>49</v>
      </c>
      <c r="F113" s="54"/>
    </row>
    <row r="114" spans="1:6" ht="15.6" hidden="1" customHeight="1" x14ac:dyDescent="0.3">
      <c r="A114" s="126"/>
      <c r="B114" s="128"/>
      <c r="C114" s="68" t="s">
        <v>123</v>
      </c>
      <c r="D114" s="39"/>
      <c r="E114" s="66" t="s">
        <v>49</v>
      </c>
      <c r="F114" s="54"/>
    </row>
    <row r="115" spans="1:6" ht="15.6" hidden="1" customHeight="1" x14ac:dyDescent="0.3">
      <c r="A115" s="126"/>
      <c r="B115" s="128"/>
      <c r="C115" s="68" t="s">
        <v>124</v>
      </c>
      <c r="D115" s="39"/>
      <c r="E115" s="66" t="s">
        <v>49</v>
      </c>
      <c r="F115" s="54"/>
    </row>
    <row r="116" spans="1:6" ht="31.2" hidden="1" customHeight="1" x14ac:dyDescent="0.3">
      <c r="A116" s="81">
        <v>8</v>
      </c>
      <c r="B116" s="82" t="str">
        <f>B23</f>
        <v>Dopravníky fliaš vrátane pohonu s frekvenčným meničom + rozvádzač</v>
      </c>
      <c r="C116" s="68" t="s">
        <v>26</v>
      </c>
      <c r="D116" s="39"/>
      <c r="E116" s="66" t="s">
        <v>49</v>
      </c>
      <c r="F116" s="54"/>
    </row>
    <row r="117" spans="1:6" ht="15.6" hidden="1" customHeight="1" x14ac:dyDescent="0.3">
      <c r="A117" s="126">
        <v>9</v>
      </c>
      <c r="B117" s="128" t="str">
        <f>B24</f>
        <v>Automatická kartonovacia stanica/lepenie dolnej a hornej 
strany kartonu/</v>
      </c>
      <c r="C117" s="68" t="s">
        <v>125</v>
      </c>
      <c r="D117" s="66"/>
      <c r="E117" s="66" t="s">
        <v>49</v>
      </c>
      <c r="F117" s="54"/>
    </row>
    <row r="118" spans="1:6" ht="15.6" hidden="1" customHeight="1" x14ac:dyDescent="0.3">
      <c r="A118" s="126"/>
      <c r="B118" s="128"/>
      <c r="C118" s="68" t="s">
        <v>126</v>
      </c>
      <c r="D118" s="66"/>
      <c r="E118" s="66" t="s">
        <v>49</v>
      </c>
      <c r="F118" s="54"/>
    </row>
    <row r="119" spans="1:6" ht="15.6" hidden="1" customHeight="1" x14ac:dyDescent="0.3">
      <c r="A119" s="126"/>
      <c r="B119" s="128"/>
      <c r="C119" s="68" t="s">
        <v>127</v>
      </c>
      <c r="D119" s="66"/>
      <c r="E119" s="66" t="s">
        <v>49</v>
      </c>
      <c r="F119" s="54"/>
    </row>
    <row r="120" spans="1:6" ht="15.6" hidden="1" customHeight="1" x14ac:dyDescent="0.3">
      <c r="A120" s="126"/>
      <c r="B120" s="128"/>
      <c r="C120" s="68" t="s">
        <v>128</v>
      </c>
      <c r="D120" s="66"/>
      <c r="E120" s="66" t="s">
        <v>49</v>
      </c>
      <c r="F120" s="54"/>
    </row>
    <row r="121" spans="1:6" ht="15.6" hidden="1" customHeight="1" x14ac:dyDescent="0.3">
      <c r="A121" s="126"/>
      <c r="B121" s="128"/>
      <c r="C121" s="68" t="s">
        <v>129</v>
      </c>
      <c r="D121" s="66"/>
      <c r="E121" s="66" t="s">
        <v>49</v>
      </c>
      <c r="F121" s="54"/>
    </row>
    <row r="122" spans="1:6" ht="27.6" x14ac:dyDescent="0.3">
      <c r="A122" s="129">
        <v>2</v>
      </c>
      <c r="B122" s="132" t="str">
        <f>B25</f>
        <v xml:space="preserve">Generátor dusíka vrátane vzdušníka a filtrácie </v>
      </c>
      <c r="C122" s="68" t="s">
        <v>130</v>
      </c>
      <c r="D122" s="69" t="s">
        <v>244</v>
      </c>
      <c r="E122" s="69" t="s">
        <v>245</v>
      </c>
      <c r="F122" s="54"/>
    </row>
    <row r="123" spans="1:6" x14ac:dyDescent="0.3">
      <c r="A123" s="130"/>
      <c r="B123" s="133"/>
      <c r="C123" s="68" t="s">
        <v>131</v>
      </c>
      <c r="D123" s="39" t="s">
        <v>252</v>
      </c>
      <c r="E123" s="66" t="s">
        <v>49</v>
      </c>
      <c r="F123" s="54"/>
    </row>
    <row r="124" spans="1:6" ht="27.6" x14ac:dyDescent="0.3">
      <c r="A124" s="130"/>
      <c r="B124" s="133"/>
      <c r="C124" s="68" t="s">
        <v>132</v>
      </c>
      <c r="D124" s="39" t="s">
        <v>103</v>
      </c>
      <c r="E124" s="69">
        <v>8</v>
      </c>
      <c r="F124" s="55"/>
    </row>
    <row r="125" spans="1:6" x14ac:dyDescent="0.3">
      <c r="A125" s="130"/>
      <c r="B125" s="133"/>
      <c r="C125" s="68" t="s">
        <v>133</v>
      </c>
      <c r="D125" s="39" t="s">
        <v>103</v>
      </c>
      <c r="E125" s="69">
        <v>1</v>
      </c>
      <c r="F125" s="55"/>
    </row>
    <row r="126" spans="1:6" ht="27.6" x14ac:dyDescent="0.3">
      <c r="A126" s="130"/>
      <c r="B126" s="133"/>
      <c r="C126" s="68" t="s">
        <v>134</v>
      </c>
      <c r="D126" s="39" t="s">
        <v>252</v>
      </c>
      <c r="E126" s="66" t="s">
        <v>49</v>
      </c>
      <c r="F126" s="54"/>
    </row>
    <row r="127" spans="1:6" x14ac:dyDescent="0.3">
      <c r="A127" s="130"/>
      <c r="B127" s="133"/>
      <c r="C127" s="68" t="s">
        <v>135</v>
      </c>
      <c r="D127" s="69" t="s">
        <v>20</v>
      </c>
      <c r="E127" s="69">
        <v>2</v>
      </c>
      <c r="F127" s="55"/>
    </row>
    <row r="128" spans="1:6" x14ac:dyDescent="0.3">
      <c r="A128" s="130"/>
      <c r="B128" s="133"/>
      <c r="C128" s="68" t="s">
        <v>136</v>
      </c>
      <c r="D128" s="39" t="s">
        <v>252</v>
      </c>
      <c r="E128" s="66" t="s">
        <v>49</v>
      </c>
      <c r="F128" s="54"/>
    </row>
    <row r="129" spans="1:6" ht="27.6" x14ac:dyDescent="0.3">
      <c r="A129" s="130"/>
      <c r="B129" s="133"/>
      <c r="C129" s="68" t="s">
        <v>137</v>
      </c>
      <c r="D129" s="39" t="s">
        <v>252</v>
      </c>
      <c r="E129" s="66" t="s">
        <v>49</v>
      </c>
      <c r="F129" s="54"/>
    </row>
    <row r="130" spans="1:6" x14ac:dyDescent="0.3">
      <c r="A130" s="130"/>
      <c r="B130" s="133"/>
      <c r="C130" s="68" t="s">
        <v>138</v>
      </c>
      <c r="D130" s="39" t="s">
        <v>252</v>
      </c>
      <c r="E130" s="66" t="s">
        <v>49</v>
      </c>
      <c r="F130" s="54"/>
    </row>
    <row r="131" spans="1:6" x14ac:dyDescent="0.3">
      <c r="A131" s="130"/>
      <c r="B131" s="133"/>
      <c r="C131" s="68" t="s">
        <v>139</v>
      </c>
      <c r="D131" s="39" t="s">
        <v>252</v>
      </c>
      <c r="E131" s="66" t="s">
        <v>49</v>
      </c>
      <c r="F131" s="54"/>
    </row>
    <row r="132" spans="1:6" x14ac:dyDescent="0.3">
      <c r="A132" s="130"/>
      <c r="B132" s="133"/>
      <c r="C132" s="68" t="s">
        <v>140</v>
      </c>
      <c r="D132" s="39" t="s">
        <v>252</v>
      </c>
      <c r="E132" s="66" t="s">
        <v>49</v>
      </c>
      <c r="F132" s="54"/>
    </row>
    <row r="133" spans="1:6" x14ac:dyDescent="0.3">
      <c r="A133" s="130"/>
      <c r="B133" s="133"/>
      <c r="C133" s="68" t="s">
        <v>141</v>
      </c>
      <c r="D133" s="39" t="s">
        <v>252</v>
      </c>
      <c r="E133" s="66" t="s">
        <v>49</v>
      </c>
      <c r="F133" s="54"/>
    </row>
    <row r="134" spans="1:6" x14ac:dyDescent="0.3">
      <c r="A134" s="130"/>
      <c r="B134" s="133"/>
      <c r="C134" s="68" t="s">
        <v>267</v>
      </c>
      <c r="D134" s="39" t="s">
        <v>45</v>
      </c>
      <c r="E134" s="69">
        <v>650</v>
      </c>
      <c r="F134" s="55"/>
    </row>
    <row r="135" spans="1:6" x14ac:dyDescent="0.3">
      <c r="A135" s="130"/>
      <c r="B135" s="133"/>
      <c r="C135" s="68" t="s">
        <v>268</v>
      </c>
      <c r="D135" s="39" t="s">
        <v>45</v>
      </c>
      <c r="E135" s="69">
        <v>900</v>
      </c>
      <c r="F135" s="55"/>
    </row>
    <row r="136" spans="1:6" x14ac:dyDescent="0.3">
      <c r="A136" s="130"/>
      <c r="B136" s="133"/>
      <c r="C136" s="68" t="s">
        <v>269</v>
      </c>
      <c r="D136" s="39" t="s">
        <v>45</v>
      </c>
      <c r="E136" s="69">
        <v>1730</v>
      </c>
      <c r="F136" s="55"/>
    </row>
    <row r="137" spans="1:6" x14ac:dyDescent="0.3">
      <c r="A137" s="130"/>
      <c r="B137" s="133"/>
      <c r="C137" s="68" t="s">
        <v>53</v>
      </c>
      <c r="D137" s="39" t="s">
        <v>252</v>
      </c>
      <c r="E137" s="66" t="s">
        <v>49</v>
      </c>
      <c r="F137" s="54"/>
    </row>
    <row r="138" spans="1:6" x14ac:dyDescent="0.3">
      <c r="A138" s="130"/>
      <c r="B138" s="133"/>
      <c r="C138" s="68" t="s">
        <v>270</v>
      </c>
      <c r="D138" s="39" t="s">
        <v>252</v>
      </c>
      <c r="E138" s="66" t="s">
        <v>49</v>
      </c>
      <c r="F138" s="54"/>
    </row>
    <row r="139" spans="1:6" x14ac:dyDescent="0.3">
      <c r="A139" s="131"/>
      <c r="B139" s="134"/>
      <c r="C139" s="68" t="s">
        <v>271</v>
      </c>
      <c r="D139" s="39" t="s">
        <v>252</v>
      </c>
      <c r="E139" s="66" t="s">
        <v>49</v>
      </c>
      <c r="F139" s="54"/>
    </row>
    <row r="140" spans="1:6" ht="15.6" hidden="1" customHeight="1" x14ac:dyDescent="0.3">
      <c r="A140" s="135">
        <v>11</v>
      </c>
      <c r="B140" s="136" t="str">
        <f>B26</f>
        <v>Sýtiace zariadenie</v>
      </c>
      <c r="C140" s="68" t="s">
        <v>143</v>
      </c>
      <c r="D140" s="39"/>
      <c r="E140" s="66" t="s">
        <v>49</v>
      </c>
      <c r="F140" s="54"/>
    </row>
    <row r="141" spans="1:6" ht="15.6" hidden="1" customHeight="1" x14ac:dyDescent="0.3">
      <c r="A141" s="135"/>
      <c r="B141" s="136"/>
      <c r="C141" s="68" t="s">
        <v>144</v>
      </c>
      <c r="D141" s="39"/>
      <c r="E141" s="66" t="s">
        <v>49</v>
      </c>
      <c r="F141" s="54"/>
    </row>
    <row r="142" spans="1:6" ht="31.2" hidden="1" customHeight="1" x14ac:dyDescent="0.3">
      <c r="A142" s="135"/>
      <c r="B142" s="136"/>
      <c r="C142" s="68" t="s">
        <v>145</v>
      </c>
      <c r="D142" s="39" t="s">
        <v>146</v>
      </c>
      <c r="E142" s="69">
        <v>2000</v>
      </c>
      <c r="F142" s="55"/>
    </row>
    <row r="143" spans="1:6" ht="31.2" hidden="1" customHeight="1" x14ac:dyDescent="0.3">
      <c r="A143" s="135"/>
      <c r="B143" s="136"/>
      <c r="C143" s="68" t="s">
        <v>147</v>
      </c>
      <c r="D143" s="39"/>
      <c r="E143" s="66" t="s">
        <v>49</v>
      </c>
      <c r="F143" s="54"/>
    </row>
    <row r="144" spans="1:6" ht="31.2" hidden="1" customHeight="1" x14ac:dyDescent="0.3">
      <c r="A144" s="135"/>
      <c r="B144" s="136"/>
      <c r="C144" s="68" t="s">
        <v>148</v>
      </c>
      <c r="D144" s="39"/>
      <c r="E144" s="66" t="s">
        <v>49</v>
      </c>
      <c r="F144" s="54"/>
    </row>
    <row r="145" spans="1:6" ht="15.6" hidden="1" customHeight="1" x14ac:dyDescent="0.3">
      <c r="A145" s="135"/>
      <c r="B145" s="136"/>
      <c r="C145" s="68" t="s">
        <v>102</v>
      </c>
      <c r="D145" s="39"/>
      <c r="E145" s="66" t="s">
        <v>49</v>
      </c>
      <c r="F145" s="54"/>
    </row>
    <row r="146" spans="1:6" ht="27.6" hidden="1" customHeight="1" x14ac:dyDescent="0.3">
      <c r="A146" s="135"/>
      <c r="B146" s="136"/>
      <c r="C146" s="68" t="s">
        <v>149</v>
      </c>
      <c r="D146" s="39" t="s">
        <v>146</v>
      </c>
      <c r="E146" s="69">
        <v>2000</v>
      </c>
      <c r="F146" s="55"/>
    </row>
    <row r="147" spans="1:6" ht="31.2" hidden="1" customHeight="1" x14ac:dyDescent="0.3">
      <c r="A147" s="135"/>
      <c r="B147" s="136"/>
      <c r="C147" s="68" t="s">
        <v>150</v>
      </c>
      <c r="D147" s="39"/>
      <c r="E147" s="70" t="s">
        <v>49</v>
      </c>
      <c r="F147" s="56"/>
    </row>
    <row r="148" spans="1:6" ht="15.6" hidden="1" customHeight="1" x14ac:dyDescent="0.3">
      <c r="A148" s="135"/>
      <c r="B148" s="136"/>
      <c r="C148" s="68" t="s">
        <v>151</v>
      </c>
      <c r="D148" s="39"/>
      <c r="E148" s="70" t="s">
        <v>49</v>
      </c>
      <c r="F148" s="56"/>
    </row>
    <row r="149" spans="1:6" ht="15.6" hidden="1" customHeight="1" x14ac:dyDescent="0.3">
      <c r="A149" s="135"/>
      <c r="B149" s="136"/>
      <c r="C149" s="68" t="s">
        <v>152</v>
      </c>
      <c r="D149" s="39"/>
      <c r="E149" s="70" t="s">
        <v>49</v>
      </c>
      <c r="F149" s="56"/>
    </row>
    <row r="150" spans="1:6" ht="15.6" hidden="1" customHeight="1" x14ac:dyDescent="0.3">
      <c r="A150" s="135"/>
      <c r="B150" s="136"/>
      <c r="C150" s="68" t="s">
        <v>153</v>
      </c>
      <c r="D150" s="39" t="s">
        <v>154</v>
      </c>
      <c r="E150" s="69">
        <v>46000</v>
      </c>
      <c r="F150" s="55"/>
    </row>
    <row r="151" spans="1:6" ht="15.6" hidden="1" customHeight="1" x14ac:dyDescent="0.3">
      <c r="A151" s="135"/>
      <c r="B151" s="136"/>
      <c r="C151" s="68" t="s">
        <v>155</v>
      </c>
      <c r="D151" s="39" t="s">
        <v>156</v>
      </c>
      <c r="E151" s="69">
        <v>10</v>
      </c>
      <c r="F151" s="55"/>
    </row>
    <row r="152" spans="1:6" ht="15.6" hidden="1" customHeight="1" x14ac:dyDescent="0.3">
      <c r="A152" s="135"/>
      <c r="B152" s="136"/>
      <c r="C152" s="68" t="s">
        <v>157</v>
      </c>
      <c r="D152" s="39"/>
      <c r="E152" s="70" t="s">
        <v>49</v>
      </c>
      <c r="F152" s="56"/>
    </row>
    <row r="153" spans="1:6" ht="15.6" hidden="1" customHeight="1" x14ac:dyDescent="0.3">
      <c r="A153" s="135"/>
      <c r="B153" s="136"/>
      <c r="C153" s="68" t="s">
        <v>158</v>
      </c>
      <c r="D153" s="39"/>
      <c r="E153" s="70" t="s">
        <v>49</v>
      </c>
      <c r="F153" s="56"/>
    </row>
    <row r="154" spans="1:6" ht="15.6" hidden="1" customHeight="1" x14ac:dyDescent="0.3">
      <c r="A154" s="135"/>
      <c r="B154" s="136"/>
      <c r="C154" s="68" t="s">
        <v>142</v>
      </c>
      <c r="D154" s="39"/>
      <c r="E154" s="70" t="s">
        <v>49</v>
      </c>
      <c r="F154" s="56"/>
    </row>
    <row r="155" spans="1:6" ht="15.6" hidden="1" customHeight="1" x14ac:dyDescent="0.3">
      <c r="A155" s="135"/>
      <c r="B155" s="136"/>
      <c r="C155" s="68" t="s">
        <v>54</v>
      </c>
      <c r="D155" s="39"/>
      <c r="E155" s="70" t="s">
        <v>49</v>
      </c>
      <c r="F155" s="56"/>
    </row>
    <row r="156" spans="1:6" ht="15.6" hidden="1" customHeight="1" x14ac:dyDescent="0.3">
      <c r="A156" s="135"/>
      <c r="B156" s="136"/>
      <c r="C156" s="68" t="s">
        <v>55</v>
      </c>
      <c r="D156" s="39"/>
      <c r="E156" s="70" t="s">
        <v>49</v>
      </c>
      <c r="F156" s="56"/>
    </row>
    <row r="157" spans="1:6" ht="15.6" hidden="1" customHeight="1" x14ac:dyDescent="0.3">
      <c r="A157" s="135">
        <v>12</v>
      </c>
      <c r="B157" s="128" t="str">
        <f>B27</f>
        <v>Prietokový chladiaci výmenník</v>
      </c>
      <c r="C157" s="71" t="s">
        <v>159</v>
      </c>
      <c r="D157" s="66"/>
      <c r="E157" s="69" t="s">
        <v>49</v>
      </c>
      <c r="F157" s="55"/>
    </row>
    <row r="158" spans="1:6" ht="15.6" hidden="1" customHeight="1" x14ac:dyDescent="0.3">
      <c r="A158" s="135"/>
      <c r="B158" s="128"/>
      <c r="C158" s="68" t="s">
        <v>160</v>
      </c>
      <c r="D158" s="66"/>
      <c r="E158" s="69" t="s">
        <v>49</v>
      </c>
      <c r="F158" s="55"/>
    </row>
    <row r="159" spans="1:6" ht="15.6" hidden="1" customHeight="1" x14ac:dyDescent="0.3">
      <c r="A159" s="135"/>
      <c r="B159" s="128"/>
      <c r="C159" s="68" t="s">
        <v>161</v>
      </c>
      <c r="D159" s="66" t="s">
        <v>162</v>
      </c>
      <c r="E159" s="69">
        <v>300</v>
      </c>
      <c r="F159" s="55"/>
    </row>
    <row r="160" spans="1:6" ht="15.6" hidden="1" customHeight="1" x14ac:dyDescent="0.3">
      <c r="A160" s="135"/>
      <c r="B160" s="128"/>
      <c r="C160" s="68" t="s">
        <v>163</v>
      </c>
      <c r="D160" s="66"/>
      <c r="E160" s="69" t="s">
        <v>49</v>
      </c>
      <c r="F160" s="55"/>
    </row>
    <row r="161" spans="1:6" ht="15.6" hidden="1" customHeight="1" x14ac:dyDescent="0.3">
      <c r="A161" s="135"/>
      <c r="B161" s="128"/>
      <c r="C161" s="68" t="s">
        <v>164</v>
      </c>
      <c r="D161" s="66"/>
      <c r="E161" s="69" t="s">
        <v>49</v>
      </c>
      <c r="F161" s="55"/>
    </row>
    <row r="162" spans="1:6" ht="15.6" hidden="1" customHeight="1" x14ac:dyDescent="0.3">
      <c r="A162" s="135"/>
      <c r="B162" s="128"/>
      <c r="C162" s="68" t="s">
        <v>165</v>
      </c>
      <c r="D162" s="66"/>
      <c r="E162" s="69" t="s">
        <v>49</v>
      </c>
      <c r="F162" s="55"/>
    </row>
    <row r="163" spans="1:6" ht="15.6" hidden="1" customHeight="1" x14ac:dyDescent="0.3">
      <c r="A163" s="135"/>
      <c r="B163" s="128"/>
      <c r="C163" s="68" t="s">
        <v>166</v>
      </c>
      <c r="D163" s="66"/>
      <c r="E163" s="69" t="s">
        <v>49</v>
      </c>
      <c r="F163" s="55"/>
    </row>
    <row r="164" spans="1:6" ht="15.6" hidden="1" customHeight="1" x14ac:dyDescent="0.3">
      <c r="A164" s="135"/>
      <c r="B164" s="128"/>
      <c r="C164" s="68" t="s">
        <v>167</v>
      </c>
      <c r="D164" s="66"/>
      <c r="E164" s="69" t="s">
        <v>49</v>
      </c>
      <c r="F164" s="55"/>
    </row>
    <row r="165" spans="1:6" ht="15.6" hidden="1" customHeight="1" x14ac:dyDescent="0.3">
      <c r="A165" s="135"/>
      <c r="B165" s="128"/>
      <c r="C165" s="68" t="s">
        <v>168</v>
      </c>
      <c r="D165" s="66" t="s">
        <v>154</v>
      </c>
      <c r="E165" s="69">
        <v>46000</v>
      </c>
      <c r="F165" s="55"/>
    </row>
    <row r="166" spans="1:6" ht="15.6" hidden="1" customHeight="1" x14ac:dyDescent="0.3">
      <c r="A166" s="135"/>
      <c r="B166" s="128"/>
      <c r="C166" s="68" t="s">
        <v>169</v>
      </c>
      <c r="D166" s="66" t="s">
        <v>170</v>
      </c>
      <c r="E166" s="69">
        <v>-3</v>
      </c>
      <c r="F166" s="55"/>
    </row>
    <row r="167" spans="1:6" ht="15.6" hidden="1" customHeight="1" x14ac:dyDescent="0.3">
      <c r="A167" s="135"/>
      <c r="B167" s="128"/>
      <c r="C167" s="68" t="s">
        <v>171</v>
      </c>
      <c r="D167" s="66" t="s">
        <v>170</v>
      </c>
      <c r="E167" s="69">
        <v>2</v>
      </c>
      <c r="F167" s="55"/>
    </row>
    <row r="168" spans="1:6" ht="31.2" hidden="1" customHeight="1" x14ac:dyDescent="0.3">
      <c r="A168" s="135"/>
      <c r="B168" s="128"/>
      <c r="C168" s="68" t="s">
        <v>172</v>
      </c>
      <c r="D168" s="69" t="s">
        <v>173</v>
      </c>
      <c r="E168" s="69" t="s">
        <v>174</v>
      </c>
      <c r="F168" s="55"/>
    </row>
    <row r="169" spans="1:6" x14ac:dyDescent="0.3">
      <c r="A169" s="135">
        <v>3</v>
      </c>
      <c r="B169" s="127" t="str">
        <f>B28</f>
        <v>Kompresor s frekvenčným meničom</v>
      </c>
      <c r="C169" s="71" t="s">
        <v>272</v>
      </c>
      <c r="D169" s="39" t="s">
        <v>252</v>
      </c>
      <c r="E169" s="66" t="s">
        <v>49</v>
      </c>
      <c r="F169" s="54"/>
    </row>
    <row r="170" spans="1:6" x14ac:dyDescent="0.3">
      <c r="A170" s="135"/>
      <c r="B170" s="127"/>
      <c r="C170" s="72" t="s">
        <v>175</v>
      </c>
      <c r="D170" s="66" t="s">
        <v>246</v>
      </c>
      <c r="E170" s="66" t="s">
        <v>247</v>
      </c>
      <c r="F170" s="54"/>
    </row>
    <row r="171" spans="1:6" x14ac:dyDescent="0.3">
      <c r="A171" s="135"/>
      <c r="B171" s="127"/>
      <c r="C171" s="73" t="s">
        <v>176</v>
      </c>
      <c r="D171" s="66" t="s">
        <v>177</v>
      </c>
      <c r="E171" s="74" t="s">
        <v>178</v>
      </c>
      <c r="F171" s="57"/>
    </row>
    <row r="172" spans="1:6" x14ac:dyDescent="0.3">
      <c r="A172" s="135"/>
      <c r="B172" s="127"/>
      <c r="C172" s="73" t="s">
        <v>179</v>
      </c>
      <c r="D172" s="66" t="s">
        <v>180</v>
      </c>
      <c r="E172" s="66">
        <v>400</v>
      </c>
      <c r="F172" s="54"/>
    </row>
    <row r="173" spans="1:6" x14ac:dyDescent="0.3">
      <c r="A173" s="135"/>
      <c r="B173" s="127"/>
      <c r="C173" s="73" t="s">
        <v>181</v>
      </c>
      <c r="D173" s="66" t="s">
        <v>252</v>
      </c>
      <c r="E173" s="66" t="s">
        <v>49</v>
      </c>
      <c r="F173" s="54"/>
    </row>
    <row r="174" spans="1:6" x14ac:dyDescent="0.3">
      <c r="A174" s="135"/>
      <c r="B174" s="127"/>
      <c r="C174" s="73" t="s">
        <v>273</v>
      </c>
      <c r="D174" s="66" t="s">
        <v>177</v>
      </c>
      <c r="E174" s="66">
        <v>11</v>
      </c>
      <c r="F174" s="54"/>
    </row>
    <row r="175" spans="1:6" x14ac:dyDescent="0.3">
      <c r="A175" s="135"/>
      <c r="B175" s="127"/>
      <c r="C175" s="73" t="s">
        <v>182</v>
      </c>
      <c r="D175" s="66" t="s">
        <v>183</v>
      </c>
      <c r="E175" s="66">
        <v>1000</v>
      </c>
      <c r="F175" s="54"/>
    </row>
    <row r="176" spans="1:6" x14ac:dyDescent="0.3">
      <c r="A176" s="135"/>
      <c r="B176" s="127"/>
      <c r="C176" s="73" t="s">
        <v>184</v>
      </c>
      <c r="D176" s="66" t="s">
        <v>252</v>
      </c>
      <c r="E176" s="66" t="s">
        <v>49</v>
      </c>
      <c r="F176" s="54"/>
    </row>
    <row r="177" spans="1:6" x14ac:dyDescent="0.3">
      <c r="A177" s="135">
        <v>4</v>
      </c>
      <c r="B177" s="127" t="str">
        <f>B29</f>
        <v>Lis na semienka hrozna</v>
      </c>
      <c r="C177" s="73" t="s">
        <v>274</v>
      </c>
      <c r="D177" s="66" t="s">
        <v>252</v>
      </c>
      <c r="E177" s="70" t="s">
        <v>49</v>
      </c>
      <c r="F177" s="56"/>
    </row>
    <row r="178" spans="1:6" x14ac:dyDescent="0.3">
      <c r="A178" s="135"/>
      <c r="B178" s="127"/>
      <c r="C178" s="75" t="s">
        <v>168</v>
      </c>
      <c r="D178" s="66" t="s">
        <v>185</v>
      </c>
      <c r="E178" s="66">
        <v>20</v>
      </c>
      <c r="F178" s="54"/>
    </row>
    <row r="179" spans="1:6" x14ac:dyDescent="0.3">
      <c r="A179" s="137">
        <v>5</v>
      </c>
      <c r="B179" s="140" t="str">
        <f>B30</f>
        <v xml:space="preserve">CrossFlow Filter </v>
      </c>
      <c r="C179" s="76" t="s">
        <v>186</v>
      </c>
      <c r="D179" s="66" t="s">
        <v>252</v>
      </c>
      <c r="E179" s="66" t="s">
        <v>49</v>
      </c>
      <c r="F179" s="54"/>
    </row>
    <row r="180" spans="1:6" x14ac:dyDescent="0.3">
      <c r="A180" s="138"/>
      <c r="B180" s="141"/>
      <c r="C180" s="76" t="s">
        <v>187</v>
      </c>
      <c r="D180" s="66" t="s">
        <v>252</v>
      </c>
      <c r="E180" s="66" t="s">
        <v>49</v>
      </c>
      <c r="F180" s="54"/>
    </row>
    <row r="181" spans="1:6" x14ac:dyDescent="0.3">
      <c r="A181" s="138"/>
      <c r="B181" s="141"/>
      <c r="C181" s="76" t="s">
        <v>188</v>
      </c>
      <c r="D181" s="66" t="s">
        <v>252</v>
      </c>
      <c r="E181" s="66" t="s">
        <v>49</v>
      </c>
      <c r="F181" s="54"/>
    </row>
    <row r="182" spans="1:6" x14ac:dyDescent="0.3">
      <c r="A182" s="138"/>
      <c r="B182" s="141"/>
      <c r="C182" s="76" t="s">
        <v>189</v>
      </c>
      <c r="D182" s="66" t="s">
        <v>252</v>
      </c>
      <c r="E182" s="66" t="s">
        <v>49</v>
      </c>
      <c r="F182" s="54"/>
    </row>
    <row r="183" spans="1:6" x14ac:dyDescent="0.3">
      <c r="A183" s="138"/>
      <c r="B183" s="141"/>
      <c r="C183" s="76" t="s">
        <v>190</v>
      </c>
      <c r="D183" s="66" t="s">
        <v>252</v>
      </c>
      <c r="E183" s="66" t="s">
        <v>49</v>
      </c>
      <c r="F183" s="54"/>
    </row>
    <row r="184" spans="1:6" x14ac:dyDescent="0.3">
      <c r="A184" s="138"/>
      <c r="B184" s="141"/>
      <c r="C184" s="73" t="s">
        <v>191</v>
      </c>
      <c r="D184" s="66" t="s">
        <v>252</v>
      </c>
      <c r="E184" s="66" t="s">
        <v>49</v>
      </c>
      <c r="F184" s="54"/>
    </row>
    <row r="185" spans="1:6" x14ac:dyDescent="0.3">
      <c r="A185" s="138"/>
      <c r="B185" s="141"/>
      <c r="C185" s="73" t="s">
        <v>192</v>
      </c>
      <c r="D185" s="66" t="s">
        <v>193</v>
      </c>
      <c r="E185" s="66">
        <v>0.2</v>
      </c>
      <c r="F185" s="54"/>
    </row>
    <row r="186" spans="1:6" x14ac:dyDescent="0.3">
      <c r="A186" s="138"/>
      <c r="B186" s="141"/>
      <c r="C186" s="73" t="s">
        <v>194</v>
      </c>
      <c r="D186" s="66" t="s">
        <v>45</v>
      </c>
      <c r="E186" s="66">
        <v>6</v>
      </c>
      <c r="F186" s="54"/>
    </row>
    <row r="187" spans="1:6" x14ac:dyDescent="0.3">
      <c r="A187" s="138"/>
      <c r="B187" s="141"/>
      <c r="C187" s="77" t="s">
        <v>195</v>
      </c>
      <c r="D187" s="66" t="s">
        <v>196</v>
      </c>
      <c r="E187" s="66" t="s">
        <v>197</v>
      </c>
      <c r="F187" s="54"/>
    </row>
    <row r="188" spans="1:6" x14ac:dyDescent="0.3">
      <c r="A188" s="138"/>
      <c r="B188" s="141"/>
      <c r="C188" s="73" t="s">
        <v>275</v>
      </c>
      <c r="D188" s="66" t="s">
        <v>198</v>
      </c>
      <c r="E188" s="66">
        <v>1300</v>
      </c>
      <c r="F188" s="54"/>
    </row>
    <row r="189" spans="1:6" x14ac:dyDescent="0.3">
      <c r="A189" s="138"/>
      <c r="B189" s="141"/>
      <c r="C189" s="73" t="s">
        <v>276</v>
      </c>
      <c r="D189" s="66" t="s">
        <v>198</v>
      </c>
      <c r="E189" s="66">
        <v>5200</v>
      </c>
      <c r="F189" s="54"/>
    </row>
    <row r="190" spans="1:6" x14ac:dyDescent="0.3">
      <c r="A190" s="138"/>
      <c r="B190" s="141"/>
      <c r="C190" s="73" t="s">
        <v>277</v>
      </c>
      <c r="D190" s="66" t="s">
        <v>252</v>
      </c>
      <c r="E190" s="66" t="s">
        <v>49</v>
      </c>
      <c r="F190" s="54"/>
    </row>
    <row r="191" spans="1:6" ht="27.6" x14ac:dyDescent="0.3">
      <c r="A191" s="138"/>
      <c r="B191" s="141"/>
      <c r="C191" s="78" t="s">
        <v>199</v>
      </c>
      <c r="D191" s="66" t="s">
        <v>252</v>
      </c>
      <c r="E191" s="66" t="s">
        <v>49</v>
      </c>
      <c r="F191" s="54"/>
    </row>
    <row r="192" spans="1:6" x14ac:dyDescent="0.3">
      <c r="A192" s="138"/>
      <c r="B192" s="141"/>
      <c r="C192" s="73" t="s">
        <v>200</v>
      </c>
      <c r="D192" s="70" t="s">
        <v>20</v>
      </c>
      <c r="E192" s="79" t="s">
        <v>201</v>
      </c>
      <c r="F192" s="58"/>
    </row>
    <row r="193" spans="1:6" x14ac:dyDescent="0.3">
      <c r="A193" s="138"/>
      <c r="B193" s="141"/>
      <c r="C193" s="73" t="s">
        <v>202</v>
      </c>
      <c r="D193" s="70" t="s">
        <v>20</v>
      </c>
      <c r="E193" s="70">
        <v>2</v>
      </c>
      <c r="F193" s="56"/>
    </row>
    <row r="194" spans="1:6" x14ac:dyDescent="0.3">
      <c r="A194" s="139"/>
      <c r="B194" s="142"/>
      <c r="C194" s="73" t="s">
        <v>278</v>
      </c>
      <c r="D194" s="70" t="s">
        <v>203</v>
      </c>
      <c r="E194" s="70" t="s">
        <v>204</v>
      </c>
      <c r="F194" s="56"/>
    </row>
    <row r="195" spans="1:6" x14ac:dyDescent="0.3">
      <c r="A195" s="143">
        <v>6</v>
      </c>
      <c r="B195" s="144" t="s">
        <v>34</v>
      </c>
      <c r="C195" s="80" t="s">
        <v>279</v>
      </c>
      <c r="D195" s="70" t="s">
        <v>205</v>
      </c>
      <c r="E195" s="70">
        <v>200</v>
      </c>
      <c r="F195" s="56"/>
    </row>
    <row r="196" spans="1:6" x14ac:dyDescent="0.3">
      <c r="A196" s="143"/>
      <c r="B196" s="144"/>
      <c r="C196" s="80" t="s">
        <v>206</v>
      </c>
      <c r="D196" s="70" t="s">
        <v>252</v>
      </c>
      <c r="E196" s="70" t="s">
        <v>49</v>
      </c>
      <c r="F196" s="56"/>
    </row>
    <row r="197" spans="1:6" x14ac:dyDescent="0.3">
      <c r="A197" s="143"/>
      <c r="B197" s="144"/>
      <c r="C197" s="80" t="s">
        <v>207</v>
      </c>
      <c r="D197" s="70" t="s">
        <v>252</v>
      </c>
      <c r="E197" s="70" t="s">
        <v>49</v>
      </c>
      <c r="F197" s="56"/>
    </row>
    <row r="198" spans="1:6" x14ac:dyDescent="0.3">
      <c r="A198" s="143"/>
      <c r="B198" s="144"/>
      <c r="C198" s="80" t="s">
        <v>208</v>
      </c>
      <c r="D198" s="70" t="s">
        <v>252</v>
      </c>
      <c r="E198" s="70" t="s">
        <v>49</v>
      </c>
      <c r="F198" s="56"/>
    </row>
    <row r="199" spans="1:6" x14ac:dyDescent="0.3">
      <c r="A199" s="143"/>
      <c r="B199" s="144"/>
      <c r="C199" s="80" t="s">
        <v>209</v>
      </c>
      <c r="D199" s="70" t="s">
        <v>252</v>
      </c>
      <c r="E199" s="70" t="s">
        <v>49</v>
      </c>
      <c r="F199" s="56"/>
    </row>
    <row r="200" spans="1:6" x14ac:dyDescent="0.3">
      <c r="A200" s="143"/>
      <c r="B200" s="144"/>
      <c r="C200" s="80" t="s">
        <v>210</v>
      </c>
      <c r="D200" s="70" t="s">
        <v>45</v>
      </c>
      <c r="E200" s="70">
        <v>70</v>
      </c>
      <c r="F200" s="56"/>
    </row>
    <row r="201" spans="1:6" x14ac:dyDescent="0.3">
      <c r="A201" s="143"/>
      <c r="B201" s="144"/>
      <c r="C201" s="80" t="s">
        <v>280</v>
      </c>
      <c r="D201" s="70" t="s">
        <v>20</v>
      </c>
      <c r="E201" s="70">
        <v>2</v>
      </c>
      <c r="F201" s="56"/>
    </row>
    <row r="202" spans="1:6" x14ac:dyDescent="0.3">
      <c r="A202" s="143"/>
      <c r="B202" s="144"/>
      <c r="C202" s="80" t="s">
        <v>211</v>
      </c>
      <c r="D202" s="70" t="s">
        <v>252</v>
      </c>
      <c r="E202" s="70" t="s">
        <v>49</v>
      </c>
      <c r="F202" s="56"/>
    </row>
    <row r="203" spans="1:6" x14ac:dyDescent="0.3">
      <c r="A203" s="143"/>
      <c r="B203" s="144"/>
      <c r="C203" s="80" t="s">
        <v>212</v>
      </c>
      <c r="D203" s="70" t="s">
        <v>252</v>
      </c>
      <c r="E203" s="70" t="s">
        <v>49</v>
      </c>
      <c r="F203" s="56"/>
    </row>
    <row r="204" spans="1:6" x14ac:dyDescent="0.3">
      <c r="A204" s="143"/>
      <c r="B204" s="144"/>
      <c r="C204" s="80" t="s">
        <v>213</v>
      </c>
      <c r="D204" s="70" t="s">
        <v>252</v>
      </c>
      <c r="E204" s="70" t="s">
        <v>49</v>
      </c>
      <c r="F204" s="56"/>
    </row>
    <row r="205" spans="1:6" x14ac:dyDescent="0.3">
      <c r="A205" s="143"/>
      <c r="B205" s="144"/>
      <c r="C205" s="80" t="s">
        <v>214</v>
      </c>
      <c r="D205" s="70" t="s">
        <v>252</v>
      </c>
      <c r="E205" s="70" t="s">
        <v>49</v>
      </c>
      <c r="F205" s="56"/>
    </row>
    <row r="206" spans="1:6" x14ac:dyDescent="0.3">
      <c r="A206" s="143"/>
      <c r="B206" s="144"/>
      <c r="C206" s="80" t="s">
        <v>281</v>
      </c>
      <c r="D206" s="70" t="s">
        <v>252</v>
      </c>
      <c r="E206" s="70" t="s">
        <v>49</v>
      </c>
      <c r="F206" s="56"/>
    </row>
    <row r="207" spans="1:6" ht="27.6" x14ac:dyDescent="0.3">
      <c r="A207" s="143">
        <v>7</v>
      </c>
      <c r="B207" s="132" t="s">
        <v>35</v>
      </c>
      <c r="C207" s="80" t="s">
        <v>215</v>
      </c>
      <c r="D207" s="70" t="s">
        <v>252</v>
      </c>
      <c r="E207" s="70" t="s">
        <v>216</v>
      </c>
      <c r="F207" s="56"/>
    </row>
    <row r="208" spans="1:6" x14ac:dyDescent="0.3">
      <c r="A208" s="143"/>
      <c r="B208" s="133"/>
      <c r="C208" s="80" t="s">
        <v>217</v>
      </c>
      <c r="D208" s="70" t="s">
        <v>252</v>
      </c>
      <c r="E208" s="70" t="s">
        <v>218</v>
      </c>
      <c r="F208" s="56"/>
    </row>
    <row r="209" spans="1:6" x14ac:dyDescent="0.3">
      <c r="A209" s="143"/>
      <c r="B209" s="133"/>
      <c r="C209" s="80" t="s">
        <v>219</v>
      </c>
      <c r="D209" s="70" t="s">
        <v>220</v>
      </c>
      <c r="E209" s="70">
        <v>3200</v>
      </c>
      <c r="F209" s="56"/>
    </row>
    <row r="210" spans="1:6" x14ac:dyDescent="0.3">
      <c r="A210" s="143"/>
      <c r="B210" s="133"/>
      <c r="C210" s="80" t="s">
        <v>221</v>
      </c>
      <c r="D210" s="70" t="s">
        <v>222</v>
      </c>
      <c r="E210" s="70">
        <v>10.4</v>
      </c>
      <c r="F210" s="56"/>
    </row>
    <row r="211" spans="1:6" ht="27.6" x14ac:dyDescent="0.3">
      <c r="A211" s="143"/>
      <c r="B211" s="134"/>
      <c r="C211" s="80" t="s">
        <v>223</v>
      </c>
      <c r="D211" s="70" t="s">
        <v>252</v>
      </c>
      <c r="E211" s="70" t="s">
        <v>49</v>
      </c>
      <c r="F211" s="56"/>
    </row>
    <row r="212" spans="1:6" ht="36.6" customHeight="1" x14ac:dyDescent="0.3">
      <c r="A212" s="137">
        <v>8</v>
      </c>
      <c r="B212" s="132" t="s">
        <v>224</v>
      </c>
      <c r="C212" s="80" t="s">
        <v>225</v>
      </c>
      <c r="D212" s="70" t="s">
        <v>252</v>
      </c>
      <c r="E212" s="70" t="s">
        <v>49</v>
      </c>
      <c r="F212" s="56"/>
    </row>
    <row r="213" spans="1:6" x14ac:dyDescent="0.3">
      <c r="A213" s="138"/>
      <c r="B213" s="133"/>
      <c r="C213" s="80" t="s">
        <v>226</v>
      </c>
      <c r="D213" s="70" t="s">
        <v>227</v>
      </c>
      <c r="E213" s="70" t="s">
        <v>228</v>
      </c>
      <c r="F213" s="56"/>
    </row>
    <row r="214" spans="1:6" ht="33" customHeight="1" x14ac:dyDescent="0.3">
      <c r="A214" s="138"/>
      <c r="B214" s="133"/>
      <c r="C214" s="80" t="s">
        <v>229</v>
      </c>
      <c r="D214" s="70" t="s">
        <v>252</v>
      </c>
      <c r="E214" s="70" t="s">
        <v>49</v>
      </c>
      <c r="F214" s="56"/>
    </row>
    <row r="215" spans="1:6" x14ac:dyDescent="0.3">
      <c r="A215" s="138"/>
      <c r="B215" s="133"/>
      <c r="C215" s="80" t="s">
        <v>230</v>
      </c>
      <c r="D215" s="70" t="s">
        <v>85</v>
      </c>
      <c r="E215" s="70">
        <v>5.5</v>
      </c>
      <c r="F215" s="56"/>
    </row>
    <row r="216" spans="1:6" x14ac:dyDescent="0.3">
      <c r="A216" s="138"/>
      <c r="B216" s="133"/>
      <c r="C216" s="80" t="s">
        <v>179</v>
      </c>
      <c r="D216" s="70" t="s">
        <v>180</v>
      </c>
      <c r="E216" s="70">
        <v>400</v>
      </c>
      <c r="F216" s="56"/>
    </row>
    <row r="217" spans="1:6" x14ac:dyDescent="0.3">
      <c r="A217" s="138"/>
      <c r="B217" s="133"/>
      <c r="C217" s="80" t="s">
        <v>231</v>
      </c>
      <c r="D217" s="70" t="s">
        <v>232</v>
      </c>
      <c r="E217" s="70">
        <v>65</v>
      </c>
      <c r="F217" s="56"/>
    </row>
    <row r="218" spans="1:6" ht="17.25" customHeight="1" x14ac:dyDescent="0.3">
      <c r="A218" s="138"/>
      <c r="B218" s="133"/>
      <c r="C218" s="80" t="s">
        <v>233</v>
      </c>
      <c r="D218" s="70" t="s">
        <v>252</v>
      </c>
      <c r="E218" s="70" t="s">
        <v>49</v>
      </c>
      <c r="F218" s="56"/>
    </row>
    <row r="219" spans="1:6" x14ac:dyDescent="0.3">
      <c r="A219" s="138"/>
      <c r="B219" s="133"/>
      <c r="C219" s="80" t="s">
        <v>234</v>
      </c>
      <c r="D219" s="70" t="s">
        <v>252</v>
      </c>
      <c r="E219" s="70" t="s">
        <v>49</v>
      </c>
      <c r="F219" s="56"/>
    </row>
    <row r="220" spans="1:6" x14ac:dyDescent="0.3">
      <c r="A220" s="138"/>
      <c r="B220" s="133"/>
      <c r="C220" s="80" t="s">
        <v>235</v>
      </c>
      <c r="D220" s="70" t="s">
        <v>236</v>
      </c>
      <c r="E220" s="70">
        <v>36.9</v>
      </c>
      <c r="F220" s="56"/>
    </row>
    <row r="221" spans="1:6" x14ac:dyDescent="0.3">
      <c r="A221" s="138"/>
      <c r="B221" s="133"/>
      <c r="C221" s="80" t="s">
        <v>237</v>
      </c>
      <c r="D221" s="70" t="s">
        <v>238</v>
      </c>
      <c r="E221" s="70" t="s">
        <v>239</v>
      </c>
      <c r="F221" s="56"/>
    </row>
    <row r="222" spans="1:6" x14ac:dyDescent="0.3">
      <c r="A222" s="138"/>
      <c r="B222" s="133"/>
      <c r="C222" s="80" t="s">
        <v>240</v>
      </c>
      <c r="D222" s="70" t="s">
        <v>45</v>
      </c>
      <c r="E222" s="70" t="s">
        <v>241</v>
      </c>
      <c r="F222" s="56"/>
    </row>
    <row r="223" spans="1:6" x14ac:dyDescent="0.3">
      <c r="A223" s="139"/>
      <c r="B223" s="134"/>
      <c r="C223" s="80" t="s">
        <v>242</v>
      </c>
      <c r="D223" s="70" t="s">
        <v>243</v>
      </c>
      <c r="E223" s="70">
        <v>320</v>
      </c>
      <c r="F223" s="56"/>
    </row>
    <row r="225" spans="1:6" ht="15" thickBot="1" x14ac:dyDescent="0.35"/>
    <row r="226" spans="1:6" ht="18.600000000000001" thickBot="1" x14ac:dyDescent="0.35">
      <c r="A226" s="59"/>
      <c r="B226" s="60" t="s">
        <v>37</v>
      </c>
      <c r="C226" s="61"/>
      <c r="D226" s="62"/>
      <c r="E226" s="63"/>
      <c r="F226" s="64">
        <f>F34</f>
        <v>0</v>
      </c>
    </row>
    <row r="228" spans="1:6" s="43" customFormat="1" x14ac:dyDescent="0.3">
      <c r="A228" s="43" t="s">
        <v>180</v>
      </c>
      <c r="B228" s="44"/>
      <c r="C228" s="43" t="s">
        <v>248</v>
      </c>
      <c r="D228" s="45"/>
      <c r="E228" s="46"/>
      <c r="F228" s="47"/>
    </row>
    <row r="229" spans="1:6" s="43" customFormat="1" x14ac:dyDescent="0.3"/>
    <row r="230" spans="1:6" s="43" customFormat="1" x14ac:dyDescent="0.3"/>
    <row r="231" spans="1:6" s="43" customFormat="1" x14ac:dyDescent="0.3"/>
    <row r="232" spans="1:6" s="43" customFormat="1" x14ac:dyDescent="0.3"/>
    <row r="233" spans="1:6" s="43" customFormat="1" ht="15" thickBot="1" x14ac:dyDescent="0.35"/>
    <row r="234" spans="1:6" s="43" customFormat="1" x14ac:dyDescent="0.3">
      <c r="D234" s="83" t="s">
        <v>249</v>
      </c>
      <c r="E234" s="83"/>
      <c r="F234" s="84"/>
    </row>
    <row r="235" spans="1:6" s="43" customFormat="1" x14ac:dyDescent="0.3">
      <c r="D235" s="85" t="s">
        <v>250</v>
      </c>
      <c r="E235" s="85"/>
      <c r="F235" s="86"/>
    </row>
  </sheetData>
  <mergeCells count="59">
    <mergeCell ref="A212:A223"/>
    <mergeCell ref="B212:B223"/>
    <mergeCell ref="A179:A194"/>
    <mergeCell ref="B179:B194"/>
    <mergeCell ref="A195:A206"/>
    <mergeCell ref="B195:B206"/>
    <mergeCell ref="A207:A211"/>
    <mergeCell ref="B207:B211"/>
    <mergeCell ref="A157:A168"/>
    <mergeCell ref="B157:B168"/>
    <mergeCell ref="A169:A176"/>
    <mergeCell ref="B169:B176"/>
    <mergeCell ref="A177:A178"/>
    <mergeCell ref="B177:B178"/>
    <mergeCell ref="A117:A121"/>
    <mergeCell ref="B117:B121"/>
    <mergeCell ref="A122:A139"/>
    <mergeCell ref="B122:B139"/>
    <mergeCell ref="A140:A156"/>
    <mergeCell ref="B140:B156"/>
    <mergeCell ref="A100:A101"/>
    <mergeCell ref="B100:B101"/>
    <mergeCell ref="A102:A110"/>
    <mergeCell ref="B102:B110"/>
    <mergeCell ref="A111:A115"/>
    <mergeCell ref="B111:B115"/>
    <mergeCell ref="A47:A50"/>
    <mergeCell ref="B47:B50"/>
    <mergeCell ref="A51:A83"/>
    <mergeCell ref="B51:B83"/>
    <mergeCell ref="A84:A99"/>
    <mergeCell ref="B84:B99"/>
    <mergeCell ref="A15:F15"/>
    <mergeCell ref="A16:B16"/>
    <mergeCell ref="A36:B36"/>
    <mergeCell ref="A37:A46"/>
    <mergeCell ref="B37:B46"/>
    <mergeCell ref="C8:F8"/>
    <mergeCell ref="C9:F9"/>
    <mergeCell ref="A10:B10"/>
    <mergeCell ref="C10:F10"/>
    <mergeCell ref="A11:B11"/>
    <mergeCell ref="C11:F11"/>
    <mergeCell ref="D234:F234"/>
    <mergeCell ref="D235:F235"/>
    <mergeCell ref="A5:B5"/>
    <mergeCell ref="C5:F5"/>
    <mergeCell ref="A1:B1"/>
    <mergeCell ref="C1:F1"/>
    <mergeCell ref="A2:B2"/>
    <mergeCell ref="C2:F2"/>
    <mergeCell ref="A4:F4"/>
    <mergeCell ref="A13:B13"/>
    <mergeCell ref="C13:F13"/>
    <mergeCell ref="A6:B6"/>
    <mergeCell ref="C6:F6"/>
    <mergeCell ref="A7:B7"/>
    <mergeCell ref="C7:F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</dc:creator>
  <cp:lastModifiedBy>Katrin Dry</cp:lastModifiedBy>
  <dcterms:created xsi:type="dcterms:W3CDTF">2024-01-21T21:43:15Z</dcterms:created>
  <dcterms:modified xsi:type="dcterms:W3CDTF">2024-03-05T10:38:11Z</dcterms:modified>
</cp:coreProperties>
</file>