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ponuka'!$A$1:$O$32</definedName>
  </definedNames>
  <calcPr calcId="162913"/>
</workbook>
</file>

<file path=xl/calcChain.xml><?xml version="1.0" encoding="utf-8"?>
<calcChain xmlns="http://schemas.openxmlformats.org/spreadsheetml/2006/main">
  <c r="L17" i="1" l="1"/>
  <c r="I4" i="4" l="1"/>
  <c r="F4" i="4"/>
  <c r="C4" i="4"/>
  <c r="B7" i="4" l="1"/>
  <c r="O17" i="1" l="1"/>
  <c r="P17" i="1" s="1"/>
  <c r="O19" i="1" l="1"/>
  <c r="O18" i="1" s="1"/>
</calcChain>
</file>

<file path=xl/sharedStrings.xml><?xml version="1.0" encoding="utf-8"?>
<sst xmlns="http://schemas.openxmlformats.org/spreadsheetml/2006/main" count="90" uniqueCount="79">
  <si>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</si>
  <si>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</si>
  <si>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</si>
  <si>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</si>
  <si>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</si>
  <si>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</si>
  <si>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</si>
  <si>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</si>
  <si>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</si>
  <si>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</si>
  <si>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</si>
  <si>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</si>
  <si>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</si>
  <si>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</si>
  <si>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</si>
  <si>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</si>
  <si>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</si>
  <si>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</si>
  <si>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</si>
  <si>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</si>
  <si>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</si>
  <si>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</si>
  <si>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</si>
  <si>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</si>
  <si>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</si>
  <si>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</si>
  <si>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</si>
  <si>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</si>
  <si>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</si>
  <si>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</si>
  <si>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</si>
  <si>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</si>
  <si>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</si>
  <si>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</si>
  <si>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</si>
  <si>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</si>
  <si>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</si>
  <si>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</si>
  <si>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</si>
  <si>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</si>
  <si>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</si>
  <si>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</si>
  <si>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</si>
  <si>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</si>
  <si>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</si>
  <si>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</si>
  <si>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</si>
  <si>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</si>
  <si>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</si>
  <si>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</si>
  <si>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</si>
  <si>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</si>
  <si>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</si>
  <si>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</si>
  <si>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</si>
  <si>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</si>
  <si>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</si>
  <si>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</si>
  <si>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</si>
  <si>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</si>
  <si>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</si>
  <si>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</si>
  <si>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</si>
  <si>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</si>
  <si>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</si>
  <si>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</si>
  <si>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</si>
  <si>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</si>
  <si>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</si>
  <si>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</si>
  <si>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</si>
  <si>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</si>
  <si>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časť A - Ťažba a výroba sortimentov harvestermi a ich vývoz forwardermi z porastu z lokality peň na vývozné miesto / odvozné miesto. Veľkostná kategória - iv. veľký harvester -</t>
  </si>
  <si>
    <t>Obora</t>
  </si>
  <si>
    <t xml:space="preserve">Lesnícke služby v ťažbovom procese - viacoperačné technológie na OZ  Podunajsko LS Pukanec   </t>
  </si>
  <si>
    <t>Lesy SR š.p. OZ  Podunajsko</t>
  </si>
  <si>
    <t>VU+50</t>
  </si>
  <si>
    <t>224D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</si>
  <si>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 20.03.2024 - 30.06.2024.   Výroba SKM a aj ich vývoz v dĺžkach min. 10 m.  Kontaktná osoba: pre obhliadku porastov  Ing.Oliver Kanás  0918334421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</si>
</sst>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8" xfId="0" applyFont="1" applyFill="1" applyBorder="1" applyProtection="1"/>
    <xf numFmtId="0" fontId="0" fillId="3" borderId="27" xfId="0" applyFill="1" applyBorder="1" applyProtection="1"/>
    <xf numFmtId="0" fontId="0" fillId="0" borderId="0" xfId="0" applyAlignment="1">
      <alignment horizont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</xf>
    <xf numFmtId="0" fontId="15" fillId="0" borderId="20" xfId="0" applyFont="1" applyFill="1" applyBorder="1" applyAlignment="1" applyProtection="1">
      <alignment vertical="center" wrapText="1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36" xfId="0" applyFont="1" applyFill="1" applyBorder="1" applyAlignment="1" applyProtection="1">
      <alignment horizontal="left" vertical="center"/>
    </xf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23" xfId="0" applyFont="1" applyFill="1" applyBorder="1" applyAlignment="1" applyProtection="1">
      <alignment horizontal="left" vertical="center"/>
    </xf>
    <xf numFmtId="0" fontId="15" fillId="0" borderId="21" xfId="0" applyFont="1" applyFill="1" applyBorder="1" applyAlignment="1" applyProtection="1">
      <alignment horizontal="right" vertical="center" wrapText="1"/>
    </xf>
    <xf numFmtId="0" fontId="16" fillId="0" borderId="21" xfId="0" applyFont="1" applyFill="1" applyBorder="1" applyAlignment="1" applyProtection="1">
      <alignment horizontal="center" vertical="center" wrapText="1"/>
    </xf>
    <xf numFmtId="0" fontId="16" fillId="0" borderId="22" xfId="0" applyFont="1" applyFill="1" applyBorder="1" applyAlignment="1" applyProtection="1">
      <alignment horizontal="center" vertical="center"/>
    </xf>
    <xf numFmtId="2" fontId="15" fillId="0" borderId="10" xfId="0" applyNumberFormat="1" applyFont="1" applyFill="1" applyBorder="1" applyAlignment="1" applyProtection="1">
      <alignment horizontal="center"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/>
    </xf>
    <xf numFmtId="4" fontId="15" fillId="0" borderId="16" xfId="0" applyNumberFormat="1" applyFont="1" applyFill="1" applyBorder="1" applyAlignment="1" applyProtection="1">
      <alignment horizontal="center" vertical="center"/>
    </xf>
    <xf numFmtId="3" fontId="15" fillId="0" borderId="26" xfId="0" applyNumberFormat="1" applyFont="1" applyFill="1" applyBorder="1" applyAlignment="1" applyProtection="1">
      <alignment horizontal="right" vertical="center"/>
    </xf>
    <xf numFmtId="0" fontId="16" fillId="0" borderId="26" xfId="0" applyFont="1" applyFill="1" applyBorder="1" applyAlignment="1" applyProtection="1">
      <alignment horizontal="center" vertical="center"/>
    </xf>
    <xf numFmtId="0" fontId="16" fillId="0" borderId="26" xfId="0" applyFont="1" applyFill="1" applyBorder="1" applyAlignment="1" applyProtection="1">
      <alignment horizontal="center" vertical="center" wrapText="1"/>
    </xf>
    <xf numFmtId="0" fontId="16" fillId="0" borderId="4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Normal="100" zoomScaleSheetLayoutView="100" workbookViewId="0">
      <selection activeCell="A21" sqref="A21:O2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3.710937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05" t="s">
        <v>74</v>
      </c>
      <c r="D3" s="105"/>
      <c r="E3" s="105"/>
      <c r="F3" s="105"/>
      <c r="G3" s="105"/>
      <c r="H3" s="105"/>
      <c r="I3" s="105"/>
      <c r="J3" s="105"/>
      <c r="K3" s="105"/>
      <c r="L3" s="105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9"/>
      <c r="F5" s="10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0" t="s">
        <v>75</v>
      </c>
      <c r="C6" s="110"/>
      <c r="D6" s="110"/>
      <c r="E6" s="110"/>
      <c r="F6" s="11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1"/>
      <c r="C7" s="111"/>
      <c r="D7" s="111"/>
      <c r="E7" s="111"/>
      <c r="F7" s="11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7" t="s">
        <v>66</v>
      </c>
      <c r="B8" s="10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38" t="s">
        <v>70</v>
      </c>
      <c r="B9" s="112" t="s">
        <v>2</v>
      </c>
      <c r="C9" s="122" t="s">
        <v>53</v>
      </c>
      <c r="D9" s="123"/>
      <c r="E9" s="124" t="s">
        <v>3</v>
      </c>
      <c r="F9" s="125"/>
      <c r="G9" s="126"/>
      <c r="H9" s="114" t="s">
        <v>4</v>
      </c>
      <c r="I9" s="102" t="s">
        <v>5</v>
      </c>
      <c r="J9" s="117" t="s">
        <v>6</v>
      </c>
      <c r="K9" s="120" t="s">
        <v>7</v>
      </c>
      <c r="L9" s="102" t="s">
        <v>54</v>
      </c>
      <c r="M9" s="102" t="s">
        <v>60</v>
      </c>
      <c r="N9" s="94" t="s">
        <v>58</v>
      </c>
      <c r="O9" s="96" t="s">
        <v>59</v>
      </c>
    </row>
    <row r="10" spans="1:16" ht="21.75" customHeight="1" x14ac:dyDescent="0.25">
      <c r="A10" s="25"/>
      <c r="B10" s="113"/>
      <c r="C10" s="98" t="s">
        <v>67</v>
      </c>
      <c r="D10" s="99"/>
      <c r="E10" s="98" t="s">
        <v>9</v>
      </c>
      <c r="F10" s="100" t="s">
        <v>10</v>
      </c>
      <c r="G10" s="102" t="s">
        <v>11</v>
      </c>
      <c r="H10" s="115"/>
      <c r="I10" s="104"/>
      <c r="J10" s="118"/>
      <c r="K10" s="121"/>
      <c r="L10" s="104"/>
      <c r="M10" s="104"/>
      <c r="N10" s="95"/>
      <c r="O10" s="97"/>
    </row>
    <row r="11" spans="1:16" ht="50.25" customHeight="1" thickBot="1" x14ac:dyDescent="0.3">
      <c r="A11" s="26"/>
      <c r="B11" s="113"/>
      <c r="C11" s="98"/>
      <c r="D11" s="99"/>
      <c r="E11" s="98"/>
      <c r="F11" s="101"/>
      <c r="G11" s="103"/>
      <c r="H11" s="116"/>
      <c r="I11" s="104"/>
      <c r="J11" s="119"/>
      <c r="K11" s="121"/>
      <c r="L11" s="104"/>
      <c r="M11" s="103"/>
      <c r="N11" s="95"/>
      <c r="O11" s="97"/>
    </row>
    <row r="12" spans="1:16" ht="15" customHeight="1" x14ac:dyDescent="0.25">
      <c r="A12" s="47" t="s">
        <v>73</v>
      </c>
      <c r="B12" s="48" t="s">
        <v>77</v>
      </c>
      <c r="C12" s="73" t="s">
        <v>72</v>
      </c>
      <c r="D12" s="74"/>
      <c r="E12" s="54">
        <v>180</v>
      </c>
      <c r="F12" s="54"/>
      <c r="G12" s="54">
        <v>180</v>
      </c>
      <c r="H12" s="55" t="s">
        <v>76</v>
      </c>
      <c r="I12" s="55">
        <v>20</v>
      </c>
      <c r="J12" s="55">
        <v>0.28999999999999998</v>
      </c>
      <c r="K12" s="56">
        <v>1200</v>
      </c>
      <c r="L12" s="57">
        <v>3655</v>
      </c>
      <c r="M12" s="42" t="s">
        <v>61</v>
      </c>
      <c r="N12" s="45"/>
      <c r="O12" s="41"/>
      <c r="P12" s="12"/>
    </row>
    <row r="13" spans="1:16" ht="15" customHeight="1" x14ac:dyDescent="0.25">
      <c r="A13" s="49"/>
      <c r="B13" s="50"/>
      <c r="C13" s="75"/>
      <c r="D13" s="76"/>
      <c r="E13" s="58"/>
      <c r="F13" s="58"/>
      <c r="G13" s="58"/>
      <c r="H13" s="59"/>
      <c r="I13" s="60"/>
      <c r="J13" s="60"/>
      <c r="K13" s="61"/>
      <c r="L13" s="62"/>
      <c r="M13" s="46" t="s">
        <v>61</v>
      </c>
      <c r="N13" s="44"/>
      <c r="O13" s="43"/>
      <c r="P13" s="12"/>
    </row>
    <row r="14" spans="1:16" ht="15" customHeight="1" x14ac:dyDescent="0.25">
      <c r="A14" s="51"/>
      <c r="B14" s="52"/>
      <c r="C14" s="75"/>
      <c r="D14" s="76"/>
      <c r="E14" s="63"/>
      <c r="F14" s="63"/>
      <c r="G14" s="63"/>
      <c r="H14" s="64"/>
      <c r="I14" s="65"/>
      <c r="J14" s="65"/>
      <c r="K14" s="66"/>
      <c r="L14" s="62"/>
      <c r="M14" s="46" t="s">
        <v>61</v>
      </c>
      <c r="N14" s="44"/>
      <c r="O14" s="43"/>
      <c r="P14" s="12"/>
    </row>
    <row r="15" spans="1:16" ht="15" customHeight="1" x14ac:dyDescent="0.25">
      <c r="A15" s="49"/>
      <c r="B15" s="50"/>
      <c r="C15" s="75"/>
      <c r="D15" s="76"/>
      <c r="E15" s="58"/>
      <c r="F15" s="58"/>
      <c r="G15" s="58"/>
      <c r="H15" s="59"/>
      <c r="I15" s="60"/>
      <c r="J15" s="60"/>
      <c r="K15" s="61"/>
      <c r="L15" s="62"/>
      <c r="M15" s="46" t="s">
        <v>61</v>
      </c>
      <c r="N15" s="44"/>
      <c r="O15" s="43"/>
      <c r="P15" s="12"/>
    </row>
    <row r="16" spans="1:16" ht="15" customHeight="1" thickBot="1" x14ac:dyDescent="0.3">
      <c r="A16" s="53"/>
      <c r="B16" s="50"/>
      <c r="C16" s="75"/>
      <c r="D16" s="76"/>
      <c r="E16" s="58"/>
      <c r="F16" s="58"/>
      <c r="G16" s="58"/>
      <c r="H16" s="59"/>
      <c r="I16" s="60"/>
      <c r="J16" s="60"/>
      <c r="K16" s="61"/>
      <c r="L16" s="62"/>
      <c r="M16" s="46" t="s">
        <v>61</v>
      </c>
      <c r="N16" s="44"/>
      <c r="O16" s="43"/>
      <c r="P16" s="12"/>
    </row>
    <row r="17" spans="1:16" ht="15.75" thickBot="1" x14ac:dyDescent="0.3">
      <c r="A17" s="39"/>
      <c r="B17" s="28"/>
      <c r="C17" s="28"/>
      <c r="D17" s="28"/>
      <c r="E17" s="28"/>
      <c r="F17" s="28"/>
      <c r="G17" s="28"/>
      <c r="H17" s="28"/>
      <c r="I17" s="28"/>
      <c r="J17" s="67" t="s">
        <v>13</v>
      </c>
      <c r="K17" s="67"/>
      <c r="L17" s="30">
        <f>SUM(L12:L16)</f>
        <v>3655</v>
      </c>
      <c r="M17" s="29"/>
      <c r="N17" s="31" t="s">
        <v>14</v>
      </c>
      <c r="O17" s="27">
        <f>SUM(O12:O16)</f>
        <v>0</v>
      </c>
      <c r="P17" s="12" t="str">
        <f>IF(O17&gt;L17,"prekročená cena","nižšia ako stanovená")</f>
        <v>nižšia ako stanovená</v>
      </c>
    </row>
    <row r="18" spans="1:16" ht="15.75" thickBot="1" x14ac:dyDescent="0.3">
      <c r="A18" s="68" t="s">
        <v>15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27">
        <f>O19-O17</f>
        <v>0</v>
      </c>
    </row>
    <row r="19" spans="1:16" ht="15.75" thickBot="1" x14ac:dyDescent="0.3">
      <c r="A19" s="68" t="s">
        <v>16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70"/>
      <c r="O19" s="27">
        <f>IF("nie"=MID(I27,1,3),O17,(O17*1.2))</f>
        <v>0</v>
      </c>
    </row>
    <row r="20" spans="1:16" x14ac:dyDescent="0.25">
      <c r="A20" s="83" t="s">
        <v>17</v>
      </c>
      <c r="B20" s="83"/>
      <c r="C20" s="8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x14ac:dyDescent="0.25">
      <c r="A21" s="71" t="s">
        <v>65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</row>
    <row r="22" spans="1:16" ht="25.5" customHeight="1" x14ac:dyDescent="0.25">
      <c r="A22" s="33" t="s">
        <v>57</v>
      </c>
      <c r="B22" s="33"/>
      <c r="C22" s="33"/>
      <c r="D22" s="33"/>
      <c r="E22" s="33"/>
      <c r="F22" s="33"/>
      <c r="G22" s="34" t="s">
        <v>55</v>
      </c>
      <c r="H22" s="33"/>
      <c r="I22" s="33"/>
      <c r="J22" s="35"/>
      <c r="K22" s="35"/>
      <c r="L22" s="35"/>
      <c r="M22" s="35"/>
      <c r="N22" s="35"/>
      <c r="O22" s="35"/>
    </row>
    <row r="23" spans="1:16" ht="15" customHeight="1" x14ac:dyDescent="0.25">
      <c r="A23" s="85" t="s">
        <v>78</v>
      </c>
      <c r="B23" s="86"/>
      <c r="C23" s="86"/>
      <c r="D23" s="86"/>
      <c r="E23" s="87"/>
      <c r="F23" s="84" t="s">
        <v>56</v>
      </c>
      <c r="G23" s="36" t="s">
        <v>18</v>
      </c>
      <c r="H23" s="77"/>
      <c r="I23" s="78"/>
      <c r="J23" s="78"/>
      <c r="K23" s="78"/>
      <c r="L23" s="78"/>
      <c r="M23" s="78"/>
      <c r="N23" s="78"/>
      <c r="O23" s="79"/>
    </row>
    <row r="24" spans="1:16" x14ac:dyDescent="0.25">
      <c r="A24" s="88"/>
      <c r="B24" s="89"/>
      <c r="C24" s="89"/>
      <c r="D24" s="89"/>
      <c r="E24" s="90"/>
      <c r="F24" s="84"/>
      <c r="G24" s="36" t="s">
        <v>19</v>
      </c>
      <c r="H24" s="77"/>
      <c r="I24" s="78"/>
      <c r="J24" s="78"/>
      <c r="K24" s="78"/>
      <c r="L24" s="78"/>
      <c r="M24" s="78"/>
      <c r="N24" s="78"/>
      <c r="O24" s="79"/>
    </row>
    <row r="25" spans="1:16" ht="18" customHeight="1" x14ac:dyDescent="0.25">
      <c r="A25" s="88"/>
      <c r="B25" s="89"/>
      <c r="C25" s="89"/>
      <c r="D25" s="89"/>
      <c r="E25" s="90"/>
      <c r="F25" s="84"/>
      <c r="G25" s="36" t="s">
        <v>20</v>
      </c>
      <c r="H25" s="77"/>
      <c r="I25" s="78"/>
      <c r="J25" s="78"/>
      <c r="K25" s="78"/>
      <c r="L25" s="78"/>
      <c r="M25" s="78"/>
      <c r="N25" s="78"/>
      <c r="O25" s="79"/>
    </row>
    <row r="26" spans="1:16" x14ac:dyDescent="0.25">
      <c r="A26" s="88"/>
      <c r="B26" s="89"/>
      <c r="C26" s="89"/>
      <c r="D26" s="89"/>
      <c r="E26" s="90"/>
      <c r="F26" s="84"/>
      <c r="G26" s="36" t="s">
        <v>21</v>
      </c>
      <c r="H26" s="77"/>
      <c r="I26" s="78"/>
      <c r="J26" s="78"/>
      <c r="K26" s="78"/>
      <c r="L26" s="78"/>
      <c r="M26" s="78"/>
      <c r="N26" s="78"/>
      <c r="O26" s="79"/>
    </row>
    <row r="27" spans="1:16" x14ac:dyDescent="0.25">
      <c r="A27" s="88"/>
      <c r="B27" s="89"/>
      <c r="C27" s="89"/>
      <c r="D27" s="89"/>
      <c r="E27" s="90"/>
      <c r="F27" s="84"/>
      <c r="G27" s="36" t="s">
        <v>22</v>
      </c>
      <c r="H27" s="77"/>
      <c r="I27" s="78"/>
      <c r="J27" s="78"/>
      <c r="K27" s="78"/>
      <c r="L27" s="78"/>
      <c r="M27" s="78"/>
      <c r="N27" s="78"/>
      <c r="O27" s="79"/>
    </row>
    <row r="28" spans="1:16" x14ac:dyDescent="0.25">
      <c r="A28" s="88"/>
      <c r="B28" s="89"/>
      <c r="C28" s="89"/>
      <c r="D28" s="89"/>
      <c r="E28" s="90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6" x14ac:dyDescent="0.25">
      <c r="A29" s="88"/>
      <c r="B29" s="89"/>
      <c r="C29" s="89"/>
      <c r="D29" s="89"/>
      <c r="E29" s="90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91"/>
      <c r="B30" s="92"/>
      <c r="C30" s="92"/>
      <c r="D30" s="92"/>
      <c r="E30" s="93"/>
      <c r="F30" s="35"/>
      <c r="G30" s="24"/>
      <c r="H30" s="18"/>
      <c r="I30" s="24"/>
      <c r="J30" s="24" t="s">
        <v>23</v>
      </c>
      <c r="K30" s="24"/>
      <c r="L30" s="80"/>
      <c r="M30" s="81"/>
      <c r="N30" s="82"/>
      <c r="O30" s="24"/>
    </row>
    <row r="31" spans="1:16" x14ac:dyDescent="0.25">
      <c r="A31" s="35"/>
      <c r="B31" s="35"/>
      <c r="C31" s="35"/>
      <c r="D31" s="35"/>
      <c r="E31" s="35"/>
      <c r="F31" s="35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21"/>
      <c r="B32" s="21"/>
      <c r="C32" s="21"/>
      <c r="D32" s="21"/>
      <c r="E32" s="21"/>
      <c r="F32" s="21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35"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H27:O27"/>
    <mergeCell ref="L30:N30"/>
    <mergeCell ref="A20:C20"/>
    <mergeCell ref="F23:F27"/>
    <mergeCell ref="H23:O23"/>
    <mergeCell ref="H24:O24"/>
    <mergeCell ref="H25:O25"/>
    <mergeCell ref="H26:O26"/>
    <mergeCell ref="A23:E30"/>
    <mergeCell ref="J17:K17"/>
    <mergeCell ref="A18:N18"/>
    <mergeCell ref="A19:N19"/>
    <mergeCell ref="A21:O21"/>
    <mergeCell ref="C12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40" t="s">
        <v>61</v>
      </c>
      <c r="B3" s="40" t="s">
        <v>71</v>
      </c>
      <c r="C3" s="40"/>
      <c r="D3" s="40" t="s">
        <v>61</v>
      </c>
      <c r="E3" s="40" t="s">
        <v>71</v>
      </c>
      <c r="F3" s="40"/>
      <c r="G3" s="40" t="s">
        <v>61</v>
      </c>
      <c r="H3" s="40" t="s">
        <v>71</v>
      </c>
    </row>
    <row r="4" spans="1:9" x14ac:dyDescent="0.25">
      <c r="A4" s="40">
        <v>13.4</v>
      </c>
      <c r="B4" s="40">
        <v>25.19</v>
      </c>
      <c r="C4" s="40">
        <f>A4*B4</f>
        <v>337.54600000000005</v>
      </c>
      <c r="D4" s="40">
        <v>83</v>
      </c>
      <c r="E4" s="40">
        <v>26.05</v>
      </c>
      <c r="F4" s="40">
        <f>D4*E4</f>
        <v>2162.15</v>
      </c>
      <c r="G4" s="40">
        <v>13</v>
      </c>
      <c r="H4" s="40">
        <v>17.32</v>
      </c>
      <c r="I4" s="40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9" t="s">
        <v>51</v>
      </c>
      <c r="M2" s="129"/>
    </row>
    <row r="3" spans="1:14" x14ac:dyDescent="0.25">
      <c r="A3" s="5" t="s">
        <v>25</v>
      </c>
      <c r="B3" s="130" t="s">
        <v>26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5" t="s">
        <v>27</v>
      </c>
      <c r="B4" s="130" t="s">
        <v>28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5" t="s">
        <v>8</v>
      </c>
      <c r="B5" s="130" t="s">
        <v>29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5" t="s">
        <v>2</v>
      </c>
      <c r="B6" s="130" t="s">
        <v>30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6" t="s">
        <v>31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8"/>
    </row>
    <row r="8" spans="1:14" x14ac:dyDescent="0.25">
      <c r="A8" s="5" t="s">
        <v>12</v>
      </c>
      <c r="B8" s="130" t="s">
        <v>32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7" t="s">
        <v>33</v>
      </c>
      <c r="B9" s="130" t="s">
        <v>34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7" t="s">
        <v>35</v>
      </c>
      <c r="B10" s="130" t="s">
        <v>36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x14ac:dyDescent="0.25">
      <c r="A11" s="8" t="s">
        <v>37</v>
      </c>
      <c r="B11" s="130" t="s">
        <v>38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9" t="s">
        <v>39</v>
      </c>
      <c r="B12" s="130" t="s">
        <v>40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24" customHeight="1" x14ac:dyDescent="0.25">
      <c r="A13" s="8" t="s">
        <v>41</v>
      </c>
      <c r="B13" s="130" t="s">
        <v>42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ht="16.5" customHeight="1" x14ac:dyDescent="0.25">
      <c r="A14" s="8" t="s">
        <v>5</v>
      </c>
      <c r="B14" s="130" t="s">
        <v>52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8" t="s">
        <v>43</v>
      </c>
      <c r="B15" s="130" t="s">
        <v>44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38.25" x14ac:dyDescent="0.25">
      <c r="A16" s="10" t="s">
        <v>45</v>
      </c>
      <c r="B16" s="130" t="s">
        <v>46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4" ht="28.5" customHeight="1" x14ac:dyDescent="0.25">
      <c r="A17" s="10" t="s">
        <v>47</v>
      </c>
      <c r="B17" s="130" t="s">
        <v>48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27" customHeight="1" x14ac:dyDescent="0.25">
      <c r="A18" s="11" t="s">
        <v>49</v>
      </c>
      <c r="B18" s="130" t="s">
        <v>50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4" ht="75" customHeight="1" x14ac:dyDescent="0.25">
      <c r="A19" s="37" t="s">
        <v>62</v>
      </c>
      <c r="B19" s="131" t="s">
        <v>63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2023-12-06T10:23:18Z</cp:lastPrinted>
  <dcterms:created xsi:type="dcterms:W3CDTF">2012-08-13T12:29:09Z</dcterms:created>
  <dcterms:modified xsi:type="dcterms:W3CDTF">2024-03-08T10:36:38Z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