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2 - Sever 2024\DNS Hlucháň\5-2024-St.Bystrica\"/>
    </mc:Choice>
  </mc:AlternateContent>
  <bookViews>
    <workbookView xWindow="0" yWindow="0" windowWidth="28800" windowHeight="1243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ponuka'!$A$1:$P$35</definedName>
  </definedNames>
  <calcPr calcId="162913"/>
</workbook>
</file>

<file path=xl/calcChain.xml><?xml version="1.0" encoding="utf-8"?>
<calcChain xmlns="http://schemas.openxmlformats.org/spreadsheetml/2006/main">
  <c r="P19" i="1" l="1"/>
  <c r="P18" i="1"/>
  <c r="P17" i="1"/>
  <c r="P16" i="1"/>
  <c r="P15" i="1"/>
  <c r="P13" i="1" l="1"/>
  <c r="P14" i="1"/>
  <c r="G20" i="1" l="1"/>
  <c r="P21" i="1" l="1"/>
  <c r="M21" i="1" l="1"/>
  <c r="Q13" i="1" l="1"/>
  <c r="Q12" i="1" l="1"/>
  <c r="P23" i="1" l="1"/>
  <c r="Q21" i="1" l="1"/>
  <c r="P22" i="1"/>
</calcChain>
</file>

<file path=xl/sharedStrings.xml><?xml version="1.0" encoding="utf-8"?>
<sst xmlns="http://schemas.openxmlformats.org/spreadsheetml/2006/main" count="125" uniqueCount="99">
  <si>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</si>
  <si>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</si>
  <si>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</si>
  <si>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</si>
  <si>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</si>
  <si>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</si>
  <si>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</si>
  <si>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</si>
  <si>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</si>
  <si>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</si>
  <si>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</si>
  <si>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</si>
  <si>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</si>
  <si>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</si>
  <si>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</si>
  <si>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</si>
  <si>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</si>
  <si>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</si>
  <si>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</si>
  <si>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</si>
  <si>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</si>
  <si>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</si>
  <si>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</si>
  <si>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</si>
  <si>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</si>
  <si>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</si>
  <si>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</si>
  <si>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</si>
  <si>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</si>
  <si>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</si>
  <si>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</si>
  <si>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</si>
  <si>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</si>
  <si>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</si>
  <si>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</si>
  <si>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</si>
  <si>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</si>
  <si>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</si>
  <si>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</si>
  <si>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</si>
  <si>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</si>
  <si>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</si>
  <si>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</si>
  <si>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</si>
  <si>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</si>
  <si>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</si>
  <si>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</si>
  <si>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</si>
  <si>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</si>
  <si>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</si>
  <si>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</si>
  <si>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</si>
  <si>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</si>
  <si>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</si>
  <si>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</si>
  <si>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</si>
  <si>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</si>
  <si>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</si>
  <si>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</si>
  <si>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</si>
  <si>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</si>
  <si>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</si>
  <si>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</si>
  <si>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</si>
  <si>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</si>
  <si>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</si>
  <si>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</si>
  <si>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</si>
  <si>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Celková cena za realizáciu predmetu zákazky v EUR bez DPH</t>
  </si>
  <si>
    <t>LESY SR š.p.  organizačná zložka  OZ Sever</t>
  </si>
  <si>
    <t>VU-50</t>
  </si>
  <si>
    <t>ihličnaté (m3)</t>
  </si>
  <si>
    <t>listnaté (m3)</t>
  </si>
  <si>
    <t xml:space="preserve">Názov projektu: </t>
  </si>
  <si>
    <t>Názov predmetu zákazky:</t>
  </si>
  <si>
    <t>Zlepšenie stavu lesných porastov pre hlucháňa na OZ Sever (kód projektu 085BB550001)</t>
  </si>
  <si>
    <t>Lesnícke služby v ťažbovom procese na zlepšenie hniezdnych príležitostí a so zameraním na vytváranie vhodných biotopov pre hlucháňa hôrneho</t>
  </si>
  <si>
    <t xml:space="preserve">Názov DNS: </t>
  </si>
  <si>
    <t xml:space="preserve">Zmluva č. </t>
  </si>
  <si>
    <t>1,2,4a,4d,6,7</t>
  </si>
  <si>
    <t>10-Skríželné</t>
  </si>
  <si>
    <t>4261a0</t>
  </si>
  <si>
    <t>11-Veľký Potok</t>
  </si>
  <si>
    <t>5297 1</t>
  </si>
  <si>
    <t>5298 2</t>
  </si>
  <si>
    <t>5292 1</t>
  </si>
  <si>
    <t>5299b1</t>
  </si>
  <si>
    <t>5290c0</t>
  </si>
  <si>
    <t>1,2,4a,4b,4d,6,7</t>
  </si>
  <si>
    <t>1,2,4a,4b,6,7</t>
  </si>
  <si>
    <t>80/580</t>
  </si>
  <si>
    <t>120/500</t>
  </si>
  <si>
    <t>150/100</t>
  </si>
  <si>
    <t>170/270</t>
  </si>
  <si>
    <t>100/700</t>
  </si>
  <si>
    <t>50/240/200</t>
  </si>
  <si>
    <t>240/200</t>
  </si>
  <si>
    <t xml:space="preserve">Lesnícke služby v ťažbovom procese na zlepšenie biotopov pre hlucháňa hôrneho pre OZ Sever, LS Stará Bystrica, LO Veľký Potok, Skríželné - výzva č. 5/2024 </t>
  </si>
  <si>
    <r>
      <rPr>
        <b/>
        <sz val="11"/>
        <color rgb="FFFF0000"/>
        <rFont val="Calibri"/>
        <family val="2"/>
        <charset val="238"/>
        <scheme val="minor"/>
      </rPr>
      <t>* Požiadavky</t>
    </r>
    <r>
      <rPr>
        <sz val="11"/>
        <color rgb="FFFF0000"/>
        <rFont val="Calibri"/>
        <family val="2"/>
        <charset val="238"/>
        <scheme val="minor"/>
      </rPr>
      <t xml:space="preserve"> - kôň + traktor UKT/LKT + lanovka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</si>
</sst>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rgb="FF7030A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2" fillId="0" borderId="0" xfId="0" applyFont="1"/>
    <xf numFmtId="0" fontId="1" fillId="3" borderId="0" xfId="0" applyFont="1" applyFill="1" applyAlignment="1" applyProtection="1">
      <alignment horizontal="center"/>
    </xf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4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4" fontId="5" fillId="3" borderId="21" xfId="0" applyNumberFormat="1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left" vertical="center"/>
    </xf>
    <xf numFmtId="0" fontId="10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14" fontId="0" fillId="0" borderId="0" xfId="0" applyNumberFormat="1"/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5" fillId="3" borderId="29" xfId="0" applyFont="1" applyFill="1" applyBorder="1" applyAlignment="1" applyProtection="1">
      <alignment horizontal="center" vertical="center"/>
    </xf>
    <xf numFmtId="2" fontId="5" fillId="3" borderId="6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vertical="center" wrapText="1"/>
    </xf>
    <xf numFmtId="4" fontId="5" fillId="4" borderId="21" xfId="0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4" fontId="5" fillId="2" borderId="30" xfId="0" applyNumberFormat="1" applyFont="1" applyFill="1" applyBorder="1" applyAlignment="1" applyProtection="1">
      <alignment horizontal="center" vertical="center"/>
      <protection locked="0"/>
    </xf>
    <xf numFmtId="2" fontId="5" fillId="3" borderId="31" xfId="0" applyNumberFormat="1" applyFont="1" applyFill="1" applyBorder="1" applyAlignment="1" applyProtection="1">
      <alignment horizontal="center" vertical="center"/>
    </xf>
    <xf numFmtId="2" fontId="5" fillId="3" borderId="32" xfId="0" applyNumberFormat="1" applyFont="1" applyFill="1" applyBorder="1" applyAlignment="1" applyProtection="1">
      <alignment horizontal="center" vertical="center"/>
    </xf>
    <xf numFmtId="0" fontId="0" fillId="0" borderId="10" xfId="0" applyBorder="1"/>
    <xf numFmtId="0" fontId="0" fillId="0" borderId="0" xfId="0" applyBorder="1"/>
    <xf numFmtId="0" fontId="0" fillId="3" borderId="3" xfId="0" applyFill="1" applyBorder="1" applyProtection="1"/>
    <xf numFmtId="4" fontId="5" fillId="3" borderId="8" xfId="0" applyNumberFormat="1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13" fillId="0" borderId="35" xfId="0" applyNumberFormat="1" applyFont="1" applyBorder="1" applyAlignment="1">
      <alignment horizontal="left" vertical="center"/>
    </xf>
    <xf numFmtId="0" fontId="5" fillId="3" borderId="21" xfId="0" applyFont="1" applyFill="1" applyBorder="1" applyAlignment="1" applyProtection="1">
      <alignment horizontal="center" wrapText="1"/>
    </xf>
    <xf numFmtId="0" fontId="3" fillId="0" borderId="0" xfId="0" applyFont="1" applyFill="1" applyAlignment="1"/>
    <xf numFmtId="0" fontId="15" fillId="3" borderId="0" xfId="0" applyFont="1" applyFill="1" applyProtection="1"/>
    <xf numFmtId="0" fontId="13" fillId="0" borderId="30" xfId="0" applyNumberFormat="1" applyFont="1" applyBorder="1" applyAlignment="1">
      <alignment horizontal="left" vertical="center" wrapText="1"/>
    </xf>
    <xf numFmtId="4" fontId="13" fillId="0" borderId="30" xfId="0" applyNumberFormat="1" applyFont="1" applyBorder="1" applyAlignment="1">
      <alignment horizontal="center" vertical="center"/>
    </xf>
    <xf numFmtId="0" fontId="18" fillId="0" borderId="0" xfId="0" applyFont="1"/>
    <xf numFmtId="14" fontId="17" fillId="0" borderId="0" xfId="0" applyNumberFormat="1" applyFont="1"/>
    <xf numFmtId="0" fontId="17" fillId="0" borderId="0" xfId="0" applyFont="1"/>
    <xf numFmtId="4" fontId="13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</xf>
    <xf numFmtId="4" fontId="5" fillId="2" borderId="33" xfId="0" applyNumberFormat="1" applyFont="1" applyFill="1" applyBorder="1" applyAlignment="1" applyProtection="1">
      <alignment horizontal="center" vertical="center"/>
      <protection locked="0"/>
    </xf>
    <xf numFmtId="4" fontId="5" fillId="3" borderId="38" xfId="0" applyNumberFormat="1" applyFont="1" applyFill="1" applyBorder="1" applyAlignment="1" applyProtection="1">
      <alignment horizontal="center" vertical="center"/>
    </xf>
    <xf numFmtId="4" fontId="5" fillId="3" borderId="38" xfId="0" applyNumberFormat="1" applyFont="1" applyFill="1" applyBorder="1" applyAlignment="1" applyProtection="1">
      <alignment horizontal="center" vertical="center"/>
      <protection locked="0"/>
    </xf>
    <xf numFmtId="4" fontId="5" fillId="3" borderId="37" xfId="0" applyNumberFormat="1" applyFont="1" applyFill="1" applyBorder="1" applyAlignment="1" applyProtection="1">
      <alignment horizontal="center" vertical="center"/>
    </xf>
    <xf numFmtId="0" fontId="0" fillId="0" borderId="29" xfId="0" applyBorder="1"/>
    <xf numFmtId="4" fontId="19" fillId="0" borderId="39" xfId="0" applyNumberFormat="1" applyFont="1" applyBorder="1" applyAlignment="1">
      <alignment horizontal="right" vertical="center" indent="1"/>
    </xf>
    <xf numFmtId="4" fontId="19" fillId="0" borderId="40" xfId="0" applyNumberFormat="1" applyFont="1" applyBorder="1" applyAlignment="1">
      <alignment horizontal="right" vertical="center" indent="1"/>
    </xf>
    <xf numFmtId="0" fontId="9" fillId="3" borderId="41" xfId="0" applyFont="1" applyFill="1" applyBorder="1" applyAlignment="1" applyProtection="1">
      <alignment horizontal="center" vertical="center"/>
    </xf>
    <xf numFmtId="0" fontId="9" fillId="3" borderId="42" xfId="0" applyFont="1" applyFill="1" applyBorder="1" applyAlignment="1" applyProtection="1">
      <alignment horizontal="center" vertical="center" wrapText="1"/>
    </xf>
    <xf numFmtId="0" fontId="3" fillId="3" borderId="42" xfId="0" applyFont="1" applyFill="1" applyBorder="1" applyAlignment="1" applyProtection="1">
      <alignment horizontal="center" vertical="center"/>
    </xf>
    <xf numFmtId="0" fontId="0" fillId="3" borderId="42" xfId="0" applyFill="1" applyBorder="1" applyAlignment="1" applyProtection="1">
      <alignment horizontal="center" vertical="center"/>
    </xf>
    <xf numFmtId="3" fontId="9" fillId="3" borderId="42" xfId="0" applyNumberFormat="1" applyFont="1" applyFill="1" applyBorder="1" applyAlignment="1" applyProtection="1">
      <alignment horizontal="right" vertical="center"/>
    </xf>
    <xf numFmtId="4" fontId="5" fillId="3" borderId="42" xfId="0" applyNumberFormat="1" applyFont="1" applyFill="1" applyBorder="1" applyAlignment="1" applyProtection="1">
      <alignment horizontal="right" vertical="center"/>
    </xf>
    <xf numFmtId="0" fontId="0" fillId="0" borderId="34" xfId="0" applyBorder="1"/>
    <xf numFmtId="0" fontId="9" fillId="3" borderId="42" xfId="0" applyFont="1" applyFill="1" applyBorder="1" applyAlignment="1" applyProtection="1">
      <alignment horizontal="center" vertical="center"/>
    </xf>
    <xf numFmtId="0" fontId="13" fillId="0" borderId="1" xfId="0" applyNumberFormat="1" applyFont="1" applyBorder="1" applyAlignment="1">
      <alignment horizontal="left" vertical="center" wrapText="1"/>
    </xf>
    <xf numFmtId="14" fontId="9" fillId="3" borderId="1" xfId="0" applyNumberFormat="1" applyFont="1" applyFill="1" applyBorder="1" applyAlignment="1" applyProtection="1">
      <alignment vertical="center"/>
    </xf>
    <xf numFmtId="2" fontId="13" fillId="0" borderId="1" xfId="0" applyNumberFormat="1" applyFont="1" applyBorder="1" applyAlignment="1">
      <alignment horizontal="right" vertical="center"/>
    </xf>
    <xf numFmtId="0" fontId="13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right" vertical="center" wrapText="1"/>
    </xf>
    <xf numFmtId="2" fontId="13" fillId="0" borderId="1" xfId="0" applyNumberFormat="1" applyFont="1" applyBorder="1" applyAlignment="1">
      <alignment horizontal="right" vertical="center" wrapText="1"/>
    </xf>
    <xf numFmtId="0" fontId="9" fillId="3" borderId="30" xfId="0" applyFont="1" applyFill="1" applyBorder="1" applyAlignment="1" applyProtection="1">
      <alignment horizontal="center" vertical="center"/>
    </xf>
    <xf numFmtId="14" fontId="9" fillId="3" borderId="30" xfId="0" applyNumberFormat="1" applyFont="1" applyFill="1" applyBorder="1" applyAlignment="1" applyProtection="1">
      <alignment vertical="center"/>
    </xf>
    <xf numFmtId="2" fontId="13" fillId="0" borderId="30" xfId="0" applyNumberFormat="1" applyFont="1" applyBorder="1" applyAlignment="1">
      <alignment horizontal="right" vertical="center"/>
    </xf>
    <xf numFmtId="0" fontId="13" fillId="0" borderId="30" xfId="0" applyNumberFormat="1" applyFont="1" applyBorder="1" applyAlignment="1">
      <alignment horizontal="center" vertical="center"/>
    </xf>
    <xf numFmtId="0" fontId="13" fillId="0" borderId="30" xfId="0" applyNumberFormat="1" applyFont="1" applyBorder="1" applyAlignment="1">
      <alignment horizontal="right" vertical="center" wrapText="1"/>
    </xf>
    <xf numFmtId="2" fontId="13" fillId="0" borderId="30" xfId="0" applyNumberFormat="1" applyFont="1" applyBorder="1" applyAlignment="1">
      <alignment horizontal="right" vertical="center" wrapText="1"/>
    </xf>
    <xf numFmtId="0" fontId="16" fillId="0" borderId="31" xfId="0" applyNumberFormat="1" applyFont="1" applyBorder="1" applyAlignment="1">
      <alignment horizontal="center" vertical="center"/>
    </xf>
    <xf numFmtId="0" fontId="13" fillId="0" borderId="43" xfId="0" applyNumberFormat="1" applyFont="1" applyBorder="1" applyAlignment="1">
      <alignment horizontal="left" vertical="center"/>
    </xf>
    <xf numFmtId="0" fontId="16" fillId="0" borderId="32" xfId="0" applyNumberFormat="1" applyFont="1" applyBorder="1" applyAlignment="1">
      <alignment horizontal="center" vertical="center"/>
    </xf>
    <xf numFmtId="0" fontId="13" fillId="0" borderId="44" xfId="0" applyNumberFormat="1" applyFont="1" applyBorder="1" applyAlignment="1">
      <alignment horizontal="left" vertical="center"/>
    </xf>
    <xf numFmtId="0" fontId="13" fillId="0" borderId="45" xfId="0" applyNumberFormat="1" applyFont="1" applyBorder="1" applyAlignment="1">
      <alignment horizontal="left" vertical="center" wrapText="1"/>
    </xf>
    <xf numFmtId="0" fontId="9" fillId="3" borderId="45" xfId="0" applyFont="1" applyFill="1" applyBorder="1" applyAlignment="1" applyProtection="1">
      <alignment horizontal="center" vertical="center"/>
    </xf>
    <xf numFmtId="14" fontId="9" fillId="3" borderId="45" xfId="0" applyNumberFormat="1" applyFont="1" applyFill="1" applyBorder="1" applyAlignment="1" applyProtection="1">
      <alignment vertical="center"/>
    </xf>
    <xf numFmtId="2" fontId="13" fillId="0" borderId="45" xfId="0" applyNumberFormat="1" applyFont="1" applyBorder="1" applyAlignment="1">
      <alignment horizontal="right" vertical="center"/>
    </xf>
    <xf numFmtId="0" fontId="13" fillId="0" borderId="45" xfId="0" applyNumberFormat="1" applyFont="1" applyBorder="1" applyAlignment="1">
      <alignment horizontal="center" vertical="center"/>
    </xf>
    <xf numFmtId="0" fontId="13" fillId="0" borderId="45" xfId="0" applyNumberFormat="1" applyFont="1" applyBorder="1" applyAlignment="1">
      <alignment horizontal="right" vertical="center" wrapText="1"/>
    </xf>
    <xf numFmtId="2" fontId="13" fillId="0" borderId="45" xfId="0" applyNumberFormat="1" applyFont="1" applyBorder="1" applyAlignment="1">
      <alignment horizontal="right" vertical="center" wrapText="1"/>
    </xf>
    <xf numFmtId="0" fontId="16" fillId="0" borderId="46" xfId="0" applyNumberFormat="1" applyFont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textRotation="90"/>
    </xf>
    <xf numFmtId="0" fontId="4" fillId="2" borderId="16" xfId="0" applyFont="1" applyFill="1" applyBorder="1" applyAlignment="1" applyProtection="1">
      <alignment horizontal="left"/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0" fontId="4" fillId="2" borderId="17" xfId="0" applyFont="1" applyFill="1" applyBorder="1" applyAlignment="1" applyProtection="1">
      <alignment horizontal="left"/>
      <protection locked="0"/>
    </xf>
    <xf numFmtId="0" fontId="1" fillId="3" borderId="0" xfId="0" applyFont="1" applyFill="1" applyAlignment="1" applyProtection="1">
      <alignment horizontal="center"/>
    </xf>
    <xf numFmtId="0" fontId="4" fillId="5" borderId="8" xfId="0" applyFont="1" applyFill="1" applyBorder="1" applyAlignment="1" applyProtection="1">
      <alignment horizontal="center"/>
    </xf>
    <xf numFmtId="0" fontId="4" fillId="5" borderId="9" xfId="0" applyFont="1" applyFill="1" applyBorder="1" applyAlignment="1" applyProtection="1">
      <alignment horizontal="center"/>
    </xf>
    <xf numFmtId="0" fontId="4" fillId="5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9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34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15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>
      <alignment horizontal="left"/>
    </xf>
    <xf numFmtId="0" fontId="11" fillId="3" borderId="0" xfId="0" applyFont="1" applyFill="1" applyAlignment="1" applyProtection="1">
      <alignment horizontal="left"/>
    </xf>
    <xf numFmtId="0" fontId="3" fillId="0" borderId="0" xfId="0" applyFont="1" applyFill="1" applyAlignment="1">
      <alignment horizontal="left"/>
    </xf>
    <xf numFmtId="0" fontId="5" fillId="3" borderId="36" xfId="0" applyFont="1" applyFill="1" applyBorder="1" applyAlignment="1" applyProtection="1">
      <alignment horizontal="center" vertical="center" wrapText="1"/>
    </xf>
    <xf numFmtId="0" fontId="5" fillId="3" borderId="37" xfId="0" applyFont="1" applyFill="1" applyBorder="1" applyAlignment="1" applyProtection="1">
      <alignment horizontal="center" vertical="center" wrapText="1"/>
    </xf>
    <xf numFmtId="0" fontId="14" fillId="0" borderId="7" xfId="0" applyNumberFormat="1" applyFont="1" applyBorder="1" applyAlignment="1">
      <alignment horizontal="center" vertical="center" wrapText="1"/>
    </xf>
    <xf numFmtId="0" fontId="14" fillId="0" borderId="18" xfId="0" applyNumberFormat="1" applyFont="1" applyBorder="1" applyAlignment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2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left" vertical="center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20" fillId="5" borderId="0" xfId="0" applyFont="1" applyFill="1" applyAlignment="1">
      <alignment horizontal="center"/>
    </xf>
    <xf numFmtId="0" fontId="3" fillId="3" borderId="0" xfId="0" applyFont="1" applyFill="1" applyBorder="1" applyAlignment="1" applyProtection="1">
      <alignment horizontal="left" vertical="center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0" fillId="2" borderId="16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5" fillId="3" borderId="4" xfId="0" applyFont="1" applyFill="1" applyBorder="1" applyAlignment="1" applyProtection="1">
      <alignment horizontal="right" vertical="center"/>
    </xf>
    <xf numFmtId="0" fontId="5" fillId="3" borderId="3" xfId="0" applyFont="1" applyFill="1" applyBorder="1" applyAlignment="1" applyProtection="1">
      <alignment horizontal="right" vertical="center" indent="2"/>
    </xf>
    <xf numFmtId="0" fontId="5" fillId="3" borderId="4" xfId="0" applyFont="1" applyFill="1" applyBorder="1" applyAlignment="1" applyProtection="1">
      <alignment horizontal="right" vertical="center" indent="2"/>
    </xf>
    <xf numFmtId="0" fontId="5" fillId="3" borderId="5" xfId="0" applyFont="1" applyFill="1" applyBorder="1" applyAlignment="1" applyProtection="1">
      <alignment horizontal="right" vertical="center" indent="2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left" vertical="center" wrapText="1"/>
    </xf>
    <xf numFmtId="0" fontId="3" fillId="0" borderId="17" xfId="0" applyFont="1" applyFill="1" applyBorder="1" applyAlignment="1" applyProtection="1">
      <alignment horizontal="left" vertical="center" wrapText="1"/>
    </xf>
    <xf numFmtId="0" fontId="0" fillId="0" borderId="23" xfId="0" applyBorder="1" applyAlignment="1">
      <alignment horizontal="center"/>
    </xf>
    <xf numFmtId="0" fontId="21" fillId="3" borderId="24" xfId="0" applyFont="1" applyFill="1" applyBorder="1" applyAlignment="1">
      <alignment horizontal="center" vertical="top" wrapText="1"/>
    </xf>
    <xf numFmtId="0" fontId="21" fillId="3" borderId="14" xfId="0" applyFont="1" applyFill="1" applyBorder="1" applyAlignment="1">
      <alignment horizontal="center" vertical="top" wrapText="1"/>
    </xf>
    <xf numFmtId="0" fontId="21" fillId="3" borderId="25" xfId="0" applyFont="1" applyFill="1" applyBorder="1" applyAlignment="1">
      <alignment horizontal="center" vertical="top" wrapText="1"/>
    </xf>
    <xf numFmtId="0" fontId="21" fillId="3" borderId="22" xfId="0" applyFont="1" applyFill="1" applyBorder="1" applyAlignment="1">
      <alignment horizontal="center" vertical="top" wrapText="1"/>
    </xf>
    <xf numFmtId="0" fontId="21" fillId="3" borderId="0" xfId="0" applyFont="1" applyFill="1" applyBorder="1" applyAlignment="1">
      <alignment horizontal="center" vertical="top" wrapText="1"/>
    </xf>
    <xf numFmtId="0" fontId="21" fillId="3" borderId="26" xfId="0" applyFont="1" applyFill="1" applyBorder="1" applyAlignment="1">
      <alignment horizontal="center" vertical="top" wrapText="1"/>
    </xf>
    <xf numFmtId="0" fontId="21" fillId="3" borderId="27" xfId="0" applyFont="1" applyFill="1" applyBorder="1" applyAlignment="1">
      <alignment horizontal="center" vertical="top" wrapText="1"/>
    </xf>
    <xf numFmtId="0" fontId="21" fillId="3" borderId="23" xfId="0" applyFont="1" applyFill="1" applyBorder="1" applyAlignment="1">
      <alignment horizontal="center" vertical="top" wrapText="1"/>
    </xf>
    <xf numFmtId="0" fontId="21" fillId="3" borderId="28" xfId="0" applyFont="1" applyFill="1" applyBorder="1" applyAlignment="1">
      <alignment horizontal="center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abSelected="1" view="pageBreakPreview" topLeftCell="A15" zoomScaleNormal="100" zoomScaleSheetLayoutView="100" workbookViewId="0">
      <selection activeCell="A27" sqref="A27:F34"/>
    </sheetView>
  </sheetViews>
  <sheetFormatPr defaultRowHeight="15" x14ac:dyDescent="0.25"/>
  <cols>
    <col min="1" max="1" width="14.28515625" customWidth="1"/>
    <col min="2" max="2" width="12" customWidth="1"/>
    <col min="3" max="3" width="15.85546875" customWidth="1"/>
    <col min="4" max="4" width="13.85546875" customWidth="1"/>
    <col min="5" max="5" width="9.85546875" customWidth="1"/>
    <col min="8" max="8" width="9.5703125" customWidth="1"/>
    <col min="9" max="9" width="7.5703125" customWidth="1"/>
    <col min="11" max="11" width="9.28515625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104" t="s">
        <v>62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5" t="s">
        <v>65</v>
      </c>
      <c r="P1" s="14"/>
    </row>
    <row r="2" spans="1:18" ht="11.25" customHeight="1" x14ac:dyDescent="0.25">
      <c r="A2" s="13"/>
      <c r="B2" s="13"/>
      <c r="C2" s="13"/>
      <c r="D2" s="13"/>
      <c r="E2" s="33"/>
      <c r="F2" s="13"/>
      <c r="G2" s="13"/>
      <c r="H2" s="13"/>
      <c r="I2" s="13"/>
      <c r="J2" s="13"/>
      <c r="K2" s="13"/>
      <c r="L2" s="13"/>
      <c r="M2" s="13"/>
      <c r="N2" s="15" t="s">
        <v>66</v>
      </c>
      <c r="P2" s="14"/>
    </row>
    <row r="3" spans="1:18" ht="18" customHeight="1" x14ac:dyDescent="0.25">
      <c r="A3" s="125" t="s">
        <v>74</v>
      </c>
      <c r="B3" s="125"/>
      <c r="C3" s="136" t="s">
        <v>97</v>
      </c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</row>
    <row r="4" spans="1:18" ht="24.75" customHeight="1" x14ac:dyDescent="0.25">
      <c r="A4" s="126" t="s">
        <v>77</v>
      </c>
      <c r="B4" s="126"/>
      <c r="C4" s="126" t="s">
        <v>76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4"/>
    </row>
    <row r="5" spans="1:18" x14ac:dyDescent="0.25">
      <c r="A5" s="124" t="s">
        <v>73</v>
      </c>
      <c r="B5" s="124"/>
      <c r="C5" s="52" t="s">
        <v>75</v>
      </c>
      <c r="D5" s="52"/>
      <c r="E5" s="52"/>
      <c r="F5" s="52"/>
      <c r="G5" s="52"/>
      <c r="H5" s="52"/>
      <c r="I5" s="53"/>
      <c r="J5" s="53"/>
      <c r="K5" s="53"/>
      <c r="L5" s="53"/>
      <c r="M5" s="53"/>
      <c r="N5" s="53"/>
      <c r="O5" s="53"/>
      <c r="P5" s="16"/>
    </row>
    <row r="6" spans="1:18" x14ac:dyDescent="0.25">
      <c r="A6" s="18" t="s">
        <v>0</v>
      </c>
      <c r="B6" s="107" t="s">
        <v>69</v>
      </c>
      <c r="C6" s="107"/>
      <c r="D6" s="107"/>
      <c r="E6" s="107"/>
      <c r="F6" s="107"/>
      <c r="G6" s="107"/>
      <c r="H6" s="17"/>
      <c r="I6" s="16"/>
      <c r="J6" s="16"/>
      <c r="K6" s="19"/>
      <c r="L6" s="16"/>
      <c r="M6" s="16"/>
      <c r="N6" s="16"/>
      <c r="O6" s="16"/>
      <c r="P6" s="16"/>
    </row>
    <row r="7" spans="1:18" ht="6" customHeight="1" thickBot="1" x14ac:dyDescent="0.3">
      <c r="A7" s="20"/>
      <c r="B7" s="108"/>
      <c r="C7" s="108"/>
      <c r="D7" s="108"/>
      <c r="E7" s="108"/>
      <c r="F7" s="108"/>
      <c r="G7" s="108"/>
      <c r="H7" s="17"/>
      <c r="I7" s="16"/>
      <c r="J7" s="16"/>
      <c r="K7" s="16"/>
      <c r="L7" s="16"/>
      <c r="M7" s="16"/>
      <c r="N7" s="16"/>
      <c r="O7" s="16"/>
      <c r="P7" s="16"/>
    </row>
    <row r="8" spans="1:18" ht="16.5" customHeight="1" thickBot="1" x14ac:dyDescent="0.3">
      <c r="A8" s="105" t="s">
        <v>78</v>
      </c>
      <c r="B8" s="106"/>
      <c r="C8" s="21"/>
      <c r="D8" s="22"/>
      <c r="E8" s="22"/>
      <c r="F8" s="22"/>
      <c r="G8" s="22"/>
      <c r="H8" s="17"/>
      <c r="I8" s="16"/>
      <c r="J8" s="16"/>
      <c r="K8" s="16"/>
      <c r="L8" s="16"/>
      <c r="M8" s="16"/>
      <c r="N8" s="16"/>
      <c r="O8" s="16"/>
      <c r="P8" s="16"/>
    </row>
    <row r="9" spans="1:18" ht="41.25" customHeight="1" thickBot="1" x14ac:dyDescent="0.3">
      <c r="A9" s="121" t="s">
        <v>7</v>
      </c>
      <c r="B9" s="109" t="s">
        <v>1</v>
      </c>
      <c r="C9" s="51" t="s">
        <v>51</v>
      </c>
      <c r="D9" s="142" t="s">
        <v>67</v>
      </c>
      <c r="E9" s="134" t="s">
        <v>2</v>
      </c>
      <c r="F9" s="135"/>
      <c r="G9" s="135"/>
      <c r="H9" s="115" t="s">
        <v>3</v>
      </c>
      <c r="I9" s="115" t="s">
        <v>4</v>
      </c>
      <c r="J9" s="127" t="s">
        <v>5</v>
      </c>
      <c r="K9" s="128"/>
      <c r="L9" s="118" t="s">
        <v>6</v>
      </c>
      <c r="M9" s="112" t="s">
        <v>52</v>
      </c>
      <c r="N9" s="142" t="s">
        <v>58</v>
      </c>
      <c r="O9" s="131" t="s">
        <v>56</v>
      </c>
      <c r="P9" s="138" t="s">
        <v>57</v>
      </c>
    </row>
    <row r="10" spans="1:18" ht="21.75" customHeight="1" x14ac:dyDescent="0.25">
      <c r="A10" s="122"/>
      <c r="B10" s="110"/>
      <c r="C10" s="115" t="s">
        <v>64</v>
      </c>
      <c r="D10" s="143"/>
      <c r="E10" s="49" t="s">
        <v>8</v>
      </c>
      <c r="F10" s="46" t="s">
        <v>9</v>
      </c>
      <c r="G10" s="140" t="s">
        <v>10</v>
      </c>
      <c r="H10" s="116"/>
      <c r="I10" s="116"/>
      <c r="J10" s="129" t="s">
        <v>71</v>
      </c>
      <c r="K10" s="129" t="s">
        <v>72</v>
      </c>
      <c r="L10" s="119"/>
      <c r="M10" s="113"/>
      <c r="N10" s="143"/>
      <c r="O10" s="132"/>
      <c r="P10" s="139"/>
    </row>
    <row r="11" spans="1:18" ht="50.25" customHeight="1" thickBot="1" x14ac:dyDescent="0.3">
      <c r="A11" s="123"/>
      <c r="B11" s="111"/>
      <c r="C11" s="117"/>
      <c r="D11" s="144"/>
      <c r="E11" s="48"/>
      <c r="F11" s="47"/>
      <c r="G11" s="141"/>
      <c r="H11" s="117"/>
      <c r="I11" s="117"/>
      <c r="J11" s="130"/>
      <c r="K11" s="130"/>
      <c r="L11" s="120"/>
      <c r="M11" s="114"/>
      <c r="N11" s="144"/>
      <c r="O11" s="132"/>
      <c r="P11" s="139"/>
    </row>
    <row r="12" spans="1:18" ht="9.75" customHeight="1" thickBot="1" x14ac:dyDescent="0.3">
      <c r="A12" s="42"/>
      <c r="B12" s="43"/>
      <c r="C12" s="43"/>
      <c r="D12" s="65"/>
      <c r="E12" s="43"/>
      <c r="F12" s="43"/>
      <c r="G12" s="43"/>
      <c r="H12" s="43"/>
      <c r="I12" s="43"/>
      <c r="J12" s="43"/>
      <c r="K12" s="43"/>
      <c r="L12" s="43"/>
      <c r="M12" s="43"/>
      <c r="N12" s="38" t="s">
        <v>59</v>
      </c>
      <c r="O12" s="34"/>
      <c r="P12" s="35"/>
      <c r="Q12" s="12" t="str">
        <f>IF( P12=0," ", IF(100-((L13/P12)*100)&gt;20,"viac ako 20%",0))</f>
        <v xml:space="preserve"> </v>
      </c>
      <c r="R12" s="31"/>
    </row>
    <row r="13" spans="1:18" s="58" customFormat="1" ht="14.25" x14ac:dyDescent="0.2">
      <c r="A13" s="50" t="s">
        <v>80</v>
      </c>
      <c r="B13" s="54" t="s">
        <v>81</v>
      </c>
      <c r="C13" s="82" t="s">
        <v>79</v>
      </c>
      <c r="D13" s="83">
        <v>45565</v>
      </c>
      <c r="E13" s="84">
        <v>72</v>
      </c>
      <c r="F13" s="84"/>
      <c r="G13" s="84">
        <v>72</v>
      </c>
      <c r="H13" s="85" t="s">
        <v>70</v>
      </c>
      <c r="I13" s="86">
        <v>35</v>
      </c>
      <c r="J13" s="87">
        <v>0.17</v>
      </c>
      <c r="K13" s="87"/>
      <c r="L13" s="88" t="s">
        <v>90</v>
      </c>
      <c r="M13" s="66">
        <v>2568.2399999999998</v>
      </c>
      <c r="N13" s="55" t="s">
        <v>59</v>
      </c>
      <c r="O13" s="39"/>
      <c r="P13" s="40">
        <f>G13*O13</f>
        <v>0</v>
      </c>
      <c r="Q13" s="56" t="str">
        <f>IF( P13=0," ", IF(100-((L13/P13)*100)&gt;20,"viac ako 20%",0))</f>
        <v xml:space="preserve"> </v>
      </c>
      <c r="R13" s="57"/>
    </row>
    <row r="14" spans="1:18" s="58" customFormat="1" ht="14.25" x14ac:dyDescent="0.2">
      <c r="A14" s="89" t="s">
        <v>82</v>
      </c>
      <c r="B14" s="76" t="s">
        <v>83</v>
      </c>
      <c r="C14" s="60" t="s">
        <v>79</v>
      </c>
      <c r="D14" s="77">
        <v>45565</v>
      </c>
      <c r="E14" s="78">
        <v>60</v>
      </c>
      <c r="F14" s="78">
        <v>12</v>
      </c>
      <c r="G14" s="78">
        <v>72</v>
      </c>
      <c r="H14" s="79" t="s">
        <v>70</v>
      </c>
      <c r="I14" s="80">
        <v>55</v>
      </c>
      <c r="J14" s="81">
        <v>0.15</v>
      </c>
      <c r="K14" s="81"/>
      <c r="L14" s="90" t="s">
        <v>91</v>
      </c>
      <c r="M14" s="67">
        <v>2970</v>
      </c>
      <c r="N14" s="59" t="s">
        <v>59</v>
      </c>
      <c r="O14" s="61"/>
      <c r="P14" s="41">
        <f t="shared" ref="P14:P19" si="0">G14*O14</f>
        <v>0</v>
      </c>
      <c r="Q14" s="56"/>
      <c r="R14" s="57"/>
    </row>
    <row r="15" spans="1:18" s="58" customFormat="1" ht="14.25" x14ac:dyDescent="0.2">
      <c r="A15" s="89" t="s">
        <v>82</v>
      </c>
      <c r="B15" s="76" t="s">
        <v>84</v>
      </c>
      <c r="C15" s="60" t="s">
        <v>79</v>
      </c>
      <c r="D15" s="77">
        <v>45565</v>
      </c>
      <c r="E15" s="78">
        <v>102</v>
      </c>
      <c r="F15" s="78">
        <v>116</v>
      </c>
      <c r="G15" s="78">
        <v>218</v>
      </c>
      <c r="H15" s="79" t="s">
        <v>70</v>
      </c>
      <c r="I15" s="80">
        <v>50</v>
      </c>
      <c r="J15" s="81">
        <v>0.13</v>
      </c>
      <c r="K15" s="81"/>
      <c r="L15" s="90" t="s">
        <v>92</v>
      </c>
      <c r="M15" s="67">
        <v>8273.1</v>
      </c>
      <c r="N15" s="59" t="s">
        <v>59</v>
      </c>
      <c r="O15" s="61"/>
      <c r="P15" s="41">
        <f t="shared" si="0"/>
        <v>0</v>
      </c>
      <c r="Q15" s="56"/>
      <c r="R15" s="57"/>
    </row>
    <row r="16" spans="1:18" s="58" customFormat="1" ht="14.25" x14ac:dyDescent="0.2">
      <c r="A16" s="89" t="s">
        <v>82</v>
      </c>
      <c r="B16" s="76" t="s">
        <v>85</v>
      </c>
      <c r="C16" s="60" t="s">
        <v>79</v>
      </c>
      <c r="D16" s="77">
        <v>45565</v>
      </c>
      <c r="E16" s="78">
        <v>148</v>
      </c>
      <c r="F16" s="78">
        <v>7</v>
      </c>
      <c r="G16" s="78">
        <v>155</v>
      </c>
      <c r="H16" s="79" t="s">
        <v>70</v>
      </c>
      <c r="I16" s="80">
        <v>50</v>
      </c>
      <c r="J16" s="81">
        <v>0.19</v>
      </c>
      <c r="K16" s="81"/>
      <c r="L16" s="90" t="s">
        <v>93</v>
      </c>
      <c r="M16" s="67">
        <v>6086.85</v>
      </c>
      <c r="N16" s="59" t="s">
        <v>59</v>
      </c>
      <c r="O16" s="61"/>
      <c r="P16" s="41">
        <f t="shared" si="0"/>
        <v>0</v>
      </c>
      <c r="Q16" s="56"/>
      <c r="R16" s="57"/>
    </row>
    <row r="17" spans="1:18" s="58" customFormat="1" ht="14.25" x14ac:dyDescent="0.2">
      <c r="A17" s="89" t="s">
        <v>82</v>
      </c>
      <c r="B17" s="76" t="s">
        <v>86</v>
      </c>
      <c r="C17" s="60" t="s">
        <v>79</v>
      </c>
      <c r="D17" s="77">
        <v>45565</v>
      </c>
      <c r="E17" s="78">
        <v>82</v>
      </c>
      <c r="F17" s="78"/>
      <c r="G17" s="78">
        <v>82</v>
      </c>
      <c r="H17" s="79" t="s">
        <v>70</v>
      </c>
      <c r="I17" s="80">
        <v>40</v>
      </c>
      <c r="J17" s="81">
        <v>0.16</v>
      </c>
      <c r="K17" s="81"/>
      <c r="L17" s="90" t="s">
        <v>94</v>
      </c>
      <c r="M17" s="67">
        <v>2908.54</v>
      </c>
      <c r="N17" s="59" t="s">
        <v>59</v>
      </c>
      <c r="O17" s="61"/>
      <c r="P17" s="41">
        <f t="shared" si="0"/>
        <v>0</v>
      </c>
      <c r="Q17" s="56"/>
      <c r="R17" s="57"/>
    </row>
    <row r="18" spans="1:18" s="58" customFormat="1" ht="14.25" x14ac:dyDescent="0.2">
      <c r="A18" s="89" t="s">
        <v>82</v>
      </c>
      <c r="B18" s="76" t="s">
        <v>87</v>
      </c>
      <c r="C18" s="60" t="s">
        <v>88</v>
      </c>
      <c r="D18" s="77">
        <v>45565</v>
      </c>
      <c r="E18" s="78">
        <v>237</v>
      </c>
      <c r="F18" s="78">
        <v>37</v>
      </c>
      <c r="G18" s="78">
        <v>274</v>
      </c>
      <c r="H18" s="79" t="s">
        <v>70</v>
      </c>
      <c r="I18" s="80">
        <v>50</v>
      </c>
      <c r="J18" s="81">
        <v>0.11</v>
      </c>
      <c r="K18" s="81"/>
      <c r="L18" s="90" t="s">
        <v>95</v>
      </c>
      <c r="M18" s="67">
        <v>18963.54</v>
      </c>
      <c r="N18" s="59" t="s">
        <v>59</v>
      </c>
      <c r="O18" s="61"/>
      <c r="P18" s="41">
        <f t="shared" si="0"/>
        <v>0</v>
      </c>
      <c r="Q18" s="56"/>
      <c r="R18" s="57"/>
    </row>
    <row r="19" spans="1:18" s="58" customFormat="1" thickBot="1" x14ac:dyDescent="0.25">
      <c r="A19" s="91" t="s">
        <v>82</v>
      </c>
      <c r="B19" s="92" t="s">
        <v>87</v>
      </c>
      <c r="C19" s="93" t="s">
        <v>89</v>
      </c>
      <c r="D19" s="94">
        <v>45565</v>
      </c>
      <c r="E19" s="95">
        <v>40</v>
      </c>
      <c r="F19" s="95">
        <v>10</v>
      </c>
      <c r="G19" s="95">
        <v>50</v>
      </c>
      <c r="H19" s="96" t="s">
        <v>70</v>
      </c>
      <c r="I19" s="97">
        <v>50</v>
      </c>
      <c r="J19" s="98">
        <v>0.11</v>
      </c>
      <c r="K19" s="98"/>
      <c r="L19" s="99" t="s">
        <v>96</v>
      </c>
      <c r="M19" s="67">
        <v>3211.5</v>
      </c>
      <c r="N19" s="59" t="s">
        <v>59</v>
      </c>
      <c r="O19" s="61"/>
      <c r="P19" s="41">
        <f t="shared" si="0"/>
        <v>0</v>
      </c>
      <c r="Q19" s="56"/>
      <c r="R19" s="57"/>
    </row>
    <row r="20" spans="1:18" ht="15.75" thickBot="1" x14ac:dyDescent="0.3">
      <c r="A20" s="68"/>
      <c r="B20" s="69"/>
      <c r="C20" s="70"/>
      <c r="D20" s="71"/>
      <c r="E20" s="71"/>
      <c r="F20" s="72"/>
      <c r="G20" s="73">
        <f>SUM(G13:G19)</f>
        <v>923</v>
      </c>
      <c r="H20" s="74"/>
      <c r="I20" s="75"/>
      <c r="J20" s="69"/>
      <c r="K20" s="69"/>
      <c r="L20" s="70"/>
      <c r="M20" s="62"/>
      <c r="N20" s="62"/>
      <c r="O20" s="63"/>
      <c r="P20" s="64"/>
      <c r="Q20" s="12"/>
    </row>
    <row r="21" spans="1:18" ht="60.75" thickBot="1" x14ac:dyDescent="0.3">
      <c r="A21" s="44"/>
      <c r="B21" s="24"/>
      <c r="C21" s="24"/>
      <c r="D21" s="24"/>
      <c r="E21" s="24"/>
      <c r="F21" s="24"/>
      <c r="G21" s="24"/>
      <c r="H21" s="24"/>
      <c r="I21" s="24"/>
      <c r="J21" s="24"/>
      <c r="K21" s="148" t="s">
        <v>12</v>
      </c>
      <c r="L21" s="148"/>
      <c r="M21" s="23">
        <f>SUM(M13:M19)</f>
        <v>44981.770000000004</v>
      </c>
      <c r="N21" s="45"/>
      <c r="O21" s="36" t="s">
        <v>68</v>
      </c>
      <c r="P21" s="37">
        <f>SUM(P13:P19)</f>
        <v>0</v>
      </c>
      <c r="Q21" s="12" t="str">
        <f>IF(P21&gt;M21,"prekročená cena","nižšia ako stanovená")</f>
        <v>nižšia ako stanovená</v>
      </c>
    </row>
    <row r="22" spans="1:18" ht="15.75" thickBot="1" x14ac:dyDescent="0.3">
      <c r="A22" s="149" t="s">
        <v>13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1"/>
      <c r="P22" s="23">
        <f>P23-P21</f>
        <v>0</v>
      </c>
    </row>
    <row r="23" spans="1:18" ht="15.75" thickBot="1" x14ac:dyDescent="0.3">
      <c r="A23" s="149" t="s">
        <v>14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1"/>
      <c r="P23" s="23">
        <f>IF("nie"=MID(I31,1,3),P21,(P21*1.2))</f>
        <v>0</v>
      </c>
    </row>
    <row r="24" spans="1:18" x14ac:dyDescent="0.25">
      <c r="A24" s="133" t="s">
        <v>15</v>
      </c>
      <c r="B24" s="133"/>
      <c r="C24" s="133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</row>
    <row r="25" spans="1:18" x14ac:dyDescent="0.25">
      <c r="A25" s="137" t="s">
        <v>63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</row>
    <row r="26" spans="1:18" ht="25.5" customHeight="1" x14ac:dyDescent="0.25">
      <c r="A26" s="26" t="s">
        <v>55</v>
      </c>
      <c r="B26" s="26"/>
      <c r="C26" s="26"/>
      <c r="D26" s="26"/>
      <c r="E26" s="32"/>
      <c r="F26" s="26"/>
      <c r="G26" s="26"/>
      <c r="H26" s="27" t="s">
        <v>53</v>
      </c>
      <c r="I26" s="26"/>
      <c r="J26" s="26"/>
      <c r="K26" s="28"/>
      <c r="L26" s="28"/>
      <c r="M26" s="28"/>
      <c r="N26" s="28"/>
      <c r="O26" s="28"/>
      <c r="P26" s="28"/>
    </row>
    <row r="27" spans="1:18" ht="15" customHeight="1" x14ac:dyDescent="0.25">
      <c r="A27" s="157" t="s">
        <v>98</v>
      </c>
      <c r="B27" s="158"/>
      <c r="C27" s="158"/>
      <c r="D27" s="158"/>
      <c r="E27" s="158"/>
      <c r="F27" s="159"/>
      <c r="G27" s="100" t="s">
        <v>54</v>
      </c>
      <c r="H27" s="29" t="s">
        <v>16</v>
      </c>
      <c r="I27" s="101"/>
      <c r="J27" s="102"/>
      <c r="K27" s="102"/>
      <c r="L27" s="102"/>
      <c r="M27" s="102"/>
      <c r="N27" s="102"/>
      <c r="O27" s="102"/>
      <c r="P27" s="103"/>
    </row>
    <row r="28" spans="1:18" x14ac:dyDescent="0.25">
      <c r="A28" s="160"/>
      <c r="B28" s="161"/>
      <c r="C28" s="161"/>
      <c r="D28" s="161"/>
      <c r="E28" s="161"/>
      <c r="F28" s="162"/>
      <c r="G28" s="100"/>
      <c r="H28" s="29" t="s">
        <v>17</v>
      </c>
      <c r="I28" s="101"/>
      <c r="J28" s="102"/>
      <c r="K28" s="102"/>
      <c r="L28" s="102"/>
      <c r="M28" s="102"/>
      <c r="N28" s="102"/>
      <c r="O28" s="102"/>
      <c r="P28" s="103"/>
    </row>
    <row r="29" spans="1:18" ht="18" customHeight="1" x14ac:dyDescent="0.25">
      <c r="A29" s="160"/>
      <c r="B29" s="161"/>
      <c r="C29" s="161"/>
      <c r="D29" s="161"/>
      <c r="E29" s="161"/>
      <c r="F29" s="162"/>
      <c r="G29" s="100"/>
      <c r="H29" s="29" t="s">
        <v>18</v>
      </c>
      <c r="I29" s="101"/>
      <c r="J29" s="102"/>
      <c r="K29" s="102"/>
      <c r="L29" s="102"/>
      <c r="M29" s="102"/>
      <c r="N29" s="102"/>
      <c r="O29" s="102"/>
      <c r="P29" s="103"/>
    </row>
    <row r="30" spans="1:18" x14ac:dyDescent="0.25">
      <c r="A30" s="160"/>
      <c r="B30" s="161"/>
      <c r="C30" s="161"/>
      <c r="D30" s="161"/>
      <c r="E30" s="161"/>
      <c r="F30" s="162"/>
      <c r="G30" s="100"/>
      <c r="H30" s="29" t="s">
        <v>19</v>
      </c>
      <c r="I30" s="101"/>
      <c r="J30" s="102"/>
      <c r="K30" s="102"/>
      <c r="L30" s="102"/>
      <c r="M30" s="102"/>
      <c r="N30" s="102"/>
      <c r="O30" s="102"/>
      <c r="P30" s="103"/>
    </row>
    <row r="31" spans="1:18" x14ac:dyDescent="0.25">
      <c r="A31" s="160"/>
      <c r="B31" s="161"/>
      <c r="C31" s="161"/>
      <c r="D31" s="161"/>
      <c r="E31" s="161"/>
      <c r="F31" s="162"/>
      <c r="G31" s="100"/>
      <c r="H31" s="29" t="s">
        <v>20</v>
      </c>
      <c r="I31" s="101"/>
      <c r="J31" s="102"/>
      <c r="K31" s="102"/>
      <c r="L31" s="102"/>
      <c r="M31" s="102"/>
      <c r="N31" s="102"/>
      <c r="O31" s="102"/>
      <c r="P31" s="103"/>
    </row>
    <row r="32" spans="1:18" x14ac:dyDescent="0.25">
      <c r="A32" s="160"/>
      <c r="B32" s="161"/>
      <c r="C32" s="161"/>
      <c r="D32" s="161"/>
      <c r="E32" s="161"/>
      <c r="F32" s="162"/>
      <c r="G32" s="22"/>
      <c r="H32" s="22"/>
      <c r="I32" s="22"/>
      <c r="J32" s="22"/>
      <c r="K32" s="22"/>
      <c r="L32" s="22"/>
      <c r="M32" s="22"/>
      <c r="N32" s="22"/>
      <c r="O32" s="22"/>
      <c r="P32" s="22"/>
    </row>
    <row r="33" spans="1:16" x14ac:dyDescent="0.25">
      <c r="A33" s="160"/>
      <c r="B33" s="161"/>
      <c r="C33" s="161"/>
      <c r="D33" s="161"/>
      <c r="E33" s="161"/>
      <c r="F33" s="162"/>
      <c r="G33" s="22"/>
      <c r="H33" s="22"/>
      <c r="I33" s="22"/>
      <c r="J33" s="22"/>
      <c r="K33" s="22"/>
      <c r="L33" s="22"/>
      <c r="M33" s="22"/>
      <c r="N33" s="22"/>
      <c r="O33" s="22"/>
      <c r="P33" s="22"/>
    </row>
    <row r="34" spans="1:16" x14ac:dyDescent="0.25">
      <c r="A34" s="163"/>
      <c r="B34" s="164"/>
      <c r="C34" s="164"/>
      <c r="D34" s="164"/>
      <c r="E34" s="164"/>
      <c r="F34" s="165"/>
      <c r="G34" s="28"/>
      <c r="H34" s="22"/>
      <c r="I34" s="16"/>
      <c r="J34" s="22"/>
      <c r="K34" s="22" t="s">
        <v>21</v>
      </c>
      <c r="L34" s="22"/>
      <c r="M34" s="145"/>
      <c r="N34" s="146"/>
      <c r="O34" s="147"/>
      <c r="P34" s="22"/>
    </row>
    <row r="35" spans="1:16" x14ac:dyDescent="0.25">
      <c r="A35" s="28"/>
      <c r="B35" s="28"/>
      <c r="C35" s="28"/>
      <c r="D35" s="28"/>
      <c r="E35" s="28"/>
      <c r="F35" s="28"/>
      <c r="G35" s="28"/>
      <c r="H35" s="22"/>
      <c r="I35" s="22"/>
      <c r="J35" s="22"/>
      <c r="K35" s="22"/>
      <c r="L35" s="22"/>
      <c r="M35" s="22"/>
      <c r="N35" s="22"/>
      <c r="O35" s="22"/>
      <c r="P35" s="22"/>
    </row>
    <row r="36" spans="1:16" x14ac:dyDescent="0.25">
      <c r="A36" s="19"/>
      <c r="B36" s="19"/>
      <c r="C36" s="19"/>
      <c r="D36" s="19"/>
      <c r="E36" s="19"/>
      <c r="F36" s="19"/>
      <c r="G36" s="19"/>
      <c r="H36" s="22"/>
      <c r="I36" s="22"/>
      <c r="J36" s="22"/>
      <c r="K36" s="22"/>
      <c r="L36" s="22"/>
      <c r="M36" s="22"/>
      <c r="N36" s="22"/>
      <c r="O36" s="22"/>
      <c r="P36" s="22"/>
    </row>
  </sheetData>
  <sheetProtection selectLockedCells="1"/>
  <mergeCells count="38">
    <mergeCell ref="C3:P3"/>
    <mergeCell ref="I28:P28"/>
    <mergeCell ref="I29:P29"/>
    <mergeCell ref="I30:P30"/>
    <mergeCell ref="A27:F34"/>
    <mergeCell ref="A25:P25"/>
    <mergeCell ref="I31:P31"/>
    <mergeCell ref="P9:P11"/>
    <mergeCell ref="G10:G11"/>
    <mergeCell ref="N9:N11"/>
    <mergeCell ref="D9:D11"/>
    <mergeCell ref="M34:O34"/>
    <mergeCell ref="K21:L21"/>
    <mergeCell ref="A22:O22"/>
    <mergeCell ref="A23:O23"/>
    <mergeCell ref="H9:H11"/>
    <mergeCell ref="J9:K9"/>
    <mergeCell ref="J10:J11"/>
    <mergeCell ref="K10:K11"/>
    <mergeCell ref="O9:O11"/>
    <mergeCell ref="A24:C24"/>
    <mergeCell ref="E9:G9"/>
    <mergeCell ref="G27:G31"/>
    <mergeCell ref="I27:P27"/>
    <mergeCell ref="A1:M1"/>
    <mergeCell ref="A8:B8"/>
    <mergeCell ref="B6:G6"/>
    <mergeCell ref="B7:G7"/>
    <mergeCell ref="B9:B11"/>
    <mergeCell ref="M9:M11"/>
    <mergeCell ref="I9:I11"/>
    <mergeCell ref="L9:L11"/>
    <mergeCell ref="A9:A11"/>
    <mergeCell ref="A5:B5"/>
    <mergeCell ref="A3:B3"/>
    <mergeCell ref="A4:B4"/>
    <mergeCell ref="C4:O4"/>
    <mergeCell ref="C10:C11"/>
  </mergeCells>
  <pageMargins left="0.25" right="0.25" top="0.44374999999999998" bottom="0.16875000000000001" header="0.3" footer="0.3"/>
  <pageSetup paperSize="9" scale="77" orientation="landscape" r:id="rId1"/>
  <headerFooter>
    <oddFooter>&amp;RStrana &amp;P z &amp;N</oddFooter>
  </headerFooter>
  <rowBreaks count="1" manualBreakCount="1">
    <brk id="12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22</v>
      </c>
      <c r="B2" s="2"/>
      <c r="C2" s="2"/>
      <c r="D2" s="3"/>
      <c r="E2" s="4"/>
      <c r="F2" s="4"/>
      <c r="L2" s="156" t="s">
        <v>49</v>
      </c>
      <c r="M2" s="156"/>
    </row>
    <row r="3" spans="1:14" x14ac:dyDescent="0.25">
      <c r="A3" s="5" t="s">
        <v>23</v>
      </c>
      <c r="B3" s="153" t="s">
        <v>24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1:14" x14ac:dyDescent="0.25">
      <c r="A4" s="5" t="s">
        <v>25</v>
      </c>
      <c r="B4" s="153" t="s">
        <v>26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</row>
    <row r="5" spans="1:14" x14ac:dyDescent="0.25">
      <c r="A5" s="5" t="s">
        <v>7</v>
      </c>
      <c r="B5" s="153" t="s">
        <v>27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</row>
    <row r="6" spans="1:14" x14ac:dyDescent="0.25">
      <c r="A6" s="5" t="s">
        <v>1</v>
      </c>
      <c r="B6" s="153" t="s">
        <v>28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</row>
    <row r="7" spans="1:14" x14ac:dyDescent="0.25">
      <c r="A7" s="6" t="s">
        <v>29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5"/>
    </row>
    <row r="8" spans="1:14" x14ac:dyDescent="0.25">
      <c r="A8" s="5" t="s">
        <v>11</v>
      </c>
      <c r="B8" s="153" t="s">
        <v>30</v>
      </c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</row>
    <row r="9" spans="1:14" x14ac:dyDescent="0.25">
      <c r="A9" s="7" t="s">
        <v>31</v>
      </c>
      <c r="B9" s="153" t="s">
        <v>32</v>
      </c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</row>
    <row r="10" spans="1:14" x14ac:dyDescent="0.25">
      <c r="A10" s="7" t="s">
        <v>33</v>
      </c>
      <c r="B10" s="153" t="s">
        <v>34</v>
      </c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</row>
    <row r="11" spans="1:14" x14ac:dyDescent="0.25">
      <c r="A11" s="8" t="s">
        <v>35</v>
      </c>
      <c r="B11" s="153" t="s">
        <v>36</v>
      </c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</row>
    <row r="12" spans="1:14" x14ac:dyDescent="0.25">
      <c r="A12" s="9" t="s">
        <v>37</v>
      </c>
      <c r="B12" s="153" t="s">
        <v>38</v>
      </c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</row>
    <row r="13" spans="1:14" ht="24" customHeight="1" x14ac:dyDescent="0.25">
      <c r="A13" s="8" t="s">
        <v>39</v>
      </c>
      <c r="B13" s="153" t="s">
        <v>40</v>
      </c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</row>
    <row r="14" spans="1:14" ht="16.5" customHeight="1" x14ac:dyDescent="0.25">
      <c r="A14" s="8" t="s">
        <v>4</v>
      </c>
      <c r="B14" s="153" t="s">
        <v>50</v>
      </c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</row>
    <row r="15" spans="1:14" x14ac:dyDescent="0.25">
      <c r="A15" s="8" t="s">
        <v>41</v>
      </c>
      <c r="B15" s="153" t="s">
        <v>42</v>
      </c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</row>
    <row r="16" spans="1:14" ht="38.25" x14ac:dyDescent="0.25">
      <c r="A16" s="10" t="s">
        <v>43</v>
      </c>
      <c r="B16" s="153" t="s">
        <v>44</v>
      </c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</row>
    <row r="17" spans="1:14" ht="28.5" customHeight="1" x14ac:dyDescent="0.25">
      <c r="A17" s="10" t="s">
        <v>45</v>
      </c>
      <c r="B17" s="153" t="s">
        <v>46</v>
      </c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</row>
    <row r="18" spans="1:14" ht="27" customHeight="1" x14ac:dyDescent="0.25">
      <c r="A18" s="11" t="s">
        <v>47</v>
      </c>
      <c r="B18" s="153" t="s">
        <v>48</v>
      </c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</row>
    <row r="19" spans="1:14" ht="75" customHeight="1" x14ac:dyDescent="0.25">
      <c r="A19" s="30" t="s">
        <v>60</v>
      </c>
      <c r="B19" s="152" t="s">
        <v>61</v>
      </c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2023-05-04T06:23:09Z</cp:lastPrinted>
  <dcterms:created xsi:type="dcterms:W3CDTF">2012-08-13T12:29:09Z</dcterms:created>
  <dcterms:modified xsi:type="dcterms:W3CDTF">2024-03-15T13:14:12Z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