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CE_večerné event_GT, CD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<sst xmlns="http://schemas.openxmlformats.org/spreadsheetml/2006/main" count="130" uniqueCount="95">
  <si>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cena na ks/m/os</t>
  </si>
  <si>
    <t>počet ks/m/os</t>
  </si>
  <si>
    <t xml:space="preserve">Spolu medzisúčet </t>
  </si>
  <si>
    <t>Termín podujatia</t>
  </si>
  <si>
    <t xml:space="preserve">Názov položky </t>
  </si>
  <si>
    <t xml:space="preserve">Popis položky </t>
  </si>
  <si>
    <t xml:space="preserve">suma spolu bez DPH  </t>
  </si>
  <si>
    <t xml:space="preserve">bez DPH SPOLU </t>
  </si>
  <si>
    <t>paušál</t>
  </si>
  <si>
    <t>požiarny dozor</t>
  </si>
  <si>
    <t>počet</t>
  </si>
  <si>
    <t>cena bez DPH</t>
  </si>
  <si>
    <t xml:space="preserve">Miesta programu </t>
  </si>
  <si>
    <t xml:space="preserve">popis mernej jednotky </t>
  </si>
  <si>
    <t>kus</t>
  </si>
  <si>
    <t>balík</t>
  </si>
  <si>
    <t>honorár</t>
  </si>
  <si>
    <t>poplatok</t>
  </si>
  <si>
    <t>P.č.</t>
  </si>
  <si>
    <t>osoba</t>
  </si>
  <si>
    <t>deň</t>
  </si>
  <si>
    <t>Agentúrny poplatok</t>
  </si>
  <si>
    <t>51st European Finance Association Meeting, Bratislava, 20/8-24/8/2024</t>
  </si>
  <si>
    <t>balik</t>
  </si>
  <si>
    <t>NÁKLADY SPOLU</t>
  </si>
  <si>
    <t>tretia strana,provízia za realizáciu celého podujatia / NEOBSAHUJE PRENÁJMY</t>
  </si>
  <si>
    <t>Popis obsahu rozpočtu:</t>
  </si>
  <si>
    <t>organizácia večernej časti podujatia: Get Together a Conference Dinner</t>
  </si>
  <si>
    <t>SOZA - pre obe podujatia</t>
  </si>
  <si>
    <t>platí pre oba večerné eventy: Get Together aj Conference dinner</t>
  </si>
  <si>
    <t>vizualizácie a pôdorysy s rozmiestením objektov počas eventov a podujatí celého meetingu: Get Together a Conference dinner</t>
  </si>
  <si>
    <t>KREATÍVNY KONCEPT - kreatívne spracovanie konceptu eventu v podobe kreatívneho konceptu riešenia</t>
  </si>
  <si>
    <t xml:space="preserve">PRENÁJOM PRIESTORU </t>
  </si>
  <si>
    <t>OSVETLENIE A OZVUČENIE PRIESTORU</t>
  </si>
  <si>
    <t>CATERING</t>
  </si>
  <si>
    <t>kompletné personálne zabezpečenie eventov profesionálnym tímom, ktorý pokryje všetky pozície vzhľadom na požadovaný manažment</t>
  </si>
  <si>
    <t>kreatívny koncept večernej časti podujatia - Get together, Conference Dinner</t>
  </si>
  <si>
    <t>PRENÁJOM NÁBYTKOV, DEKORÁCIE</t>
  </si>
  <si>
    <t>ĎALŠIE POLOŽKY PODĽA REALIZÁCIE KREATÍVNEHO KONCEPTU:</t>
  </si>
  <si>
    <t xml:space="preserve">podľa vášho kreatívneho konceptu agentúry sem doplňte a špecifikujte položky, ktoré sú jeho súčasťou tak, aby boli tematicky oddelené, tj na separátne riadky </t>
  </si>
  <si>
    <t xml:space="preserve">Get together - 22/8/24, Conference Dinner - 23/8/24 </t>
  </si>
  <si>
    <t>Get Togehter: AuCafé a Ponton / alebo podľa návrhu agentúry, Conference Dinner - Baroková záhrada na Bratislavskom hrade</t>
  </si>
  <si>
    <t xml:space="preserve">exteriér, interiér: stoly, stoličky, bufet- bufetové stoly, kreslá, dekorácie, nábytky pre umelcov, inštalácia, montáž, demontáž, doprava, dekorácie: priestorové dekorácie a eventové rekvizity, svetelné dekorácie. </t>
  </si>
  <si>
    <r>
      <rPr>
        <b/>
        <sz val="16"/>
        <color indexed="8"/>
        <rFont val="Roboto Condensed Light"/>
        <family val="0"/>
      </rPr>
      <t xml:space="preserve">GET TOGETHER: </t>
    </r>
    <r>
      <rPr>
        <sz val="16"/>
        <color indexed="8"/>
        <rFont val="Roboto Condensed Light"/>
        <family val="0"/>
      </rPr>
      <t>Lokácia / lokácie musia byť zariadené nábytkom, ktorý poskytuje možnosť sedenia pre minimálne 80% hostí a pre zvyšných 20% hostí musí byť zabezpečené státie pri SB stoloch</t>
    </r>
  </si>
  <si>
    <r>
      <rPr>
        <b/>
        <sz val="16"/>
        <color indexed="8"/>
        <rFont val="Roboto Condensed Light"/>
        <family val="0"/>
      </rPr>
      <t xml:space="preserve">GET TOGETHER: </t>
    </r>
    <r>
      <rPr>
        <sz val="16"/>
        <color indexed="8"/>
        <rFont val="Roboto Condensed Light"/>
        <family val="0"/>
      </rPr>
      <t>prenájom lokácie alebo kombinácie dvoch lokácií s kapacitou 600 osôb, od 21/8 na prípravný deň stavby a  22/8 event</t>
    </r>
  </si>
  <si>
    <r>
      <rPr>
        <b/>
        <sz val="16"/>
        <rFont val="Roboto Condensed Light"/>
        <family val="0"/>
      </rPr>
      <t xml:space="preserve">GET TOGEHTER: </t>
    </r>
    <r>
      <rPr>
        <sz val="16"/>
        <rFont val="Roboto Condensed Light"/>
        <family val="0"/>
      </rPr>
      <t>zabezpečenie osvetlenia a ozvučenia priestorov, v ktorých sa podujatie uskutoční vrátane exteriéru lokácie/lokácií</t>
    </r>
  </si>
  <si>
    <r>
      <rPr>
        <b/>
        <sz val="16"/>
        <color indexed="8"/>
        <rFont val="Roboto Condensed Light"/>
        <family val="0"/>
      </rPr>
      <t xml:space="preserve">CONFERENCE DINNER: </t>
    </r>
    <r>
      <rPr>
        <sz val="16"/>
        <color indexed="8"/>
        <rFont val="Roboto Condensed Light"/>
        <family val="0"/>
      </rPr>
      <t>zabezpečenie osvetlenia a ozvučenia priestorov v ktorých sa podujatie uskutoční vrátane exteriéru lokácie/lokácií</t>
    </r>
  </si>
  <si>
    <r>
      <rPr>
        <b/>
        <sz val="16"/>
        <rFont val="Roboto Condensed Light"/>
        <family val="0"/>
      </rPr>
      <t xml:space="preserve">CONFERENCE DINNER: </t>
    </r>
    <r>
      <rPr>
        <sz val="16"/>
        <rFont val="Roboto Condensed Light"/>
        <family val="0"/>
      </rPr>
      <t xml:space="preserve">sedenie pre 500 os  - lokácia musí byť  zariadená nábytkom, ktorý poskytuje možnosť sedenia pre všetkých  hostí: 500 miest na sedenie </t>
    </r>
  </si>
  <si>
    <t>preferuje sa verzia dizajnových eventových nábytkov, ktoré podporia charakter voľného gala večera kombináciou Stand by stolov, sedačiek, kaviarenského sedenia a lounge sedenia v štýle sofy, kreslá, divány, príručné stolíky a konferenčné stolíky; prípadne iné kombinácie dizajnových eventových nábytkov, vytvorené so zreteľom na reprezentatívny charakter podujatia; zabezpečenie externých barov, výdajných pultov, sedenia do zvukovej réžie, sedenia pre hudobných hostí, star stĺpiky</t>
  </si>
  <si>
    <t xml:space="preserve">ozvučiť tak, aby bola hudba dostupná v celej lokácii, ozvučenie a zvukovú réžiu pre navrhovaných hudobných hostí, mikrofóny na moderované vstupy, nasvietenie Barokovej záhrady, výdaju cateringu, nápojovách barov, zabezpečenie agregátu  </t>
  </si>
  <si>
    <t>komplet ozvučenie a osvetlenie vybranej lokácie alebo lokácií, interiér aj exteriér, zvuková réžia pre navrhovaných hudobných hostí</t>
  </si>
  <si>
    <t>welcome drink (alko, nealko), menu: podávanie jedla formou live cookingu, nealko a alko nápoje počas večera: nealko ponuka z neobmedzeného balíka, vínny bar, koktejlový bar, baristický korner, pivný bar (alebo iná navrhovaná kombinácia kornerov), cigary, personálne zabezpečenie: kuchári, čašníci, barmani, someliéri, itinerár, doprava</t>
  </si>
  <si>
    <t xml:space="preserve">produkcia, menu karty </t>
  </si>
  <si>
    <t>produkcia požadovaných formátov</t>
  </si>
  <si>
    <t xml:space="preserve">GET TOGETHER ŠTVRTOK 22/8 - LOĎ PONTÓN + AuCAFE = spolu 600os a CONFERENCE DINNER PIATOK 23/8/24, BA hrad Baroková záhrada, 500 os </t>
  </si>
  <si>
    <t xml:space="preserve">PROGRAM, DRAMATURGIA VEČERA </t>
  </si>
  <si>
    <r>
      <rPr>
        <b/>
        <sz val="16"/>
        <color indexed="8"/>
        <rFont val="Roboto Condensed Light"/>
        <family val="0"/>
      </rPr>
      <t xml:space="preserve">GET TOGETHER: </t>
    </r>
    <r>
      <rPr>
        <sz val="16"/>
        <color indexed="8"/>
        <rFont val="Roboto Condensed Light"/>
        <family val="0"/>
      </rPr>
      <t xml:space="preserve"> zabezpečenie cateringových služieb buď priamo od lokácie alebo sprostredkovanie externej cateringovej spoločnosti, pre 600 os </t>
    </r>
  </si>
  <si>
    <t>v prípade loď Pontón: celá loď (paluba, podpalubie, Bubbles, terasa) a Aucafe: interiér, exteriér (alebo iný návrh uchádzača)</t>
  </si>
  <si>
    <t>welcome drink (alko, nealko), studený a teplý bufet, šaláty, dezerty, nealko a alko nápoje počas večera, personálne zabezpečenie: kuchári, čašníci, barmani, itinerár, doprava</t>
  </si>
  <si>
    <t>cena s DPH</t>
  </si>
  <si>
    <t>Príloha č. 3 zmluvy č. C-NBS1-000-096-499
na zabezpečenie organizácie podujatia EFA 2024 – večerná časť  
Cenová kalkulácia - realizácia VEČERNEJ ČASTI podujatia: Get Together, Conference Dinner</t>
  </si>
  <si>
    <t>agentúrny poplatok /NEOBSAHUJE PRENÁJMY</t>
  </si>
  <si>
    <t xml:space="preserve">SPOLU </t>
  </si>
  <si>
    <t>vysielačky</t>
  </si>
  <si>
    <t>poplatky vyplývajúce zo zákona</t>
  </si>
  <si>
    <t>koordinácia prípravy podujatia, technický scenár, manažment všetkých zložiek pred a počas eventu, technické skúšky, generálna skúška programu, riadenie výkonného personálu, časová koordinácia dodávateľov, účasť pred a na evente, vykládka a pomoc s presunom vecí v priestore,  koordinácia balenia po evente; personál: produkční, helperi, event manažéri, asistenti event manažérov</t>
  </si>
  <si>
    <t>GET TOGETHER</t>
  </si>
  <si>
    <t>PERSONÁLNE ZABEZPEČENIE A OSTATNÉ NÁKLADY:</t>
  </si>
  <si>
    <t>počas podujatia , od 18.30. h.- 22.00 h</t>
  </si>
  <si>
    <t>CONFERENCE DINNER</t>
  </si>
  <si>
    <t>počas podujatia , od 19.00. h.- 23.00 h</t>
  </si>
  <si>
    <t>HOSTESKY/ HOSTESOVIA:</t>
  </si>
  <si>
    <t>zabezpečenie vysielačiek podľa potreby na lokáciách, na základe konceptu, objemu staffu a rozloženia v priestore</t>
  </si>
  <si>
    <r>
      <rPr>
        <b/>
        <sz val="16"/>
        <rFont val="Roboto Condensed Light"/>
        <family val="0"/>
      </rPr>
      <t xml:space="preserve">GET TOGETHER: </t>
    </r>
    <r>
      <rPr>
        <sz val="16"/>
        <rFont val="Roboto Condensed Light"/>
        <family val="0"/>
      </rPr>
      <t>hostesi, s plynulou angličtinou, ideálne gendrovo vyrovnaní</t>
    </r>
  </si>
  <si>
    <t>minimálne 8 os, počas eventov s cca hodinovou rezervou na briefing, 17.30-22.00, s plynulou angličtinou, ideálne gendrovo vyrovnaní</t>
  </si>
  <si>
    <r>
      <rPr>
        <b/>
        <sz val="16"/>
        <rFont val="Roboto Condensed Light"/>
        <family val="0"/>
      </rPr>
      <t xml:space="preserve">GET TOGETHER: </t>
    </r>
    <r>
      <rPr>
        <sz val="16"/>
        <rFont val="Roboto Condensed Light"/>
        <family val="0"/>
      </rPr>
      <t>oblečenie hostesky a hostesi</t>
    </r>
  </si>
  <si>
    <t>zabezpečenie kostýmov: topánky, top, sukňa a nohavice, vyčistenie</t>
  </si>
  <si>
    <r>
      <rPr>
        <b/>
        <sz val="16"/>
        <rFont val="Roboto Condensed Light"/>
        <family val="0"/>
      </rPr>
      <t>CONFERENCE DINNER:</t>
    </r>
    <r>
      <rPr>
        <sz val="16"/>
        <rFont val="Roboto Condensed Light"/>
        <family val="0"/>
      </rPr>
      <t xml:space="preserve"> hostesi, s plynulou angličtinou, ideálne gendrovo vyrovnaní</t>
    </r>
  </si>
  <si>
    <t>minimálne 4 os, počas eventov s cca hodinovou rezervou na briefing, 18.00-23.00, s plynulou angličtinou, ideálne gendrovo vyrovnaní</t>
  </si>
  <si>
    <r>
      <rPr>
        <b/>
        <sz val="16"/>
        <rFont val="Roboto Condensed Light"/>
        <family val="0"/>
      </rPr>
      <t>CONFERENCE DINNER</t>
    </r>
    <r>
      <rPr>
        <sz val="16"/>
        <rFont val="Roboto Condensed Light"/>
        <family val="0"/>
      </rPr>
      <t>:oblečenie hostesky a hostesi</t>
    </r>
  </si>
  <si>
    <r>
      <rPr>
        <b/>
        <sz val="16"/>
        <rFont val="Roboto Condensed Light"/>
        <family val="0"/>
      </rPr>
      <t xml:space="preserve">GET TOGETHER: </t>
    </r>
    <r>
      <rPr>
        <sz val="16"/>
        <rFont val="Roboto Condensed Light"/>
        <family val="0"/>
      </rPr>
      <t xml:space="preserve">kreatívny koncept </t>
    </r>
  </si>
  <si>
    <r>
      <rPr>
        <b/>
        <sz val="16"/>
        <rFont val="Roboto Condensed Light"/>
        <family val="0"/>
      </rPr>
      <t>GET TOGETHER:</t>
    </r>
    <r>
      <rPr>
        <sz val="16"/>
        <rFont val="Roboto Condensed Light"/>
        <family val="0"/>
      </rPr>
      <t xml:space="preserve"> architekt - vizualizácie priestoru</t>
    </r>
  </si>
  <si>
    <r>
      <rPr>
        <b/>
        <sz val="16"/>
        <rFont val="Roboto Condensed Light"/>
        <family val="0"/>
      </rPr>
      <t xml:space="preserve">CONFERENCE DINNER: </t>
    </r>
    <r>
      <rPr>
        <sz val="16"/>
        <rFont val="Roboto Condensed Light"/>
        <family val="0"/>
      </rPr>
      <t xml:space="preserve">kreatívny koncept </t>
    </r>
  </si>
  <si>
    <r>
      <rPr>
        <b/>
        <sz val="16"/>
        <rFont val="Roboto Condensed Light"/>
        <family val="0"/>
      </rPr>
      <t xml:space="preserve">CONFERENCE DINNER: </t>
    </r>
    <r>
      <rPr>
        <sz val="16"/>
        <rFont val="Roboto Condensed Light"/>
        <family val="0"/>
      </rPr>
      <t>architekt - vizualizácie priestoru</t>
    </r>
  </si>
  <si>
    <t xml:space="preserve">DOCTORAL SUPPER </t>
  </si>
  <si>
    <r>
      <rPr>
        <b/>
        <sz val="16"/>
        <color indexed="8"/>
        <rFont val="Roboto Condensed Light"/>
        <family val="0"/>
      </rPr>
      <t>GET TOGETHER:</t>
    </r>
    <r>
      <rPr>
        <sz val="16"/>
        <color indexed="8"/>
        <rFont val="Roboto Condensed Light"/>
        <family val="0"/>
      </rPr>
      <t xml:space="preserve"> RÉŽIA A DRAMATURGIA </t>
    </r>
  </si>
  <si>
    <r>
      <rPr>
        <b/>
        <sz val="16"/>
        <color indexed="8"/>
        <rFont val="Roboto Condensed Light"/>
        <family val="0"/>
      </rPr>
      <t xml:space="preserve">CONFERENCE DINNER: </t>
    </r>
    <r>
      <rPr>
        <sz val="16"/>
        <color indexed="8"/>
        <rFont val="Roboto Condensed Light"/>
        <family val="0"/>
      </rPr>
      <t xml:space="preserve">RÉŽIA A DRAMATURGIA </t>
    </r>
  </si>
  <si>
    <r>
      <rPr>
        <b/>
        <sz val="16"/>
        <color indexed="8"/>
        <rFont val="Roboto Condensed Light"/>
        <family val="0"/>
      </rPr>
      <t xml:space="preserve">GET TOGETHER: </t>
    </r>
    <r>
      <rPr>
        <sz val="16"/>
        <color indexed="8"/>
        <rFont val="Roboto Condensed Light"/>
        <family val="0"/>
      </rPr>
      <t xml:space="preserve">umelci </t>
    </r>
  </si>
  <si>
    <r>
      <rPr>
        <b/>
        <sz val="16"/>
        <color indexed="8"/>
        <rFont val="Roboto Condensed Light"/>
        <family val="0"/>
      </rPr>
      <t>CONFERENCE DINNER:</t>
    </r>
    <r>
      <rPr>
        <sz val="16"/>
        <color indexed="8"/>
        <rFont val="Roboto Condensed Light"/>
        <family val="0"/>
      </rPr>
      <t xml:space="preserve"> umelci</t>
    </r>
  </si>
  <si>
    <t xml:space="preserve"> manažment priebehu večere Doctoral Supper, utorok 20/8/24: rezervácia separé priestoru, sprievod/odprevadenie hostí na lokáciu a zabezpečenie hladkého priebehu večere</t>
  </si>
  <si>
    <t>bez DPH</t>
  </si>
  <si>
    <t>s DPH</t>
  </si>
  <si>
    <t xml:space="preserve">PREPOČET NA JEDNOTKOVÚ CENU ZA OSOBU: CONFERENCE DINNER, CATERING PRE 500 OS, </t>
  </si>
  <si>
    <t>cena za 1/os na celý čas CONFERENCE DINNER TOTAL / 500 osôb</t>
  </si>
  <si>
    <r>
      <rPr>
        <b/>
        <sz val="16"/>
        <rFont val="Roboto Condensed Light"/>
        <family val="0"/>
      </rPr>
      <t xml:space="preserve">CONFERENCE DINNER: </t>
    </r>
    <r>
      <rPr>
        <sz val="16"/>
        <rFont val="Roboto Condensed Light"/>
        <family val="0"/>
      </rPr>
      <t xml:space="preserve">zabezpečenie cateringových služieb buď priamo od lokácie alebo sprostredkovanie externej cateringovej spoločnosti, pre 500 os 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</si>
</sst>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 * #,##0_)\ _€_ ;_ * \(#,##0\)\ _€_ ;_ * &quot;-&quot;_)\ _€_ ;_ @_ "/>
    <numFmt numFmtId="179" formatCode="_ * #,##0.00_)\ _€_ ;_ * \(#,##0.00\)\ _€_ ;_ * &quot;-&quot;??_)\ _€_ ;_ @_ "/>
    <numFmt numFmtId="180" formatCode="_-* #,##0\ _€_-;\-* #,##0\ _€_-;_-* &quot;-&quot;\ _€_-;_-@_-"/>
    <numFmt numFmtId="181" formatCode="_-* #,##0.00\ _€_-;\-* #,##0.00\ _€_-;_-* &quot;-&quot;??\ _€_-;_-@_-"/>
    <numFmt numFmtId="182" formatCode="#,##0.00\ &quot;€&quot;"/>
    <numFmt numFmtId="183" formatCode="#,##0.00\ [$€-41B]"/>
    <numFmt numFmtId="184" formatCode="_-* #,##0.00\ [$€-1]_-;\-* #,##0.00\ [$€-1]_-;_-* &quot;-&quot;??\ [$€-1]_-;_-@_-"/>
    <numFmt numFmtId="185" formatCode="#,##0&quot; Sk&quot;"/>
    <numFmt numFmtId="186" formatCode="#,##0\ &quot;€&quot;"/>
    <numFmt numFmtId="187" formatCode="\P\r\a\vd\a;&quot;Pravda&quot;;&quot;Nepravda&quot;"/>
    <numFmt numFmtId="188" formatCode="[$€-2]\ #\ ##,000_);[Red]\([$¥€-2]\ #\ ##,000\)"/>
    <numFmt numFmtId="189" formatCode="_ * #,##0.00_)\ [$€-1]_ ;_ * \(#,##0.00\)\ [$€-1]_ ;_ * &quot;-&quot;??_)\ [$€-1]_ ;_ @_ "/>
    <numFmt numFmtId="190" formatCode="mmm/yyyy"/>
    <numFmt numFmtId="191" formatCode="[$€]#,##0.00"/>
    <numFmt numFmtId="192" formatCode="#,##0.00\ [$EUR]"/>
    <numFmt numFmtId="193" formatCode="#,##0\ _€"/>
    <numFmt numFmtId="194" formatCode="#,##0.00\ _€"/>
  </numFmts>
  <fonts count="85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16"/>
      <name val="Roboto Condensed Light"/>
      <family val="0"/>
    </font>
    <font>
      <sz val="14"/>
      <name val="Roboto Condensed Light"/>
      <family val="0"/>
    </font>
    <font>
      <b/>
      <sz val="16"/>
      <name val="Roboto Condensed Light"/>
      <family val="0"/>
    </font>
    <font>
      <b/>
      <sz val="20"/>
      <name val="Roboto Condensed Light"/>
      <family val="0"/>
    </font>
    <font>
      <sz val="16"/>
      <color indexed="8"/>
      <name val="Roboto Condensed Light"/>
      <family val="0"/>
    </font>
    <font>
      <b/>
      <sz val="16"/>
      <color indexed="8"/>
      <name val="Roboto Condensed Light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30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Roboto Condensed Light"/>
      <family val="0"/>
    </font>
    <font>
      <sz val="14"/>
      <color indexed="8"/>
      <name val="Roboto Condensed Light"/>
      <family val="0"/>
    </font>
    <font>
      <sz val="20"/>
      <color indexed="9"/>
      <name val="Roboto Condensed Light"/>
      <family val="0"/>
    </font>
    <font>
      <sz val="20"/>
      <color indexed="8"/>
      <name val="Roboto Condensed Light"/>
      <family val="0"/>
    </font>
    <font>
      <sz val="14"/>
      <color indexed="10"/>
      <name val="Roboto Condensed Light"/>
      <family val="0"/>
    </font>
    <font>
      <b/>
      <sz val="18"/>
      <color indexed="10"/>
      <name val="Roboto Condensed Light"/>
      <family val="0"/>
    </font>
    <font>
      <sz val="16"/>
      <color indexed="19"/>
      <name val="Roboto Condensed Light"/>
      <family val="0"/>
    </font>
    <font>
      <sz val="16"/>
      <color indexed="10"/>
      <name val="Roboto Condensed Light"/>
      <family val="0"/>
    </font>
    <font>
      <sz val="18"/>
      <color indexed="9"/>
      <name val="Roboto Condensed Light"/>
      <family val="0"/>
    </font>
    <font>
      <b/>
      <sz val="14"/>
      <color indexed="8"/>
      <name val="Roboto Condensed Light"/>
      <family val="0"/>
    </font>
    <font>
      <b/>
      <sz val="22"/>
      <color indexed="8"/>
      <name val="Roboto Condensed Light"/>
      <family val="0"/>
    </font>
    <font>
      <sz val="16"/>
      <color indexed="9"/>
      <name val="Roboto Condensed Light"/>
      <family val="0"/>
    </font>
    <font>
      <b/>
      <sz val="18"/>
      <color indexed="9"/>
      <name val="Roboto Condensed Light"/>
      <family val="0"/>
    </font>
    <font>
      <sz val="24"/>
      <color indexed="9"/>
      <name val="Roboto Condensed Light"/>
      <family val="0"/>
    </font>
    <font>
      <b/>
      <sz val="20"/>
      <color indexed="9"/>
      <name val="Roboto Condensed Light"/>
      <family val="0"/>
    </font>
    <font>
      <b/>
      <sz val="16"/>
      <color indexed="10"/>
      <name val="Roboto Condensed Light"/>
      <family val="0"/>
    </font>
    <font>
      <b/>
      <sz val="20"/>
      <color indexed="8"/>
      <name val="Roboto Condensed Light"/>
      <family val="0"/>
    </font>
    <font>
      <b/>
      <sz val="14"/>
      <name val="Roboto Condensed Light"/>
      <family val="0"/>
    </font>
    <font>
      <sz val="20"/>
      <name val="Roboto Condensed Ligh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Roboto Condensed Light"/>
      <family val="0"/>
    </font>
    <font>
      <sz val="14"/>
      <color theme="1"/>
      <name val="Roboto Condensed Light"/>
      <family val="0"/>
    </font>
    <font>
      <sz val="20"/>
      <color theme="0"/>
      <name val="Roboto Condensed Light"/>
      <family val="0"/>
    </font>
    <font>
      <sz val="20"/>
      <color theme="1"/>
      <name val="Roboto Condensed Light"/>
      <family val="0"/>
    </font>
    <font>
      <sz val="14"/>
      <color rgb="FFFF0000"/>
      <name val="Roboto Condensed Light"/>
      <family val="0"/>
    </font>
    <font>
      <sz val="16"/>
      <color theme="1"/>
      <name val="Roboto Condensed Light"/>
      <family val="0"/>
    </font>
    <font>
      <b/>
      <sz val="18"/>
      <color rgb="FFFF0000"/>
      <name val="Roboto Condensed Light"/>
      <family val="0"/>
    </font>
    <font>
      <sz val="16"/>
      <color rgb="FF572927"/>
      <name val="Roboto Condensed Light"/>
      <family val="0"/>
    </font>
    <font>
      <sz val="16"/>
      <color rgb="FFFF0000"/>
      <name val="Roboto Condensed Light"/>
      <family val="0"/>
    </font>
    <font>
      <b/>
      <sz val="16"/>
      <color theme="1"/>
      <name val="Roboto Condensed Light"/>
      <family val="0"/>
    </font>
    <font>
      <sz val="18"/>
      <color theme="0"/>
      <name val="Roboto Condensed Light"/>
      <family val="0"/>
    </font>
    <font>
      <b/>
      <sz val="14"/>
      <color theme="1"/>
      <name val="Roboto Condensed Light"/>
      <family val="0"/>
    </font>
    <font>
      <b/>
      <sz val="22"/>
      <color theme="1"/>
      <name val="Roboto Condensed Light"/>
      <family val="0"/>
    </font>
    <font>
      <sz val="16"/>
      <color theme="0"/>
      <name val="Roboto Condensed Light"/>
      <family val="0"/>
    </font>
    <font>
      <b/>
      <sz val="18"/>
      <color theme="0"/>
      <name val="Roboto Condensed Light"/>
      <family val="0"/>
    </font>
    <font>
      <sz val="24"/>
      <color theme="0"/>
      <name val="Roboto Condensed Light"/>
      <family val="0"/>
    </font>
    <font>
      <b/>
      <sz val="20"/>
      <color rgb="FFFFFFFF"/>
      <name val="Roboto Condensed Light"/>
      <family val="0"/>
    </font>
    <font>
      <b/>
      <sz val="16"/>
      <color rgb="FFFF0000"/>
      <name val="Roboto Condensed Light"/>
      <family val="0"/>
    </font>
    <font>
      <b/>
      <sz val="20"/>
      <color theme="1"/>
      <name val="Roboto Condensed Ligh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5" applyNumberFormat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Alignment="1">
      <alignment/>
    </xf>
    <xf numFmtId="16" fontId="68" fillId="33" borderId="10" xfId="0" applyNumberFormat="1" applyFont="1" applyFill="1" applyBorder="1" applyAlignment="1">
      <alignment horizontal="left"/>
    </xf>
    <xf numFmtId="16" fontId="68" fillId="33" borderId="10" xfId="0" applyNumberFormat="1" applyFont="1" applyFill="1" applyBorder="1" applyAlignment="1">
      <alignment horizontal="right"/>
    </xf>
    <xf numFmtId="2" fontId="68" fillId="33" borderId="10" xfId="0" applyNumberFormat="1" applyFont="1" applyFill="1" applyBorder="1" applyAlignment="1">
      <alignment horizontal="center"/>
    </xf>
    <xf numFmtId="170" fontId="68" fillId="33" borderId="10" xfId="0" applyNumberFormat="1" applyFont="1" applyFill="1" applyBorder="1" applyAlignment="1">
      <alignment horizontal="right"/>
    </xf>
    <xf numFmtId="170" fontId="68" fillId="33" borderId="11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67" fillId="0" borderId="0" xfId="0" applyFont="1" applyFill="1" applyAlignment="1">
      <alignment/>
    </xf>
    <xf numFmtId="0" fontId="70" fillId="0" borderId="0" xfId="0" applyFont="1" applyAlignment="1">
      <alignment/>
    </xf>
    <xf numFmtId="182" fontId="3" fillId="34" borderId="10" xfId="0" applyNumberFormat="1" applyFont="1" applyFill="1" applyBorder="1" applyAlignment="1">
      <alignment horizontal="left"/>
    </xf>
    <xf numFmtId="182" fontId="3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170" fontId="3" fillId="34" borderId="10" xfId="0" applyNumberFormat="1" applyFont="1" applyFill="1" applyBorder="1" applyAlignment="1">
      <alignment horizontal="right"/>
    </xf>
    <xf numFmtId="170" fontId="3" fillId="34" borderId="11" xfId="0" applyNumberFormat="1" applyFont="1" applyFill="1" applyBorder="1" applyAlignment="1">
      <alignment horizontal="right"/>
    </xf>
    <xf numFmtId="0" fontId="71" fillId="0" borderId="12" xfId="57" applyFont="1" applyFill="1" applyBorder="1" applyAlignment="1">
      <alignment horizontal="left" wrapText="1"/>
    </xf>
    <xf numFmtId="0" fontId="71" fillId="0" borderId="10" xfId="57" applyFont="1" applyFill="1" applyBorder="1" applyAlignment="1">
      <alignment horizontal="right" wrapText="1"/>
    </xf>
    <xf numFmtId="1" fontId="71" fillId="0" borderId="10" xfId="57" applyNumberFormat="1" applyFont="1" applyFill="1" applyBorder="1" applyAlignment="1">
      <alignment horizontal="center" wrapText="1"/>
    </xf>
    <xf numFmtId="170" fontId="71" fillId="0" borderId="10" xfId="0" applyNumberFormat="1" applyFont="1" applyFill="1" applyBorder="1" applyAlignment="1">
      <alignment horizontal="right"/>
    </xf>
    <xf numFmtId="0" fontId="71" fillId="0" borderId="12" xfId="57" applyFont="1" applyFill="1" applyBorder="1" applyAlignment="1">
      <alignment wrapText="1"/>
    </xf>
    <xf numFmtId="16" fontId="71" fillId="0" borderId="10" xfId="0" applyNumberFormat="1" applyFont="1" applyFill="1" applyBorder="1" applyAlignment="1">
      <alignment horizontal="right"/>
    </xf>
    <xf numFmtId="1" fontId="71" fillId="0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/>
    </xf>
    <xf numFmtId="16" fontId="71" fillId="0" borderId="10" xfId="0" applyNumberFormat="1" applyFont="1" applyFill="1" applyBorder="1" applyAlignment="1">
      <alignment horizontal="left" wrapText="1"/>
    </xf>
    <xf numFmtId="1" fontId="71" fillId="35" borderId="10" xfId="0" applyNumberFormat="1" applyFont="1" applyFill="1" applyBorder="1" applyAlignment="1">
      <alignment horizontal="center"/>
    </xf>
    <xf numFmtId="170" fontId="71" fillId="35" borderId="1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82" fontId="71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71" fillId="0" borderId="10" xfId="57" applyFont="1" applyFill="1" applyBorder="1" applyAlignment="1">
      <alignment horizontal="left" wrapText="1"/>
    </xf>
    <xf numFmtId="0" fontId="71" fillId="0" borderId="10" xfId="0" applyFont="1" applyBorder="1" applyAlignment="1">
      <alignment horizontal="left"/>
    </xf>
    <xf numFmtId="0" fontId="67" fillId="35" borderId="0" xfId="0" applyFont="1" applyFill="1" applyAlignment="1">
      <alignment/>
    </xf>
    <xf numFmtId="0" fontId="71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right"/>
    </xf>
    <xf numFmtId="0" fontId="71" fillId="0" borderId="10" xfId="0" applyFont="1" applyFill="1" applyBorder="1" applyAlignment="1">
      <alignment horizontal="right" wrapText="1"/>
    </xf>
    <xf numFmtId="0" fontId="71" fillId="36" borderId="10" xfId="0" applyFont="1" applyFill="1" applyBorder="1" applyAlignment="1">
      <alignment horizontal="left"/>
    </xf>
    <xf numFmtId="0" fontId="71" fillId="36" borderId="10" xfId="0" applyFont="1" applyFill="1" applyBorder="1" applyAlignment="1">
      <alignment horizontal="right"/>
    </xf>
    <xf numFmtId="2" fontId="71" fillId="36" borderId="10" xfId="0" applyNumberFormat="1" applyFont="1" applyFill="1" applyBorder="1" applyAlignment="1">
      <alignment horizontal="center"/>
    </xf>
    <xf numFmtId="170" fontId="71" fillId="36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1" fillId="0" borderId="12" xfId="0" applyFont="1" applyFill="1" applyBorder="1" applyAlignment="1">
      <alignment wrapText="1"/>
    </xf>
    <xf numFmtId="0" fontId="71" fillId="0" borderId="12" xfId="0" applyFont="1" applyFill="1" applyBorder="1" applyAlignment="1">
      <alignment/>
    </xf>
    <xf numFmtId="0" fontId="71" fillId="0" borderId="10" xfId="0" applyFont="1" applyBorder="1" applyAlignment="1">
      <alignment horizontal="right"/>
    </xf>
    <xf numFmtId="2" fontId="71" fillId="0" borderId="10" xfId="0" applyNumberFormat="1" applyFont="1" applyBorder="1" applyAlignment="1">
      <alignment horizontal="center"/>
    </xf>
    <xf numFmtId="170" fontId="71" fillId="0" borderId="10" xfId="0" applyNumberFormat="1" applyFont="1" applyBorder="1" applyAlignment="1">
      <alignment horizontal="right"/>
    </xf>
    <xf numFmtId="0" fontId="71" fillId="37" borderId="13" xfId="0" applyFont="1" applyFill="1" applyBorder="1" applyAlignment="1">
      <alignment horizontal="left"/>
    </xf>
    <xf numFmtId="0" fontId="71" fillId="37" borderId="13" xfId="0" applyFont="1" applyFill="1" applyBorder="1" applyAlignment="1">
      <alignment horizontal="right"/>
    </xf>
    <xf numFmtId="2" fontId="71" fillId="37" borderId="13" xfId="0" applyNumberFormat="1" applyFont="1" applyFill="1" applyBorder="1" applyAlignment="1">
      <alignment horizontal="center"/>
    </xf>
    <xf numFmtId="170" fontId="71" fillId="37" borderId="13" xfId="0" applyNumberFormat="1" applyFont="1" applyFill="1" applyBorder="1" applyAlignment="1">
      <alignment horizontal="right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2" fontId="71" fillId="0" borderId="0" xfId="0" applyNumberFormat="1" applyFont="1" applyAlignment="1">
      <alignment horizontal="center"/>
    </xf>
    <xf numFmtId="170" fontId="71" fillId="0" borderId="0" xfId="0" applyNumberFormat="1" applyFont="1" applyAlignment="1">
      <alignment horizontal="right"/>
    </xf>
    <xf numFmtId="170" fontId="67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2" fontId="67" fillId="0" borderId="0" xfId="0" applyNumberFormat="1" applyFont="1" applyAlignment="1">
      <alignment horizontal="center"/>
    </xf>
    <xf numFmtId="0" fontId="70" fillId="0" borderId="0" xfId="0" applyFont="1" applyFill="1" applyAlignment="1">
      <alignment/>
    </xf>
    <xf numFmtId="2" fontId="71" fillId="0" borderId="10" xfId="0" applyNumberFormat="1" applyFont="1" applyFill="1" applyBorder="1" applyAlignment="1">
      <alignment horizontal="center"/>
    </xf>
    <xf numFmtId="0" fontId="71" fillId="35" borderId="12" xfId="0" applyFont="1" applyFill="1" applyBorder="1" applyAlignment="1">
      <alignment/>
    </xf>
    <xf numFmtId="0" fontId="71" fillId="0" borderId="10" xfId="0" applyFont="1" applyFill="1" applyBorder="1" applyAlignment="1">
      <alignment horizontal="left"/>
    </xf>
    <xf numFmtId="182" fontId="71" fillId="0" borderId="12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center"/>
    </xf>
    <xf numFmtId="170" fontId="71" fillId="0" borderId="0" xfId="57" applyNumberFormat="1" applyFont="1" applyFill="1" applyBorder="1" applyAlignment="1">
      <alignment horizontal="center" wrapText="1"/>
    </xf>
    <xf numFmtId="0" fontId="67" fillId="0" borderId="0" xfId="0" applyFont="1" applyBorder="1" applyAlignment="1">
      <alignment/>
    </xf>
    <xf numFmtId="0" fontId="66" fillId="0" borderId="0" xfId="0" applyFont="1" applyAlignment="1">
      <alignment horizontal="left"/>
    </xf>
    <xf numFmtId="0" fontId="72" fillId="0" borderId="0" xfId="0" applyFont="1" applyAlignment="1">
      <alignment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 wrapText="1"/>
    </xf>
    <xf numFmtId="16" fontId="68" fillId="33" borderId="10" xfId="0" applyNumberFormat="1" applyFont="1" applyFill="1" applyBorder="1" applyAlignment="1">
      <alignment/>
    </xf>
    <xf numFmtId="16" fontId="68" fillId="33" borderId="12" xfId="0" applyNumberFormat="1" applyFont="1" applyFill="1" applyBorder="1" applyAlignment="1">
      <alignment/>
    </xf>
    <xf numFmtId="170" fontId="68" fillId="0" borderId="0" xfId="0" applyNumberFormat="1" applyFont="1" applyAlignment="1">
      <alignment horizontal="right"/>
    </xf>
    <xf numFmtId="0" fontId="73" fillId="0" borderId="12" xfId="0" applyFont="1" applyBorder="1" applyAlignment="1">
      <alignment/>
    </xf>
    <xf numFmtId="16" fontId="3" fillId="0" borderId="10" xfId="0" applyNumberFormat="1" applyFont="1" applyBorder="1" applyAlignment="1">
      <alignment horizontal="left"/>
    </xf>
    <xf numFmtId="16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right"/>
    </xf>
    <xf numFmtId="0" fontId="71" fillId="0" borderId="10" xfId="57" applyFont="1" applyFill="1" applyBorder="1" applyAlignment="1">
      <alignment horizontal="center" wrapText="1"/>
    </xf>
    <xf numFmtId="16" fontId="3" fillId="0" borderId="10" xfId="0" applyNumberFormat="1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/>
    </xf>
    <xf numFmtId="16" fontId="71" fillId="0" borderId="10" xfId="0" applyNumberFormat="1" applyFont="1" applyBorder="1" applyAlignment="1">
      <alignment horizontal="left" wrapText="1"/>
    </xf>
    <xf numFmtId="1" fontId="71" fillId="0" borderId="10" xfId="0" applyNumberFormat="1" applyFont="1" applyBorder="1" applyAlignment="1">
      <alignment horizontal="center"/>
    </xf>
    <xf numFmtId="0" fontId="67" fillId="0" borderId="12" xfId="0" applyFont="1" applyBorder="1" applyAlignment="1">
      <alignment/>
    </xf>
    <xf numFmtId="182" fontId="3" fillId="0" borderId="12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left"/>
    </xf>
    <xf numFmtId="182" fontId="3" fillId="0" borderId="10" xfId="0" applyNumberFormat="1" applyFont="1" applyBorder="1" applyAlignment="1">
      <alignment horizontal="right"/>
    </xf>
    <xf numFmtId="16" fontId="71" fillId="0" borderId="10" xfId="0" applyNumberFormat="1" applyFont="1" applyBorder="1" applyAlignment="1">
      <alignment horizontal="right" wrapText="1"/>
    </xf>
    <xf numFmtId="0" fontId="74" fillId="0" borderId="10" xfId="57" applyFont="1" applyFill="1" applyBorder="1" applyAlignment="1">
      <alignment horizontal="center" wrapText="1"/>
    </xf>
    <xf numFmtId="0" fontId="71" fillId="0" borderId="12" xfId="0" applyFont="1" applyBorder="1" applyAlignment="1">
      <alignment/>
    </xf>
    <xf numFmtId="16" fontId="71" fillId="0" borderId="10" xfId="0" applyNumberFormat="1" applyFont="1" applyBorder="1" applyAlignment="1">
      <alignment horizontal="left"/>
    </xf>
    <xf numFmtId="182" fontId="74" fillId="34" borderId="10" xfId="0" applyNumberFormat="1" applyFont="1" applyFill="1" applyBorder="1" applyAlignment="1">
      <alignment horizontal="left"/>
    </xf>
    <xf numFmtId="182" fontId="71" fillId="34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right" wrapText="1"/>
    </xf>
    <xf numFmtId="182" fontId="75" fillId="37" borderId="14" xfId="0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6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170" fontId="71" fillId="0" borderId="12" xfId="0" applyNumberFormat="1" applyFont="1" applyFill="1" applyBorder="1" applyAlignment="1">
      <alignment horizontal="right"/>
    </xf>
    <xf numFmtId="182" fontId="71" fillId="0" borderId="10" xfId="0" applyNumberFormat="1" applyFont="1" applyBorder="1" applyAlignment="1">
      <alignment horizontal="right"/>
    </xf>
    <xf numFmtId="0" fontId="77" fillId="0" borderId="10" xfId="57" applyFont="1" applyFill="1" applyBorder="1" applyAlignment="1">
      <alignment horizontal="center" wrapText="1"/>
    </xf>
    <xf numFmtId="0" fontId="77" fillId="0" borderId="0" xfId="0" applyFont="1" applyAlignment="1">
      <alignment/>
    </xf>
    <xf numFmtId="1" fontId="71" fillId="0" borderId="12" xfId="0" applyNumberFormat="1" applyFont="1" applyFill="1" applyBorder="1" applyAlignment="1">
      <alignment horizontal="center"/>
    </xf>
    <xf numFmtId="182" fontId="6" fillId="34" borderId="12" xfId="0" applyNumberFormat="1" applyFont="1" applyFill="1" applyBorder="1" applyAlignment="1">
      <alignment/>
    </xf>
    <xf numFmtId="0" fontId="78" fillId="0" borderId="12" xfId="0" applyFont="1" applyFill="1" applyBorder="1" applyAlignment="1">
      <alignment horizontal="right" vertical="center"/>
    </xf>
    <xf numFmtId="0" fontId="77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182" fontId="6" fillId="34" borderId="12" xfId="0" applyNumberFormat="1" applyFont="1" applyFill="1" applyBorder="1" applyAlignment="1">
      <alignment/>
    </xf>
    <xf numFmtId="182" fontId="5" fillId="34" borderId="12" xfId="0" applyNumberFormat="1" applyFont="1" applyFill="1" applyBorder="1" applyAlignment="1">
      <alignment/>
    </xf>
    <xf numFmtId="0" fontId="75" fillId="0" borderId="10" xfId="57" applyFont="1" applyFill="1" applyBorder="1" applyAlignment="1">
      <alignment horizontal="center" wrapText="1"/>
    </xf>
    <xf numFmtId="0" fontId="71" fillId="35" borderId="10" xfId="57" applyFont="1" applyFill="1" applyBorder="1" applyAlignment="1">
      <alignment horizontal="right" wrapText="1"/>
    </xf>
    <xf numFmtId="170" fontId="71" fillId="35" borderId="10" xfId="57" applyNumberFormat="1" applyFont="1" applyFill="1" applyBorder="1" applyAlignment="1">
      <alignment horizontal="right" wrapText="1"/>
    </xf>
    <xf numFmtId="0" fontId="71" fillId="0" borderId="15" xfId="57" applyFont="1" applyFill="1" applyBorder="1" applyAlignment="1">
      <alignment horizontal="center" wrapText="1"/>
    </xf>
    <xf numFmtId="1" fontId="71" fillId="0" borderId="16" xfId="0" applyNumberFormat="1" applyFont="1" applyFill="1" applyBorder="1" applyAlignment="1">
      <alignment horizontal="center"/>
    </xf>
    <xf numFmtId="170" fontId="71" fillId="0" borderId="16" xfId="0" applyNumberFormat="1" applyFont="1" applyFill="1" applyBorder="1" applyAlignment="1">
      <alignment horizontal="right"/>
    </xf>
    <xf numFmtId="182" fontId="71" fillId="33" borderId="17" xfId="0" applyNumberFormat="1" applyFont="1" applyFill="1" applyBorder="1" applyAlignment="1">
      <alignment horizontal="left"/>
    </xf>
    <xf numFmtId="0" fontId="79" fillId="33" borderId="17" xfId="57" applyFont="1" applyFill="1" applyBorder="1" applyAlignment="1">
      <alignment horizontal="right" wrapText="1"/>
    </xf>
    <xf numFmtId="2" fontId="79" fillId="33" borderId="17" xfId="0" applyNumberFormat="1" applyFont="1" applyFill="1" applyBorder="1" applyAlignment="1">
      <alignment horizontal="center"/>
    </xf>
    <xf numFmtId="170" fontId="79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 wrapText="1"/>
    </xf>
    <xf numFmtId="0" fontId="74" fillId="0" borderId="16" xfId="0" applyFont="1" applyBorder="1" applyAlignment="1">
      <alignment horizontal="left"/>
    </xf>
    <xf numFmtId="0" fontId="74" fillId="0" borderId="16" xfId="0" applyFont="1" applyBorder="1" applyAlignment="1">
      <alignment horizontal="right"/>
    </xf>
    <xf numFmtId="2" fontId="74" fillId="0" borderId="16" xfId="0" applyNumberFormat="1" applyFont="1" applyBorder="1" applyAlignment="1">
      <alignment horizontal="center"/>
    </xf>
    <xf numFmtId="170" fontId="74" fillId="0" borderId="16" xfId="0" applyNumberFormat="1" applyFont="1" applyBorder="1" applyAlignment="1">
      <alignment horizontal="right"/>
    </xf>
    <xf numFmtId="0" fontId="71" fillId="36" borderId="19" xfId="0" applyFont="1" applyFill="1" applyBorder="1" applyAlignment="1">
      <alignment/>
    </xf>
    <xf numFmtId="0" fontId="71" fillId="0" borderId="19" xfId="0" applyFont="1" applyBorder="1" applyAlignment="1">
      <alignment/>
    </xf>
    <xf numFmtId="0" fontId="71" fillId="37" borderId="20" xfId="0" applyFont="1" applyFill="1" applyBorder="1" applyAlignment="1">
      <alignment/>
    </xf>
    <xf numFmtId="182" fontId="80" fillId="33" borderId="21" xfId="0" applyNumberFormat="1" applyFont="1" applyFill="1" applyBorder="1" applyAlignment="1">
      <alignment/>
    </xf>
    <xf numFmtId="170" fontId="66" fillId="36" borderId="11" xfId="0" applyNumberFormat="1" applyFont="1" applyFill="1" applyBorder="1" applyAlignment="1">
      <alignment horizontal="right"/>
    </xf>
    <xf numFmtId="170" fontId="66" fillId="0" borderId="11" xfId="0" applyNumberFormat="1" applyFont="1" applyBorder="1" applyAlignment="1">
      <alignment horizontal="right"/>
    </xf>
    <xf numFmtId="170" fontId="66" fillId="37" borderId="14" xfId="0" applyNumberFormat="1" applyFont="1" applyFill="1" applyBorder="1" applyAlignment="1">
      <alignment horizontal="right"/>
    </xf>
    <xf numFmtId="182" fontId="79" fillId="38" borderId="10" xfId="0" applyNumberFormat="1" applyFont="1" applyFill="1" applyBorder="1" applyAlignment="1">
      <alignment horizontal="left"/>
    </xf>
    <xf numFmtId="182" fontId="79" fillId="38" borderId="10" xfId="0" applyNumberFormat="1" applyFont="1" applyFill="1" applyBorder="1" applyAlignment="1">
      <alignment horizontal="center" wrapText="1"/>
    </xf>
    <xf numFmtId="2" fontId="79" fillId="38" borderId="10" xfId="0" applyNumberFormat="1" applyFont="1" applyFill="1" applyBorder="1" applyAlignment="1">
      <alignment horizontal="center"/>
    </xf>
    <xf numFmtId="170" fontId="79" fillId="38" borderId="10" xfId="0" applyNumberFormat="1" applyFont="1" applyFill="1" applyBorder="1" applyAlignment="1">
      <alignment horizontal="right"/>
    </xf>
    <xf numFmtId="170" fontId="79" fillId="38" borderId="11" xfId="0" applyNumberFormat="1" applyFont="1" applyFill="1" applyBorder="1" applyAlignment="1">
      <alignment horizontal="right"/>
    </xf>
    <xf numFmtId="182" fontId="81" fillId="38" borderId="12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0" fontId="82" fillId="39" borderId="10" xfId="0" applyFont="1" applyFill="1" applyBorder="1" applyAlignment="1">
      <alignment horizontal="center"/>
    </xf>
    <xf numFmtId="0" fontId="71" fillId="0" borderId="12" xfId="57" applyFont="1" applyFill="1" applyBorder="1" applyAlignment="1">
      <alignment horizontal="right" wrapText="1"/>
    </xf>
    <xf numFmtId="0" fontId="71" fillId="0" borderId="12" xfId="57" applyFont="1" applyFill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170" fontId="74" fillId="0" borderId="0" xfId="0" applyNumberFormat="1" applyFont="1" applyFill="1" applyAlignment="1">
      <alignment/>
    </xf>
    <xf numFmtId="170" fontId="70" fillId="0" borderId="0" xfId="0" applyNumberFormat="1" applyFont="1" applyFill="1" applyAlignment="1">
      <alignment/>
    </xf>
    <xf numFmtId="170" fontId="67" fillId="0" borderId="0" xfId="0" applyNumberFormat="1" applyFont="1" applyFill="1" applyAlignment="1">
      <alignment/>
    </xf>
    <xf numFmtId="0" fontId="71" fillId="0" borderId="10" xfId="57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right" wrapText="1"/>
    </xf>
    <xf numFmtId="0" fontId="83" fillId="0" borderId="12" xfId="57" applyFont="1" applyFill="1" applyBorder="1" applyAlignment="1">
      <alignment wrapText="1"/>
    </xf>
    <xf numFmtId="0" fontId="74" fillId="0" borderId="10" xfId="57" applyFont="1" applyFill="1" applyBorder="1" applyAlignment="1">
      <alignment horizontal="left" wrapText="1"/>
    </xf>
    <xf numFmtId="0" fontId="74" fillId="0" borderId="10" xfId="57" applyFont="1" applyFill="1" applyBorder="1" applyAlignment="1">
      <alignment wrapText="1"/>
    </xf>
    <xf numFmtId="170" fontId="67" fillId="0" borderId="0" xfId="0" applyNumberFormat="1" applyFont="1" applyAlignment="1">
      <alignment/>
    </xf>
    <xf numFmtId="182" fontId="71" fillId="0" borderId="10" xfId="0" applyNumberFormat="1" applyFont="1" applyBorder="1" applyAlignment="1">
      <alignment horizontal="left" vertical="center" wrapText="1"/>
    </xf>
    <xf numFmtId="182" fontId="84" fillId="34" borderId="12" xfId="0" applyNumberFormat="1" applyFont="1" applyFill="1" applyBorder="1" applyAlignment="1">
      <alignment/>
    </xf>
    <xf numFmtId="170" fontId="79" fillId="38" borderId="10" xfId="0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left" wrapText="1"/>
    </xf>
    <xf numFmtId="0" fontId="75" fillId="35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35" borderId="12" xfId="0" applyFont="1" applyFill="1" applyBorder="1" applyAlignment="1">
      <alignment/>
    </xf>
    <xf numFmtId="182" fontId="3" fillId="0" borderId="12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2" xfId="57" applyFont="1" applyFill="1" applyBorder="1" applyAlignment="1">
      <alignment horizontal="left" wrapText="1"/>
    </xf>
    <xf numFmtId="0" fontId="3" fillId="0" borderId="10" xfId="57" applyFont="1" applyFill="1" applyBorder="1" applyAlignment="1">
      <alignment horizontal="left" wrapText="1"/>
    </xf>
    <xf numFmtId="0" fontId="3" fillId="0" borderId="12" xfId="57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7" fillId="0" borderId="12" xfId="57" applyFont="1" applyFill="1" applyBorder="1" applyAlignment="1">
      <alignment horizontal="left" wrapText="1"/>
    </xf>
    <xf numFmtId="16" fontId="7" fillId="0" borderId="12" xfId="0" applyNumberFormat="1" applyFont="1" applyFill="1" applyBorder="1" applyAlignment="1">
      <alignment wrapText="1"/>
    </xf>
    <xf numFmtId="0" fontId="5" fillId="35" borderId="12" xfId="0" applyFont="1" applyFill="1" applyBorder="1" applyAlignment="1">
      <alignment/>
    </xf>
    <xf numFmtId="170" fontId="71" fillId="0" borderId="15" xfId="0" applyNumberFormat="1" applyFont="1" applyFill="1" applyBorder="1" applyAlignment="1">
      <alignment horizontal="right"/>
    </xf>
    <xf numFmtId="170" fontId="3" fillId="34" borderId="15" xfId="0" applyNumberFormat="1" applyFont="1" applyFill="1" applyBorder="1" applyAlignment="1">
      <alignment horizontal="right"/>
    </xf>
    <xf numFmtId="170" fontId="3" fillId="0" borderId="15" xfId="0" applyNumberFormat="1" applyFont="1" applyBorder="1" applyAlignment="1">
      <alignment horizontal="right"/>
    </xf>
    <xf numFmtId="182" fontId="3" fillId="0" borderId="15" xfId="0" applyNumberFormat="1" applyFont="1" applyBorder="1" applyAlignment="1">
      <alignment horizontal="right"/>
    </xf>
    <xf numFmtId="170" fontId="71" fillId="0" borderId="15" xfId="0" applyNumberFormat="1" applyFont="1" applyBorder="1" applyAlignment="1">
      <alignment horizontal="right"/>
    </xf>
    <xf numFmtId="170" fontId="71" fillId="0" borderId="15" xfId="0" applyNumberFormat="1" applyFont="1" applyFill="1" applyBorder="1" applyAlignment="1">
      <alignment horizontal="center"/>
    </xf>
    <xf numFmtId="170" fontId="71" fillId="0" borderId="22" xfId="0" applyNumberFormat="1" applyFont="1" applyFill="1" applyBorder="1" applyAlignment="1">
      <alignment horizontal="right"/>
    </xf>
    <xf numFmtId="170" fontId="3" fillId="0" borderId="22" xfId="0" applyNumberFormat="1" applyFont="1" applyBorder="1" applyAlignment="1">
      <alignment horizontal="right"/>
    </xf>
    <xf numFmtId="170" fontId="76" fillId="33" borderId="23" xfId="0" applyNumberFormat="1" applyFont="1" applyFill="1" applyBorder="1" applyAlignment="1">
      <alignment horizontal="right"/>
    </xf>
    <xf numFmtId="170" fontId="71" fillId="0" borderId="10" xfId="57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8" fillId="33" borderId="24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8" fillId="33" borderId="25" xfId="0" applyFont="1" applyFill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81" fillId="33" borderId="12" xfId="0" applyFont="1" applyFill="1" applyBorder="1" applyAlignment="1">
      <alignment horizontal="center" wrapText="1"/>
    </xf>
    <xf numFmtId="0" fontId="81" fillId="33" borderId="10" xfId="0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5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0" fontId="66" fillId="0" borderId="27" xfId="0" applyFont="1" applyBorder="1" applyAlignment="1">
      <alignment horizontal="left"/>
    </xf>
    <xf numFmtId="0" fontId="66" fillId="0" borderId="10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26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right"/>
    </xf>
    <xf numFmtId="2" fontId="4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right"/>
    </xf>
    <xf numFmtId="170" fontId="6" fillId="0" borderId="11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5" fillId="35" borderId="0" xfId="57" applyFont="1" applyFill="1" applyBorder="1" applyAlignment="1">
      <alignment horizontal="center" wrapText="1"/>
    </xf>
    <xf numFmtId="0" fontId="3" fillId="35" borderId="0" xfId="57" applyFont="1" applyFill="1" applyBorder="1" applyAlignment="1">
      <alignment wrapText="1"/>
    </xf>
    <xf numFmtId="16" fontId="3" fillId="35" borderId="0" xfId="0" applyNumberFormat="1" applyFont="1" applyFill="1" applyAlignment="1">
      <alignment horizontal="left" wrapText="1"/>
    </xf>
    <xf numFmtId="16" fontId="3" fillId="35" borderId="0" xfId="0" applyNumberFormat="1" applyFont="1" applyFill="1" applyAlignment="1">
      <alignment horizontal="right"/>
    </xf>
    <xf numFmtId="1" fontId="3" fillId="35" borderId="0" xfId="0" applyNumberFormat="1" applyFont="1" applyFill="1" applyAlignment="1">
      <alignment horizontal="center"/>
    </xf>
    <xf numFmtId="170" fontId="3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16" fontId="3" fillId="0" borderId="12" xfId="0" applyNumberFormat="1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e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73"/>
  <sheetViews>
    <sheetView tabSelected="1" zoomScale="54" zoomScaleNormal="54" zoomScalePageLayoutView="0" workbookViewId="0" topLeftCell="A1">
      <selection activeCell="C24" sqref="C24"/>
    </sheetView>
  </sheetViews>
  <sheetFormatPr defaultColWidth="8.7109375" defaultRowHeight="15"/>
  <cols>
    <col min="1" max="1" width="8.7109375" style="3" customWidth="1"/>
    <col min="2" max="2" width="98.421875" style="3" customWidth="1"/>
    <col min="3" max="3" width="235.28125" style="57" customWidth="1"/>
    <col min="4" max="4" width="28.7109375" style="58" customWidth="1"/>
    <col min="5" max="5" width="26.421875" style="59" bestFit="1" customWidth="1"/>
    <col min="6" max="6" width="33.140625" style="55" bestFit="1" customWidth="1"/>
    <col min="7" max="7" width="43.421875" style="55" bestFit="1" customWidth="1"/>
    <col min="8" max="8" width="43.421875" style="55" customWidth="1"/>
    <col min="9" max="9" width="136.140625" style="3" customWidth="1"/>
    <col min="10" max="10" width="11.7109375" style="3" bestFit="1" customWidth="1"/>
    <col min="11" max="16384" width="8.7109375" style="3" customWidth="1"/>
  </cols>
  <sheetData>
    <row r="1" spans="1:9" s="1" customFormat="1" ht="26.25">
      <c r="A1" s="189"/>
      <c r="B1" s="190" t="s">
        <v>22</v>
      </c>
      <c r="C1" s="191"/>
      <c r="D1" s="191"/>
      <c r="E1" s="191"/>
      <c r="F1" s="191"/>
      <c r="G1" s="192"/>
      <c r="H1" s="104"/>
      <c r="I1" s="69"/>
    </row>
    <row r="2" spans="1:8" ht="13.5" customHeight="1">
      <c r="A2" s="189"/>
      <c r="B2" s="193"/>
      <c r="C2" s="194"/>
      <c r="D2" s="194"/>
      <c r="E2" s="194"/>
      <c r="F2" s="194"/>
      <c r="G2" s="195"/>
      <c r="H2" s="70"/>
    </row>
    <row r="3" spans="1:8" s="1" customFormat="1" ht="102" customHeight="1">
      <c r="A3" s="189"/>
      <c r="B3" s="196" t="s">
        <v>60</v>
      </c>
      <c r="C3" s="197"/>
      <c r="D3" s="197"/>
      <c r="E3" s="197"/>
      <c r="F3" s="197"/>
      <c r="G3" s="198"/>
      <c r="H3" s="105"/>
    </row>
    <row r="4" spans="1:8" s="1" customFormat="1" ht="15.75" customHeight="1">
      <c r="A4" s="189"/>
      <c r="B4" s="199"/>
      <c r="C4" s="200"/>
      <c r="D4" s="200"/>
      <c r="E4" s="200"/>
      <c r="F4" s="200"/>
      <c r="G4" s="201"/>
      <c r="H4" s="71"/>
    </row>
    <row r="5" spans="1:8" s="1" customFormat="1" ht="27.75">
      <c r="A5" s="189"/>
      <c r="B5" s="112" t="s">
        <v>3</v>
      </c>
      <c r="C5" s="202" t="s">
        <v>40</v>
      </c>
      <c r="D5" s="203"/>
      <c r="E5" s="203"/>
      <c r="F5" s="203"/>
      <c r="G5" s="204"/>
      <c r="H5" s="68"/>
    </row>
    <row r="6" spans="1:8" s="1" customFormat="1" ht="30.75" customHeight="1">
      <c r="A6" s="189"/>
      <c r="B6" s="112" t="s">
        <v>12</v>
      </c>
      <c r="C6" s="205" t="s">
        <v>41</v>
      </c>
      <c r="D6" s="205"/>
      <c r="E6" s="205"/>
      <c r="F6" s="205"/>
      <c r="G6" s="206"/>
      <c r="H6" s="68"/>
    </row>
    <row r="7" spans="1:8" s="1" customFormat="1" ht="57.75" customHeight="1">
      <c r="A7" s="189"/>
      <c r="B7" s="112" t="s">
        <v>26</v>
      </c>
      <c r="C7" s="207" t="s">
        <v>27</v>
      </c>
      <c r="D7" s="208"/>
      <c r="E7" s="208"/>
      <c r="F7" s="208"/>
      <c r="G7" s="209"/>
      <c r="H7" s="72"/>
    </row>
    <row r="8" spans="1:8" s="9" customFormat="1" ht="26.25">
      <c r="A8" s="73" t="s">
        <v>18</v>
      </c>
      <c r="B8" s="74" t="s">
        <v>4</v>
      </c>
      <c r="C8" s="4" t="s">
        <v>5</v>
      </c>
      <c r="D8" s="5"/>
      <c r="E8" s="6" t="s">
        <v>1</v>
      </c>
      <c r="F8" s="7" t="s">
        <v>0</v>
      </c>
      <c r="G8" s="8" t="s">
        <v>6</v>
      </c>
      <c r="H8" s="75"/>
    </row>
    <row r="9" spans="1:8" ht="20.25">
      <c r="A9" s="24"/>
      <c r="B9" s="76"/>
      <c r="C9" s="77"/>
      <c r="D9" s="78"/>
      <c r="E9" s="79"/>
      <c r="F9" s="80"/>
      <c r="G9" s="81"/>
      <c r="H9" s="82"/>
    </row>
    <row r="10" spans="1:9" s="11" customFormat="1" ht="30.75">
      <c r="A10" s="146">
        <v>1</v>
      </c>
      <c r="B10" s="144" t="s">
        <v>54</v>
      </c>
      <c r="C10" s="139"/>
      <c r="D10" s="140" t="s">
        <v>13</v>
      </c>
      <c r="E10" s="141" t="s">
        <v>10</v>
      </c>
      <c r="F10" s="142" t="s">
        <v>11</v>
      </c>
      <c r="G10" s="143" t="s">
        <v>7</v>
      </c>
      <c r="H10" s="162" t="s">
        <v>59</v>
      </c>
      <c r="I10" s="60"/>
    </row>
    <row r="11" spans="1:9" s="114" customFormat="1" ht="26.25">
      <c r="A11" s="117">
        <v>1</v>
      </c>
      <c r="B11" s="115" t="s">
        <v>32</v>
      </c>
      <c r="C11" s="12"/>
      <c r="D11" s="13"/>
      <c r="E11" s="14"/>
      <c r="F11" s="15"/>
      <c r="G11" s="16">
        <f>SUM(G12:G13)</f>
        <v>0</v>
      </c>
      <c r="H11" s="16">
        <f>SUM(H12:H13)</f>
        <v>0</v>
      </c>
      <c r="I11" s="151"/>
    </row>
    <row r="12" spans="1:9" s="11" customFormat="1" ht="40.5">
      <c r="A12" s="83"/>
      <c r="B12" s="176" t="s">
        <v>44</v>
      </c>
      <c r="C12" s="31" t="s">
        <v>57</v>
      </c>
      <c r="D12" s="18" t="s">
        <v>20</v>
      </c>
      <c r="E12" s="19">
        <v>1</v>
      </c>
      <c r="F12" s="46">
        <v>0</v>
      </c>
      <c r="G12" s="179">
        <f>+F12*E12</f>
        <v>0</v>
      </c>
      <c r="H12" s="188">
        <v>0</v>
      </c>
      <c r="I12" s="152"/>
    </row>
    <row r="13" spans="1:9" s="11" customFormat="1" ht="20.25">
      <c r="A13" s="83"/>
      <c r="B13" s="17"/>
      <c r="C13" s="31"/>
      <c r="D13" s="18"/>
      <c r="E13" s="19"/>
      <c r="F13" s="46"/>
      <c r="G13" s="179">
        <f>+F13*E13</f>
        <v>0</v>
      </c>
      <c r="H13" s="188">
        <v>0</v>
      </c>
      <c r="I13" s="152"/>
    </row>
    <row r="14" spans="1:9" s="11" customFormat="1" ht="26.25">
      <c r="A14" s="113">
        <v>2</v>
      </c>
      <c r="B14" s="115" t="s">
        <v>37</v>
      </c>
      <c r="C14" s="12"/>
      <c r="D14" s="13"/>
      <c r="E14" s="14"/>
      <c r="F14" s="15"/>
      <c r="G14" s="180">
        <f>SUM(G15:G16)</f>
        <v>0</v>
      </c>
      <c r="H14" s="15">
        <f>SUM(H15:H16)</f>
        <v>0</v>
      </c>
      <c r="I14" s="152"/>
    </row>
    <row r="15" spans="1:9" s="11" customFormat="1" ht="60.75">
      <c r="A15" s="83"/>
      <c r="B15" s="149" t="s">
        <v>43</v>
      </c>
      <c r="C15" s="154" t="s">
        <v>42</v>
      </c>
      <c r="D15" s="93" t="s">
        <v>15</v>
      </c>
      <c r="E15" s="23">
        <v>1</v>
      </c>
      <c r="F15" s="46">
        <v>0</v>
      </c>
      <c r="G15" s="179">
        <f>+E15*F15</f>
        <v>0</v>
      </c>
      <c r="H15" s="188">
        <v>0</v>
      </c>
      <c r="I15" s="152"/>
    </row>
    <row r="16" spans="1:9" s="11" customFormat="1" ht="60.75">
      <c r="A16" s="83"/>
      <c r="B16" s="150" t="s">
        <v>47</v>
      </c>
      <c r="C16" s="84" t="s">
        <v>48</v>
      </c>
      <c r="D16" s="85" t="s">
        <v>15</v>
      </c>
      <c r="E16" s="86">
        <v>1</v>
      </c>
      <c r="F16" s="46">
        <v>0</v>
      </c>
      <c r="G16" s="179">
        <f>+F16*E16</f>
        <v>0</v>
      </c>
      <c r="H16" s="188">
        <v>0</v>
      </c>
      <c r="I16" s="152"/>
    </row>
    <row r="17" spans="1:31" s="24" customFormat="1" ht="27.75" customHeight="1">
      <c r="A17" s="83"/>
      <c r="B17" s="90"/>
      <c r="C17" s="91"/>
      <c r="D17" s="92"/>
      <c r="E17" s="86"/>
      <c r="F17" s="80"/>
      <c r="G17" s="181"/>
      <c r="H17" s="80"/>
      <c r="I17" s="6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89"/>
    </row>
    <row r="18" spans="1:9" ht="26.25">
      <c r="A18" s="113">
        <v>3</v>
      </c>
      <c r="B18" s="115" t="s">
        <v>33</v>
      </c>
      <c r="C18" s="97"/>
      <c r="D18" s="13"/>
      <c r="E18" s="14"/>
      <c r="F18" s="15"/>
      <c r="G18" s="180">
        <f>SUM(G19:G20)</f>
        <v>0</v>
      </c>
      <c r="H18" s="15">
        <f>SUM(H19:H20)</f>
        <v>0</v>
      </c>
      <c r="I18" s="10"/>
    </row>
    <row r="19" spans="1:9" ht="40.5">
      <c r="A19" s="83"/>
      <c r="B19" s="145" t="s">
        <v>45</v>
      </c>
      <c r="C19" s="160" t="s">
        <v>50</v>
      </c>
      <c r="D19" s="93" t="s">
        <v>15</v>
      </c>
      <c r="E19" s="88">
        <v>1</v>
      </c>
      <c r="F19" s="20">
        <v>0</v>
      </c>
      <c r="G19" s="179">
        <f>+E19*F19</f>
        <v>0</v>
      </c>
      <c r="H19" s="188">
        <v>0</v>
      </c>
      <c r="I19" s="60"/>
    </row>
    <row r="20" spans="1:9" ht="40.5">
      <c r="A20" s="94"/>
      <c r="B20" s="21" t="s">
        <v>46</v>
      </c>
      <c r="C20" s="25" t="s">
        <v>49</v>
      </c>
      <c r="D20" s="36" t="s">
        <v>23</v>
      </c>
      <c r="E20" s="23">
        <v>1</v>
      </c>
      <c r="F20" s="20">
        <v>0</v>
      </c>
      <c r="G20" s="179">
        <f>F20</f>
        <v>0</v>
      </c>
      <c r="H20" s="188">
        <v>0</v>
      </c>
      <c r="I20" s="60"/>
    </row>
    <row r="21" spans="1:9" ht="20.25">
      <c r="A21" s="94"/>
      <c r="B21" s="43"/>
      <c r="C21" s="64"/>
      <c r="D21" s="147"/>
      <c r="E21" s="110"/>
      <c r="F21" s="106"/>
      <c r="G21" s="179"/>
      <c r="H21" s="188"/>
      <c r="I21" s="60"/>
    </row>
    <row r="22" spans="1:9" s="11" customFormat="1" ht="26.25">
      <c r="A22" s="113">
        <v>4</v>
      </c>
      <c r="B22" s="115" t="s">
        <v>34</v>
      </c>
      <c r="C22" s="98"/>
      <c r="D22" s="13"/>
      <c r="E22" s="14"/>
      <c r="F22" s="15"/>
      <c r="G22" s="180">
        <f>SUM(G23:G24)</f>
        <v>0</v>
      </c>
      <c r="H22" s="15">
        <f>SUM(H23:H24)</f>
        <v>0</v>
      </c>
      <c r="I22" s="60"/>
    </row>
    <row r="23" spans="1:8" s="10" customFormat="1" ht="40.5">
      <c r="A23" s="83"/>
      <c r="B23" s="177" t="s">
        <v>56</v>
      </c>
      <c r="C23" s="29" t="s">
        <v>58</v>
      </c>
      <c r="D23" s="22" t="s">
        <v>23</v>
      </c>
      <c r="E23" s="19">
        <v>1</v>
      </c>
      <c r="F23" s="20">
        <v>0</v>
      </c>
      <c r="G23" s="179">
        <f>+E23*F23</f>
        <v>0</v>
      </c>
      <c r="H23" s="188">
        <v>0</v>
      </c>
    </row>
    <row r="24" spans="1:9" ht="63.75" customHeight="1">
      <c r="A24" s="83"/>
      <c r="B24" s="226" t="s">
        <v>94</v>
      </c>
      <c r="C24" s="29" t="s">
        <v>51</v>
      </c>
      <c r="D24" s="22" t="s">
        <v>23</v>
      </c>
      <c r="E24" s="19">
        <v>1</v>
      </c>
      <c r="F24" s="46">
        <v>0</v>
      </c>
      <c r="G24" s="179">
        <f>+E24*F24</f>
        <v>0</v>
      </c>
      <c r="H24" s="188">
        <v>0</v>
      </c>
      <c r="I24" s="10"/>
    </row>
    <row r="25" spans="1:9" ht="20.25">
      <c r="A25" s="94"/>
      <c r="B25" s="62"/>
      <c r="C25" s="62"/>
      <c r="D25" s="99"/>
      <c r="E25" s="26"/>
      <c r="F25" s="46"/>
      <c r="G25" s="182"/>
      <c r="H25" s="188"/>
      <c r="I25" s="60"/>
    </row>
    <row r="26" spans="1:9" ht="26.25">
      <c r="A26" s="113">
        <v>5</v>
      </c>
      <c r="B26" s="161" t="s">
        <v>55</v>
      </c>
      <c r="C26" s="98"/>
      <c r="D26" s="13"/>
      <c r="E26" s="14"/>
      <c r="F26" s="15"/>
      <c r="G26" s="180">
        <f>SUM(G27:G30)</f>
        <v>0</v>
      </c>
      <c r="H26" s="15">
        <f>SUM(H27:H30)</f>
        <v>0</v>
      </c>
      <c r="I26" s="10"/>
    </row>
    <row r="27" spans="1:139" s="41" customFormat="1" ht="20.25">
      <c r="A27" s="108"/>
      <c r="B27" s="42" t="s">
        <v>85</v>
      </c>
      <c r="C27" s="63"/>
      <c r="D27" s="36" t="s">
        <v>8</v>
      </c>
      <c r="E27" s="23">
        <v>1</v>
      </c>
      <c r="F27" s="20">
        <v>0</v>
      </c>
      <c r="G27" s="179">
        <f>F27</f>
        <v>0</v>
      </c>
      <c r="H27" s="188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</row>
    <row r="28" spans="1:139" s="41" customFormat="1" ht="20.25">
      <c r="A28" s="108"/>
      <c r="B28" s="42" t="s">
        <v>86</v>
      </c>
      <c r="C28" s="63"/>
      <c r="D28" s="36" t="s">
        <v>8</v>
      </c>
      <c r="E28" s="23">
        <v>1</v>
      </c>
      <c r="F28" s="20">
        <v>0</v>
      </c>
      <c r="G28" s="179">
        <f>F28</f>
        <v>0</v>
      </c>
      <c r="H28" s="188"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</row>
    <row r="29" spans="1:8" ht="20.25">
      <c r="A29" s="83"/>
      <c r="B29" s="95" t="s">
        <v>87</v>
      </c>
      <c r="C29" s="100"/>
      <c r="D29" s="101" t="s">
        <v>16</v>
      </c>
      <c r="E29" s="88">
        <v>1</v>
      </c>
      <c r="F29" s="46">
        <v>0</v>
      </c>
      <c r="G29" s="183">
        <f>E29*F29</f>
        <v>0</v>
      </c>
      <c r="H29" s="188">
        <v>0</v>
      </c>
    </row>
    <row r="30" spans="1:9" ht="20.25">
      <c r="A30" s="83"/>
      <c r="B30" s="95" t="s">
        <v>88</v>
      </c>
      <c r="C30" s="100"/>
      <c r="D30" s="101" t="s">
        <v>16</v>
      </c>
      <c r="E30" s="88">
        <v>1</v>
      </c>
      <c r="F30" s="46">
        <v>0</v>
      </c>
      <c r="G30" s="183">
        <f>+F30</f>
        <v>0</v>
      </c>
      <c r="H30" s="188">
        <v>0</v>
      </c>
      <c r="I30" s="11"/>
    </row>
    <row r="31" spans="1:9" ht="20.25">
      <c r="A31" s="83"/>
      <c r="B31" s="95"/>
      <c r="C31" s="100"/>
      <c r="D31" s="101"/>
      <c r="E31" s="88"/>
      <c r="F31" s="46"/>
      <c r="G31" s="183"/>
      <c r="H31" s="188"/>
      <c r="I31" s="60"/>
    </row>
    <row r="32" spans="1:9" ht="26.25">
      <c r="A32" s="113">
        <v>6</v>
      </c>
      <c r="B32" s="115" t="s">
        <v>67</v>
      </c>
      <c r="C32" s="98"/>
      <c r="D32" s="13"/>
      <c r="E32" s="14"/>
      <c r="F32" s="15"/>
      <c r="G32" s="180">
        <f>SUM(G33,G35:G39,G42:G46)</f>
        <v>0</v>
      </c>
      <c r="H32" s="15">
        <f>SUM(H33,H35:H39,H42:H46)</f>
        <v>0</v>
      </c>
      <c r="I32" s="153"/>
    </row>
    <row r="33" spans="1:30" s="33" customFormat="1" ht="20.25">
      <c r="A33" s="83"/>
      <c r="B33" s="178" t="s">
        <v>84</v>
      </c>
      <c r="C33" s="84" t="s">
        <v>89</v>
      </c>
      <c r="D33" s="93" t="s">
        <v>15</v>
      </c>
      <c r="E33" s="26">
        <v>1</v>
      </c>
      <c r="F33" s="27">
        <v>0</v>
      </c>
      <c r="G33" s="179">
        <v>0</v>
      </c>
      <c r="H33" s="188">
        <v>0</v>
      </c>
      <c r="I33" s="1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33" customFormat="1" ht="20.25">
      <c r="A34" s="83"/>
      <c r="B34" s="164" t="s">
        <v>66</v>
      </c>
      <c r="C34" s="96"/>
      <c r="D34" s="93"/>
      <c r="E34" s="26"/>
      <c r="F34" s="27"/>
      <c r="G34" s="179"/>
      <c r="H34" s="188"/>
      <c r="I34" s="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9" ht="102" customHeight="1">
      <c r="A35" s="83"/>
      <c r="B35" s="148" t="s">
        <v>35</v>
      </c>
      <c r="C35" s="87" t="s">
        <v>65</v>
      </c>
      <c r="D35" s="93" t="s">
        <v>15</v>
      </c>
      <c r="E35" s="88">
        <v>1</v>
      </c>
      <c r="F35" s="46">
        <v>0</v>
      </c>
      <c r="G35" s="179">
        <f>+E35*F35</f>
        <v>0</v>
      </c>
      <c r="H35" s="188">
        <v>0</v>
      </c>
      <c r="I35" s="10"/>
    </row>
    <row r="36" spans="1:9" ht="20.25">
      <c r="A36" s="83"/>
      <c r="B36" s="165" t="s">
        <v>63</v>
      </c>
      <c r="C36" s="166" t="s">
        <v>72</v>
      </c>
      <c r="D36" s="93" t="s">
        <v>15</v>
      </c>
      <c r="E36" s="88">
        <v>1</v>
      </c>
      <c r="F36" s="46">
        <v>0</v>
      </c>
      <c r="G36" s="184">
        <f>+E36*F36</f>
        <v>0</v>
      </c>
      <c r="H36" s="188">
        <v>0</v>
      </c>
      <c r="I36" s="10"/>
    </row>
    <row r="37" spans="1:30" s="33" customFormat="1" ht="20.25">
      <c r="A37" s="83"/>
      <c r="B37" s="167" t="s">
        <v>9</v>
      </c>
      <c r="C37" s="77" t="s">
        <v>68</v>
      </c>
      <c r="D37" s="93" t="s">
        <v>15</v>
      </c>
      <c r="E37" s="26">
        <v>1</v>
      </c>
      <c r="F37" s="27">
        <v>0</v>
      </c>
      <c r="G37" s="179">
        <f>+E37*F37</f>
        <v>0</v>
      </c>
      <c r="H37" s="188">
        <v>0</v>
      </c>
      <c r="I37" s="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139" s="10" customFormat="1" ht="20.25">
      <c r="A38" s="108"/>
      <c r="B38" s="168" t="s">
        <v>52</v>
      </c>
      <c r="C38" s="169" t="s">
        <v>53</v>
      </c>
      <c r="D38" s="28" t="s">
        <v>15</v>
      </c>
      <c r="E38" s="61">
        <v>1</v>
      </c>
      <c r="F38" s="20">
        <v>0</v>
      </c>
      <c r="G38" s="179">
        <f>E38*F38</f>
        <v>0</v>
      </c>
      <c r="H38" s="18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</row>
    <row r="39" spans="1:139" s="10" customFormat="1" ht="20.25">
      <c r="A39" s="108"/>
      <c r="B39" s="170" t="s">
        <v>28</v>
      </c>
      <c r="C39" s="171" t="s">
        <v>64</v>
      </c>
      <c r="D39" s="35" t="s">
        <v>17</v>
      </c>
      <c r="E39" s="23">
        <v>1</v>
      </c>
      <c r="F39" s="20">
        <v>0</v>
      </c>
      <c r="G39" s="179">
        <f>F39</f>
        <v>0</v>
      </c>
      <c r="H39" s="188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</row>
    <row r="40" spans="1:139" s="10" customFormat="1" ht="20.25">
      <c r="A40" s="108"/>
      <c r="B40" s="43"/>
      <c r="C40" s="163"/>
      <c r="D40" s="35"/>
      <c r="E40" s="23"/>
      <c r="F40" s="20"/>
      <c r="G40" s="179"/>
      <c r="H40" s="18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</row>
    <row r="41" spans="1:30" s="33" customFormat="1" ht="20.25">
      <c r="A41" s="83"/>
      <c r="B41" s="164" t="s">
        <v>69</v>
      </c>
      <c r="C41" s="96"/>
      <c r="D41" s="93"/>
      <c r="E41" s="26"/>
      <c r="F41" s="27"/>
      <c r="G41" s="179"/>
      <c r="H41" s="188"/>
      <c r="I41" s="1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9" ht="60.75">
      <c r="A42" s="83"/>
      <c r="B42" s="148" t="s">
        <v>35</v>
      </c>
      <c r="C42" s="87" t="s">
        <v>65</v>
      </c>
      <c r="D42" s="93" t="s">
        <v>15</v>
      </c>
      <c r="E42" s="88">
        <v>1</v>
      </c>
      <c r="F42" s="46">
        <v>0</v>
      </c>
      <c r="G42" s="179">
        <f>+E42*F42</f>
        <v>0</v>
      </c>
      <c r="H42" s="188">
        <v>0</v>
      </c>
      <c r="I42" s="10"/>
    </row>
    <row r="43" spans="1:9" ht="20.25">
      <c r="A43" s="83"/>
      <c r="B43" s="165" t="s">
        <v>63</v>
      </c>
      <c r="C43" s="166" t="s">
        <v>72</v>
      </c>
      <c r="D43" s="93" t="s">
        <v>15</v>
      </c>
      <c r="E43" s="88">
        <v>1</v>
      </c>
      <c r="F43" s="46">
        <v>0</v>
      </c>
      <c r="G43" s="184">
        <f>+E43*F43</f>
        <v>0</v>
      </c>
      <c r="H43" s="188">
        <v>0</v>
      </c>
      <c r="I43" s="10"/>
    </row>
    <row r="44" spans="1:30" s="33" customFormat="1" ht="20.25">
      <c r="A44" s="83"/>
      <c r="B44" s="167" t="s">
        <v>9</v>
      </c>
      <c r="C44" s="77" t="s">
        <v>70</v>
      </c>
      <c r="D44" s="93" t="s">
        <v>15</v>
      </c>
      <c r="E44" s="26">
        <v>1</v>
      </c>
      <c r="F44" s="27">
        <v>0</v>
      </c>
      <c r="G44" s="179">
        <f>+E44*F44</f>
        <v>0</v>
      </c>
      <c r="H44" s="188">
        <v>0</v>
      </c>
      <c r="I44" s="1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139" s="10" customFormat="1" ht="20.25">
      <c r="A45" s="108"/>
      <c r="B45" s="168" t="s">
        <v>52</v>
      </c>
      <c r="C45" s="169" t="s">
        <v>53</v>
      </c>
      <c r="D45" s="28" t="s">
        <v>15</v>
      </c>
      <c r="E45" s="61">
        <v>1</v>
      </c>
      <c r="F45" s="20">
        <v>0</v>
      </c>
      <c r="G45" s="179">
        <f>E45*F45</f>
        <v>0</v>
      </c>
      <c r="H45" s="188"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</row>
    <row r="46" spans="1:139" s="10" customFormat="1" ht="20.25">
      <c r="A46" s="108"/>
      <c r="B46" s="170" t="s">
        <v>28</v>
      </c>
      <c r="C46" s="171" t="s">
        <v>64</v>
      </c>
      <c r="D46" s="35" t="s">
        <v>17</v>
      </c>
      <c r="E46" s="23">
        <v>1</v>
      </c>
      <c r="F46" s="20">
        <v>0</v>
      </c>
      <c r="G46" s="179">
        <f>F46</f>
        <v>0</v>
      </c>
      <c r="H46" s="188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</row>
    <row r="47" spans="1:139" s="10" customFormat="1" ht="20.25">
      <c r="A47" s="108"/>
      <c r="B47" s="43"/>
      <c r="C47" s="34"/>
      <c r="D47" s="35"/>
      <c r="E47" s="23"/>
      <c r="F47" s="20"/>
      <c r="G47" s="179"/>
      <c r="H47" s="18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</row>
    <row r="48" spans="1:8" ht="26.25">
      <c r="A48" s="113">
        <v>7</v>
      </c>
      <c r="B48" s="115" t="s">
        <v>71</v>
      </c>
      <c r="C48" s="98"/>
      <c r="D48" s="13"/>
      <c r="E48" s="14"/>
      <c r="F48" s="15"/>
      <c r="G48" s="180">
        <f>SUM(G49:G50)</f>
        <v>0</v>
      </c>
      <c r="H48" s="15">
        <f>SUM(H49:H50)</f>
        <v>0</v>
      </c>
    </row>
    <row r="49" spans="1:30" s="33" customFormat="1" ht="20.25">
      <c r="A49" s="83"/>
      <c r="B49" s="172" t="s">
        <v>73</v>
      </c>
      <c r="C49" s="173" t="s">
        <v>74</v>
      </c>
      <c r="D49" s="118" t="s">
        <v>19</v>
      </c>
      <c r="E49" s="19">
        <v>8</v>
      </c>
      <c r="F49" s="119">
        <v>0</v>
      </c>
      <c r="G49" s="179">
        <f>+E49*F49</f>
        <v>0</v>
      </c>
      <c r="H49" s="188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8" ht="20.25">
      <c r="A50" s="83"/>
      <c r="B50" s="174" t="s">
        <v>75</v>
      </c>
      <c r="C50" s="174" t="s">
        <v>76</v>
      </c>
      <c r="D50" s="107" t="s">
        <v>14</v>
      </c>
      <c r="E50" s="19">
        <v>8</v>
      </c>
      <c r="F50" s="46">
        <v>0</v>
      </c>
      <c r="G50" s="179">
        <f>+F50*E50</f>
        <v>0</v>
      </c>
      <c r="H50" s="188">
        <v>0</v>
      </c>
    </row>
    <row r="51" spans="1:30" s="33" customFormat="1" ht="40.5">
      <c r="A51" s="83"/>
      <c r="B51" s="172" t="s">
        <v>77</v>
      </c>
      <c r="C51" s="173" t="s">
        <v>78</v>
      </c>
      <c r="D51" s="118" t="s">
        <v>19</v>
      </c>
      <c r="E51" s="19">
        <v>4</v>
      </c>
      <c r="F51" s="119">
        <v>0</v>
      </c>
      <c r="G51" s="179">
        <f>+E51*F51</f>
        <v>0</v>
      </c>
      <c r="H51" s="188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8" ht="20.25">
      <c r="A52" s="83"/>
      <c r="B52" s="174" t="s">
        <v>79</v>
      </c>
      <c r="C52" s="174" t="s">
        <v>76</v>
      </c>
      <c r="D52" s="107" t="s">
        <v>14</v>
      </c>
      <c r="E52" s="19">
        <v>4</v>
      </c>
      <c r="F52" s="46">
        <v>0</v>
      </c>
      <c r="G52" s="179">
        <f>+F52*E52</f>
        <v>0</v>
      </c>
      <c r="H52" s="188">
        <v>0</v>
      </c>
    </row>
    <row r="53" spans="1:8" ht="20.25">
      <c r="A53" s="83"/>
      <c r="B53" s="21"/>
      <c r="C53" s="21"/>
      <c r="D53" s="107"/>
      <c r="E53" s="23"/>
      <c r="F53" s="46"/>
      <c r="G53" s="179"/>
      <c r="H53" s="188"/>
    </row>
    <row r="54" spans="1:8" ht="26.25">
      <c r="A54" s="113">
        <v>8</v>
      </c>
      <c r="B54" s="111" t="s">
        <v>31</v>
      </c>
      <c r="C54" s="98"/>
      <c r="D54" s="13"/>
      <c r="E54" s="14"/>
      <c r="F54" s="15"/>
      <c r="G54" s="180"/>
      <c r="H54" s="180"/>
    </row>
    <row r="55" spans="1:8" ht="20.25">
      <c r="A55" s="113"/>
      <c r="B55" s="116" t="s">
        <v>29</v>
      </c>
      <c r="C55" s="98"/>
      <c r="D55" s="13"/>
      <c r="E55" s="14"/>
      <c r="F55" s="15"/>
      <c r="G55" s="180">
        <f>SUM(G56:G60)</f>
        <v>0</v>
      </c>
      <c r="H55" s="15">
        <f>SUM(H56:H60)</f>
        <v>0</v>
      </c>
    </row>
    <row r="56" spans="1:8" ht="24.75" customHeight="1">
      <c r="A56" s="83"/>
      <c r="B56" s="172" t="s">
        <v>80</v>
      </c>
      <c r="C56" s="34" t="s">
        <v>36</v>
      </c>
      <c r="D56" s="36" t="s">
        <v>16</v>
      </c>
      <c r="E56" s="88">
        <v>1</v>
      </c>
      <c r="F56" s="20">
        <v>0</v>
      </c>
      <c r="G56" s="183">
        <f>+E56*F56</f>
        <v>0</v>
      </c>
      <c r="H56" s="188">
        <v>0</v>
      </c>
    </row>
    <row r="57" spans="1:139" s="10" customFormat="1" ht="20.25">
      <c r="A57" s="108"/>
      <c r="B57" s="175" t="s">
        <v>81</v>
      </c>
      <c r="C57" s="34" t="s">
        <v>30</v>
      </c>
      <c r="D57" s="36" t="s">
        <v>16</v>
      </c>
      <c r="E57" s="23">
        <v>1</v>
      </c>
      <c r="F57" s="20">
        <v>0</v>
      </c>
      <c r="G57" s="179">
        <f>E57*F57</f>
        <v>0</v>
      </c>
      <c r="H57" s="188"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</row>
    <row r="58" spans="1:8" ht="24.75" customHeight="1">
      <c r="A58" s="83"/>
      <c r="B58" s="172" t="s">
        <v>82</v>
      </c>
      <c r="C58" s="34" t="s">
        <v>36</v>
      </c>
      <c r="D58" s="36" t="s">
        <v>16</v>
      </c>
      <c r="E58" s="88">
        <v>1</v>
      </c>
      <c r="F58" s="20">
        <v>0</v>
      </c>
      <c r="G58" s="183">
        <f>+E58*F58</f>
        <v>0</v>
      </c>
      <c r="H58" s="188">
        <v>0</v>
      </c>
    </row>
    <row r="59" spans="1:139" s="10" customFormat="1" ht="20.25">
      <c r="A59" s="108"/>
      <c r="B59" s="175" t="s">
        <v>83</v>
      </c>
      <c r="C59" s="34" t="s">
        <v>30</v>
      </c>
      <c r="D59" s="36" t="s">
        <v>16</v>
      </c>
      <c r="E59" s="23">
        <v>1</v>
      </c>
      <c r="F59" s="20">
        <v>0</v>
      </c>
      <c r="G59" s="179">
        <f>E59*F59</f>
        <v>0</v>
      </c>
      <c r="H59" s="188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</row>
    <row r="60" spans="1:139" s="10" customFormat="1" ht="20.25">
      <c r="A60" s="108"/>
      <c r="B60" s="156" t="s">
        <v>38</v>
      </c>
      <c r="C60" s="157" t="s">
        <v>39</v>
      </c>
      <c r="D60" s="155"/>
      <c r="E60" s="121"/>
      <c r="F60" s="122"/>
      <c r="G60" s="185"/>
      <c r="H60" s="188"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</row>
    <row r="61" spans="1:139" s="10" customFormat="1" ht="20.25">
      <c r="A61" s="108"/>
      <c r="B61" s="158"/>
      <c r="C61" s="157"/>
      <c r="D61" s="155"/>
      <c r="E61" s="121"/>
      <c r="F61" s="122"/>
      <c r="G61" s="185"/>
      <c r="H61" s="18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</row>
    <row r="62" spans="1:139" s="10" customFormat="1" ht="20.25">
      <c r="A62" s="108"/>
      <c r="B62" s="158"/>
      <c r="C62" s="157"/>
      <c r="D62" s="155"/>
      <c r="E62" s="121"/>
      <c r="F62" s="122"/>
      <c r="G62" s="185"/>
      <c r="H62" s="18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</row>
    <row r="63" spans="1:139" s="10" customFormat="1" ht="20.25">
      <c r="A63" s="108"/>
      <c r="B63" s="158"/>
      <c r="C63" s="157"/>
      <c r="D63" s="155"/>
      <c r="E63" s="121"/>
      <c r="F63" s="122"/>
      <c r="G63" s="185"/>
      <c r="H63" s="18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</row>
    <row r="64" spans="1:139" s="10" customFormat="1" ht="20.25">
      <c r="A64" s="108"/>
      <c r="B64" s="158"/>
      <c r="C64" s="157"/>
      <c r="D64" s="155"/>
      <c r="E64" s="121"/>
      <c r="F64" s="122"/>
      <c r="G64" s="185"/>
      <c r="H64" s="18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</row>
    <row r="65" spans="1:8" ht="21" thickBot="1">
      <c r="A65" s="83"/>
      <c r="B65" s="127"/>
      <c r="C65" s="128"/>
      <c r="D65" s="129"/>
      <c r="E65" s="130"/>
      <c r="F65" s="131"/>
      <c r="G65" s="186"/>
      <c r="H65" s="20"/>
    </row>
    <row r="66" spans="1:8" ht="23.25">
      <c r="A66" s="120"/>
      <c r="B66" s="135" t="s">
        <v>24</v>
      </c>
      <c r="C66" s="123"/>
      <c r="D66" s="124"/>
      <c r="E66" s="125"/>
      <c r="F66" s="126"/>
      <c r="G66" s="187" t="s">
        <v>7</v>
      </c>
      <c r="H66" s="46"/>
    </row>
    <row r="67" spans="1:9" ht="23.25">
      <c r="A67" s="120"/>
      <c r="B67" s="132" t="s">
        <v>2</v>
      </c>
      <c r="C67" s="37"/>
      <c r="D67" s="38"/>
      <c r="E67" s="39"/>
      <c r="F67" s="40"/>
      <c r="G67" s="136">
        <f>G11+G14+G18+G22+G26+G32+G48+G55</f>
        <v>0</v>
      </c>
      <c r="H67" s="136">
        <f>H11+H14+H18+H22+H26+H32+H48+H55</f>
        <v>0</v>
      </c>
      <c r="I67" s="159"/>
    </row>
    <row r="68" spans="1:8" ht="23.25">
      <c r="A68" s="120"/>
      <c r="B68" s="133" t="s">
        <v>21</v>
      </c>
      <c r="C68" s="32" t="s">
        <v>25</v>
      </c>
      <c r="D68" s="44"/>
      <c r="E68" s="45"/>
      <c r="F68" s="46" t="s">
        <v>61</v>
      </c>
      <c r="G68" s="137">
        <v>0</v>
      </c>
      <c r="H68" s="66">
        <v>0</v>
      </c>
    </row>
    <row r="69" spans="1:8" ht="24" thickBot="1">
      <c r="A69" s="120"/>
      <c r="B69" s="134" t="s">
        <v>62</v>
      </c>
      <c r="C69" s="47"/>
      <c r="D69" s="48"/>
      <c r="E69" s="49"/>
      <c r="F69" s="50"/>
      <c r="G69" s="138">
        <f>+G68+G67</f>
        <v>0</v>
      </c>
      <c r="H69" s="102">
        <f>H67+H68</f>
        <v>0</v>
      </c>
    </row>
    <row r="70" spans="2:7" ht="20.25">
      <c r="B70" s="103"/>
      <c r="C70" s="51"/>
      <c r="D70" s="52"/>
      <c r="E70" s="53"/>
      <c r="F70" s="54"/>
      <c r="G70" s="54"/>
    </row>
    <row r="71" spans="1:9" s="225" customFormat="1" ht="26.25">
      <c r="A71" s="219"/>
      <c r="B71" s="220"/>
      <c r="C71" s="221"/>
      <c r="D71" s="222"/>
      <c r="E71" s="223"/>
      <c r="F71" s="224"/>
      <c r="G71" s="216" t="s">
        <v>90</v>
      </c>
      <c r="H71" s="216" t="s">
        <v>91</v>
      </c>
      <c r="I71" s="218"/>
    </row>
    <row r="72" spans="1:9" s="218" customFormat="1" ht="42" customHeight="1">
      <c r="A72" s="210"/>
      <c r="B72" s="211" t="s">
        <v>92</v>
      </c>
      <c r="C72" s="212"/>
      <c r="D72" s="213"/>
      <c r="E72" s="214"/>
      <c r="F72" s="215" t="s">
        <v>93</v>
      </c>
      <c r="G72" s="216"/>
      <c r="H72" s="216"/>
      <c r="I72" s="217"/>
    </row>
    <row r="73" spans="1:139" ht="18.75">
      <c r="A73" s="109"/>
      <c r="B73" s="56"/>
      <c r="H73" s="6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</row>
  </sheetData>
  <sheetProtection/>
  <mergeCells count="8">
    <mergeCell ref="A1:A7"/>
    <mergeCell ref="B1:G1"/>
    <mergeCell ref="B2:G2"/>
    <mergeCell ref="B3:G3"/>
    <mergeCell ref="B4:G4"/>
    <mergeCell ref="C5:G5"/>
    <mergeCell ref="C6:G6"/>
    <mergeCell ref="C7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Visit_rozpocet</dc:title>
  <dc:subject/>
  <dc:creator>Iveta Lukacova</dc:creator>
  <cp:keywords/>
  <dc:description/>
  <cp:lastModifiedBy>Gašparová Lucia</cp:lastModifiedBy>
  <cp:lastPrinted>2019-03-14T10:25:34Z</cp:lastPrinted>
  <dcterms:created xsi:type="dcterms:W3CDTF">2016-03-30T06:25:12Z</dcterms:created>
  <dcterms:modified xsi:type="dcterms:W3CDTF">2024-04-09T09:18:12Z</dcterms:modified>
  <cp:category/>
  <cp:version/>
  <cp:contentType/>
  <cp:contentStatus/>
</cp:coreProperties>
</file>