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52" documentId="8_{F7BC2F7E-E11E-4911-A037-20FFC90BD660}" xr6:coauthVersionLast="47" xr6:coauthVersionMax="47" xr10:uidLastSave="{6CC2BC3E-CAD5-4973-B0D5-7E0CA66DE3E1}"/>
  <bookViews>
    <workbookView xWindow="-110" yWindow="-110" windowWidth="19420" windowHeight="11500" tabRatio="663" xr2:uid="{00000000-000D-0000-FFFF-FFFF00000000}"/>
  </bookViews>
  <sheets>
    <sheet name="VV" sheetId="32" r:id="rId1"/>
  </sheets>
  <definedNames>
    <definedName name="Excel_BuiltIn_Print_Titles_1" localSheetId="0">VV!$A$1:$IG$1</definedName>
    <definedName name="Excel_BuiltIn_Print_Titles_1">#REF!</definedName>
    <definedName name="_xlnm.Print_Titles" localSheetId="0">VV!$1:$1</definedName>
    <definedName name="_xlnm.Print_Area" localSheetId="0">VV!$A$1:$I$66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32" l="1"/>
  <c r="H15" i="32" l="1"/>
  <c r="G23" i="32"/>
  <c r="H23" i="32" s="1"/>
  <c r="G41" i="32" l="1"/>
  <c r="H41" i="32" s="1"/>
  <c r="G40" i="32"/>
  <c r="H40" i="32" s="1"/>
  <c r="G39" i="32"/>
  <c r="H39" i="32" s="1"/>
  <c r="G60" i="32" l="1"/>
  <c r="G27" i="32"/>
  <c r="H27" i="32" s="1"/>
  <c r="G22" i="32" l="1"/>
  <c r="H22" i="32" s="1"/>
  <c r="G21" i="32" l="1"/>
  <c r="H21" i="32" s="1"/>
  <c r="G6" i="32" l="1"/>
  <c r="H6" i="32" s="1"/>
  <c r="G36" i="32" l="1"/>
  <c r="H36" i="32" s="1"/>
  <c r="G35" i="32" l="1"/>
  <c r="H35" i="32" s="1"/>
  <c r="G55" i="32" l="1"/>
  <c r="H55" i="32" s="1"/>
  <c r="G49" i="32"/>
  <c r="H49" i="32" s="1"/>
  <c r="G57" i="32"/>
  <c r="H57" i="32" s="1"/>
  <c r="G20" i="32"/>
  <c r="H20" i="32" l="1"/>
  <c r="H60" i="32" l="1"/>
  <c r="G48" i="32" l="1"/>
  <c r="H48" i="32" s="1"/>
  <c r="G54" i="32" l="1"/>
  <c r="H54" i="32" s="1"/>
  <c r="G24" i="32"/>
  <c r="H24" i="32" s="1"/>
  <c r="G10" i="32"/>
  <c r="H10" i="32" s="1"/>
  <c r="G17" i="32" l="1"/>
  <c r="H17" i="32" s="1"/>
  <c r="G5" i="32" l="1"/>
  <c r="H5" i="32" l="1"/>
  <c r="G34" i="32"/>
  <c r="H34" i="32" s="1"/>
  <c r="G33" i="32"/>
  <c r="H33" i="32" s="1"/>
  <c r="G32" i="32"/>
  <c r="G37" i="32" l="1"/>
  <c r="H42" i="32"/>
  <c r="G42" i="32"/>
  <c r="H32" i="32"/>
  <c r="H37" i="32" s="1"/>
  <c r="G25" i="32"/>
  <c r="H25" i="32" s="1"/>
  <c r="G26" i="32"/>
  <c r="H26" i="32" s="1"/>
  <c r="G28" i="32"/>
  <c r="H28" i="32" s="1"/>
  <c r="G29" i="32"/>
  <c r="H29" i="32" s="1"/>
  <c r="H30" i="32" l="1"/>
  <c r="G30" i="32"/>
  <c r="G8" i="32" l="1"/>
  <c r="H8" i="32" s="1"/>
  <c r="G44" i="32" l="1"/>
  <c r="G45" i="32"/>
  <c r="H44" i="32" l="1"/>
  <c r="G46" i="32"/>
  <c r="H45" i="32"/>
  <c r="G52" i="32"/>
  <c r="H52" i="32" s="1"/>
  <c r="G7" i="32"/>
  <c r="H46" i="32" l="1"/>
  <c r="H7" i="32"/>
  <c r="G12" i="32"/>
  <c r="H12" i="32" s="1"/>
  <c r="H64" i="32" l="1"/>
  <c r="G59" i="32"/>
  <c r="H59" i="32" s="1"/>
  <c r="G56" i="32"/>
  <c r="H56" i="32" s="1"/>
  <c r="G53" i="32"/>
  <c r="H53" i="32" s="1"/>
  <c r="G58" i="32"/>
  <c r="H58" i="32" s="1"/>
  <c r="G65" i="32" l="1"/>
  <c r="H63" i="32"/>
  <c r="H65" i="32" s="1"/>
  <c r="G11" i="32"/>
  <c r="H11" i="32" s="1"/>
  <c r="G16" i="32" l="1"/>
  <c r="G18" i="32" s="1"/>
  <c r="H16" i="32" l="1"/>
  <c r="H18" i="32" s="1"/>
  <c r="G51" i="32"/>
  <c r="H51" i="32" s="1"/>
  <c r="G50" i="32"/>
  <c r="G61" i="32" l="1"/>
  <c r="H50" i="32"/>
  <c r="H61" i="32" s="1"/>
  <c r="G9" i="32"/>
  <c r="H9" i="32" l="1"/>
  <c r="H13" i="32" s="1"/>
  <c r="H66" i="32" s="1"/>
  <c r="G13" i="32"/>
  <c r="G66" i="32" s="1"/>
</calcChain>
</file>

<file path=xl/sharedStrings.xml><?xml version="1.0" encoding="utf-8"?>
<sst xmlns="http://schemas.openxmlformats.org/spreadsheetml/2006/main" count="212" uniqueCount="116">
  <si>
    <t>číslo položky</t>
  </si>
  <si>
    <t>název</t>
  </si>
  <si>
    <t>popis</t>
  </si>
  <si>
    <t>množstevní jednotka</t>
  </si>
  <si>
    <t>cena celkem / Kč bez DPH</t>
  </si>
  <si>
    <t>počet</t>
  </si>
  <si>
    <t>Kč/jednotka bez_DPH</t>
  </si>
  <si>
    <t>ks</t>
  </si>
  <si>
    <t>mezisoučet:</t>
  </si>
  <si>
    <t>poznámka</t>
  </si>
  <si>
    <t>Optická kabeláž</t>
  </si>
  <si>
    <t>m</t>
  </si>
  <si>
    <t>Deinstalace</t>
  </si>
  <si>
    <t>UTP CAT 6 kabel</t>
  </si>
  <si>
    <t>Instalační krabice</t>
  </si>
  <si>
    <t>Datová dovjzásuvka CAT6</t>
  </si>
  <si>
    <t>19" rack nástěnný</t>
  </si>
  <si>
    <t>Rozvodný panel 230V</t>
  </si>
  <si>
    <t>Patch panel CAT6</t>
  </si>
  <si>
    <t>Patch cord</t>
  </si>
  <si>
    <t>Likvidace</t>
  </si>
  <si>
    <t>Lišta vkládací 40x40</t>
  </si>
  <si>
    <t>Doplňky k lištám</t>
  </si>
  <si>
    <t>Lišta vkládací 25x20</t>
  </si>
  <si>
    <t>Instalační materiál</t>
  </si>
  <si>
    <t>Prostupy</t>
  </si>
  <si>
    <t>Acces point</t>
  </si>
  <si>
    <t>Ostatní příslušenství</t>
  </si>
  <si>
    <t>Interface technologie</t>
  </si>
  <si>
    <t>Koncové prvky strukturované kabeláže</t>
  </si>
  <si>
    <t>Aktivní síťové prvky pro rozvody LAN + WIFI</t>
  </si>
  <si>
    <t>Kabeláž + lišty</t>
  </si>
  <si>
    <t>UPS jednotka 750VA</t>
  </si>
  <si>
    <t>UPS jednotka 2200VA</t>
  </si>
  <si>
    <t>Ventilační jednotka</t>
  </si>
  <si>
    <t>UPS jištění systému po dobu 5 minut.</t>
  </si>
  <si>
    <t>Projekt je kalkulován pro dobu udržitelnosti projektu 5 let.</t>
  </si>
  <si>
    <t>Kontrolér</t>
  </si>
  <si>
    <t>soubor</t>
  </si>
  <si>
    <t>Optický modul</t>
  </si>
  <si>
    <t>Server</t>
  </si>
  <si>
    <t>Server - operační systém</t>
  </si>
  <si>
    <t>Operační systém zajišťující programové vybavení na server hardwarové úrovní, s podporu až 2 virtuálních stanic, dvou CPU a paměti až 4TB,  bez uživatelských a přístupových limitů, podpora serverové vitalizace a kontejnerů. Cena včetně instalace a dopravy</t>
  </si>
  <si>
    <t>Přístupové uživatelská licence</t>
  </si>
  <si>
    <t>Přístupové uživatelské licence zajišťující uživateli přístup k serverové části. Cena včetně instalace a dopravy</t>
  </si>
  <si>
    <t>Osazený patch panel s 24 porty RJ-45 CAT6. 19" provedení pro instalaci do racku, černé provedení. Velikost 1U. Cena včetně instalace a dopravy</t>
  </si>
  <si>
    <t>Patch cord UTP CAT6, 4 páry a dvěma konektory RJ-45, délka 0,5-1m Cena včetně instalace a dopravy</t>
  </si>
  <si>
    <t>Lišta vkládací 25x20. Barva bílá.Cena včetně instalace a dopravy</t>
  </si>
  <si>
    <t>Lišta vkládací 40x40. Barva bílá.Cena včetně instalace a dopravy</t>
  </si>
  <si>
    <t>Doplňky k lištám. Obsahuje lištové rohy, spojky, krytky, odbočky, průchodkové krytky. Cena včetně instalace a dopravy</t>
  </si>
  <si>
    <t>Drobný instalační materál (natloukací hmoždinky pro lišty, hmoždinky, šrouby, stahovací pásky, sádra pro začištění, atd.). Cena včetně instalace a dopravy</t>
  </si>
  <si>
    <t>cena celkem / Kč s DPH</t>
  </si>
  <si>
    <t>Deinstalace a služby</t>
  </si>
  <si>
    <t>Deinstalace stávající kabeláže, lišt.</t>
  </si>
  <si>
    <t>Ekologická likvidace demontovaného materiálu.</t>
  </si>
  <si>
    <t>Nástěnná instalační krabice hloubka 28mm určená k montáži na stěnu (vzorové provedení Tango).  Cena včetně instalace a dopravy</t>
  </si>
  <si>
    <t>Licence dle počtu žáku</t>
  </si>
  <si>
    <t>Záložní zdroj pro ochranu napájení pro servery a síťová zařízení, rackovvé provedení o výšce 4U, hloubka 483mm, technologie Line-interaktivní, s účinnosti 98%/96% při plném/polovičním zatížení, vstupní napětí 230V 50/60 Hz, výkon napájení 1980 W/2200 VA s výstupním napětím 230V s frekvencí 57 -63 Hz. 8 výstupních zásuvek IEC 320 C13, pro správu komunikační rozhraní SmartSlot, USB. Alfanumerický LCD displej, Cena včetně instalace a dopravy</t>
  </si>
  <si>
    <t>ZNAČKA A TYP PRODUKTU</t>
  </si>
  <si>
    <t>Ostatní drobné příslušenství pro rack (vyvazovací panely a pásky, příchytky, atd.) Cena včetně instalace a dopravy</t>
  </si>
  <si>
    <t>Licence</t>
  </si>
  <si>
    <t>Licence  předplatné</t>
  </si>
  <si>
    <t>Kompletní datová natočená dvojzásuvka (vzorové provedení Tango), 2x RJ45 CAT6 UTP, barva bílá. Obsahuje: 1 x rámeček pro zásuvku, 1 x tělo zásuvky, 1 x nosná maska pro 2 keystone, 2 x keystone RJ45  UTP Cat6. Cena včetně instalace a dopravy</t>
  </si>
  <si>
    <t xml:space="preserve">Rozvaděč optický </t>
  </si>
  <si>
    <t>Optická vana výsuvná 1U, 24x SC simplex spojek (24x LC Duplex, 24x E2000), včetně kazety na 24 svarů, černá. Pevné čelo 24 číslovaných pozic pro 24x SC, 48 otvorů se závity M2 pro fixaci spojek, 1x kazeta pro 24 svárů včetně hřebínků pro uchycení svarů. Cena včetně instalace a dopravy</t>
  </si>
  <si>
    <t xml:space="preserve"> </t>
  </si>
  <si>
    <t>Lišta vkládací 40x20</t>
  </si>
  <si>
    <t>Lišta vkládací 40x20. Barva bílá.Cena včetně instalace a dopravy</t>
  </si>
  <si>
    <t>Prostupy skrze stropy a stěny dle projektové dokumentace.</t>
  </si>
  <si>
    <t>Optický patch kabel</t>
  </si>
  <si>
    <t>19" rozvodný panel 1U 8x230V UTE, přívod černý - 1,8m. Cena včetně instalace a dopravy</t>
  </si>
  <si>
    <t xml:space="preserve">19" rack stojanový </t>
  </si>
  <si>
    <t xml:space="preserve">19" rozvaděč nástěnný, jednodílný, 15U/600x600mm, skleněné dveře.  Cena včetně instalace a dopravy
</t>
  </si>
  <si>
    <t>Kontrolér pro centralizovanou správu až 68 AP, automatické nalezení AP, 7x Gbit port, (6xRJ-45, 1x SFP)2x USB 3.0, podpora VLAN, DHCP, SNMP, Signal Healing, DCS, Firewall, Client Steering, MESH, Captive Portal, WPA3 Enterprise, L2 Isolation. Cena včetně instalace a dopravy</t>
  </si>
  <si>
    <t>Optický switch</t>
  </si>
  <si>
    <t>Zálohovací zařízení</t>
  </si>
  <si>
    <t>Kabelová chránička venkovní (spoj budov I. a II. stupně)</t>
  </si>
  <si>
    <t>Pevný disk do zálohovacího zařízení</t>
  </si>
  <si>
    <t xml:space="preserve">19" rozvaděč nástěnný, jednodílný, 12U/600x600mm, skleněné dveře.  Cena včetně instalace a dopravy
</t>
  </si>
  <si>
    <t xml:space="preserve">19" rozvaděč stojanový 27U/600x1000 skleněné dveře, šedý. Cena včetně instalace a dopravy
</t>
  </si>
  <si>
    <t>19“ ventilační jednotka horní (spodní), 4 ventilátory-230V/60W, termostat. Cena včetně instalace a dopravy</t>
  </si>
  <si>
    <t xml:space="preserve">48 portový switch </t>
  </si>
  <si>
    <t>28 portový switch s PoE</t>
  </si>
  <si>
    <t xml:space="preserve">28 portový switch </t>
  </si>
  <si>
    <t>Kabelový žlab</t>
  </si>
  <si>
    <t>ZŠ Mládeže, Znojmo - Strukturovaná kabeláž + WiFi</t>
  </si>
  <si>
    <t>Drátěný kabelový žlab 50mmx50mm vč. nosníků žlabu. Cena včetně instalace a dopravy.</t>
  </si>
  <si>
    <t>Lišta vkládací 80x40</t>
  </si>
  <si>
    <t>Lišta vkládací 80x40. Barva bílá.Cena včetně instalace a dopravy</t>
  </si>
  <si>
    <t>Venkovní kryt na acces point</t>
  </si>
  <si>
    <t>Rozšíření licencí kontroléru pro celkem 47 bezdrátových přístupových bodů. Cena včetně dopravy a instalace.cz</t>
  </si>
  <si>
    <t>Kryt odolný vůči povětrnostním vlivům pro venkovní Wi-Fi přístupový bod pro rozsah teplot teplot od 50 ° C do -20 ° C, vodotěsný AP s certifikovaným IPX5 hodnocením, plast stabilizovaný proti UV záření. Cena včetně instalace a dopravy.</t>
  </si>
  <si>
    <t>Husí krk/trubka pro venkovní vedení , IP65, odolná proti UV záření. Cena včetně instalace a dopravy.</t>
  </si>
  <si>
    <t>Bezpečnostní  brána a školní webový filtr</t>
  </si>
  <si>
    <t>Bezpečnostní brána vč. webového filtru</t>
  </si>
  <si>
    <t>Zařízení integrující firewall a školní webový filtr, který umožňuje aktivně předcházet rizikům spojených s internetovou bezpečností žáků a studentů, podpora profilu pro jednoduší nastavítelná pravidla jednotlivcům či skupin, politika přístupu definovana dle času, kategorii, cílevé url, cílové IP adresy, uživatele, skupiny uživatelů, přehledná a plná kontrola nad webovou komunikací celé školní sítě - správa a administrace v českém jazyce, monitoring provozu poskytuje detailní reporting, včetně přehledné statistiky návštěvnosti, zařízení je možné zapojit do clustreru v případě zakoupení druhého boxu (redundance řešení), dedikovaný ethernet management port, zaruka na jakost kódu - odtsranění bezpečnostní chyby do max. 20 dnů, technická podpora a servis v češtině.   Integrovaná bezpečnostní brána, 2xRJ-45 10Gbps konfigurovatelných rozhraní, 2x SFP+ 10Gbps konfigurovatelných rozhraní, propustnost firewallu min 8.000 Mbps, VPN 900Mbps, max.25.000 současných relací, filtrace obsahu, anti-virus, anti-spam, IDP, podpora IPSec VPN, IPv6, 802.1Q VLAN, včetně 1-leté licence pro IDP, Antivir, Antispam, filtraci obsahu, 19" rackmount, záruka 60 měsíců NBDS. Cena včetně instalace a dopravy.</t>
  </si>
  <si>
    <t>Standardni licence do 1500 uživatelů pro školní webový filter</t>
  </si>
  <si>
    <t>Předplatné licence bezpečnostní databáze na jeden rok - školní edice, do 1500 uživatelů, roční platba</t>
  </si>
  <si>
    <t>28-portový Layer3 řízený agregační 10Gigabit switch, 16x Gigabit SFP+ slotů + 4x 10Gigabit combo porty, 8x 10Gigabit SFP+ sloty, možnost stohování skrze 10Gbit, propustnost 560 Gbps, rychlost přesměrování až 416Mpps, IPv6, L3 pokročilé routovací protokoly, možnosti zabezpečení na úrovní L2-L3, L2 Multicast, 19" rackmoun, redundantní napájení, záruka 5 NBDS, udržitelnost 5 let po ukončení výroby. Cena včetně instalace a dopravy</t>
  </si>
  <si>
    <t>52-port Gigabit řízený přepínač, 48x Gigabit metal PoE + 4x SFP+, propustnost 176 Gbps, rychlost přesměrování až 130Mpps, IPv6, možnosti zabezpečení na úrovní L2-L3, L2 Multicast, 19" rackmount. Cena včetně instalace a dopravy</t>
  </si>
  <si>
    <t>28 portový 10Gigabit řízený přepínač, 24x Gigabit metal + 4x SFP+, propustnost 128 Gbps, rychlost přesměrování až 95Mpps,  PoE 802.3at (High Power, 30W) - Power budget 130W, IPv6, 802.3az (Green), IPv6, , možnosti zabezpečení na úrovní L2-L3, L2 Multicast, LACP, QoS, VLAN, 19" rackmount. Cena včetně instalace a dopravy</t>
  </si>
  <si>
    <t>28 portový 10Gigabit řízený přepínač, 24x Gigabit metal + 4x SFP+, propustnost 128 Gbps, rychlost přesměrování až 95Mpps, IPv6, , možnosti zabezpečení na úrovní L2-L3, L2 Multicast, LACP, QoS, VLAN, 19" rackmount. Cena včetně instalace a dopravy</t>
  </si>
  <si>
    <t>12-portový switch s POE</t>
  </si>
  <si>
    <t>12-port Multi-Gigabit WebManaged switch: 8x Multi-Gigabit metal + 2x SFP+, PoE 802.3at (High Power, 30W) - Power budget 130W, IPv6, 802.3az (Green), Layer 2-4 security options, Diffserv (DSCP), L2 Multicast, fanless, 19" rackmount</t>
  </si>
  <si>
    <t>Stropní bezdrátový přístupový bod (AP),WiFi 6 802.11ax/ac/n/g/b/a, Wave2, dvě rádia, 2.4GHz a 5GHz, 2x2 MIMO 2.4GHz/ 4x4 MIMO 5GHz embedded optimalizované antény - eliminují/omezují radiofrekvenční rušení mezi kanály, citlivost příjímače až -101dBm, datová rychlost až 2400Mb/s, MU-MIMO, PoE+ 19W, management, 1 x 10/100/1000/2500 Mbps, 1 x 10/100/1000 Mbps LAN, RADIUS autentifikace. Cena včetně instalace a dopravy</t>
  </si>
  <si>
    <t>Datová zásuvka CAT6</t>
  </si>
  <si>
    <t>Kompletní datová natočená zásuvka (vzorové provedení Tango), 1x RJ45 CAT6 UTP, barva bílá. Obsahuje: 1 x rámeček pro zásuvku, 1 x tělo zásuvky, 1 x nosná maska pro 1 keystone, 1 x keystone RJ45  UTP Cat6. Cena včetně instalace a dopravy</t>
  </si>
  <si>
    <t>10000Base-SX (Multi-Mode) SFP+ transceiver (miniGbic), LC, Standard 802.3z , SFP+ MSA. Jedno napájecí napětí +3.3V. Cena včetně instalace a dopravy</t>
  </si>
  <si>
    <t>Optický patch kabel, single-mode, OM3, konektory LCpc/LCpc, délka 1m Cena včetně instalace a dopravy</t>
  </si>
  <si>
    <t>Optický kabel 8 vláken, single-mode 9/125um, OM3. Kabel gelový UNIV LSOH, CLT Cena včetně instalace a dopravy</t>
  </si>
  <si>
    <t>Hard disk 3.5", interní, rozhraní Seriál ATA III, 10000 otáček, kapacita 10 TB. Cena včetně instalace a dopravy.</t>
  </si>
  <si>
    <t>NAS technologie, architektura CPU 64-bit, 2-jádrový procesor, operační pamě´t min. 2GB DDR non-ECC, 2 šachty pro 2 pevné disky (3.5" SATA HDD, 2.5" SATA HDD, 2.5" SATA SSD), 2x RJ-45 1GbE LAN port,2x Port USB 3.0. Cena včetně instalace a dopravy</t>
  </si>
  <si>
    <t>07/2023                                                          ZŠ Mládeže, Znojmo - Strukturovaná kabeláž + Wifi</t>
  </si>
  <si>
    <t>Kvalitní kabel určený pro horizontální rozvody strukturované kabeláže. Nestíněný kabel UTP CAT6 s LSOH pláštěm. Šířka pásma - 250 MHz. Jednotlivé páry odděleny plastovým křížem. Vodič: měděný drát AWG 23. Delay skew: 45 ns/100 m. Cena včetně instalace a dopravy</t>
  </si>
  <si>
    <t>Záložní zdroj pro ochranu napájení pro servery a síťová zařízení, rackové provedení o výšce 2U, hloubka 490mm, vstupní napětí 230V 50/60 Hz, výkon napájení je 500W/750 VA s výstupním napětím 230V s frekvencí 57 -63 Hz, s účinnosti 97%/96% při plném/polovičním zatížení, min. 4 výstupní zásuvky IEC 320 C13, USB, alfanumerický LCD displej, cena včetně instalace a dopravy</t>
  </si>
  <si>
    <t>Server s umístěním do racku,  výkon 8 jádrového CPU min. 18320 bodu dle nezávislého testu cpubenchmark.net, operační paměť min. 64GB DDR4, 2x 480GB SATA SSD pevný disk zapojené v RAID1, 3x 10tis. SAS otáčkový pevný disk s kapacitou min. 1.2TB v RAID 5, HW RAID řadič - podpora RAID 0,1,5,10 a SDS, čtyřportová 1Gb LAN, na OS nezávislá HW vzdálená správa včetně grafické konzole a virtuálních medií, 2 x min. 500W zdroj v redundantním zapojení, záruka na 3 roky s odezvou druhý pracovní den od nahlášení závad. Cena včetně instalace a dopravy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</si>
</sst>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Kč&quot;"/>
    <numFmt numFmtId="165" formatCode="#,##0&quot; Kč&quot;"/>
    <numFmt numFmtId="166" formatCode="_-* #,##0\ _D_M_-;\-* #,##0\ _D_M_-;_-* &quot;- &quot;_D_M_-;_-@_-"/>
    <numFmt numFmtId="167" formatCode="_-* #,##0.00_-;\-* #,##0.00_-;_-* \-??_-;_-@_-"/>
    <numFmt numFmtId="168" formatCode="_-[$€-2]\ * #,##0.00_-;\-[$€-2]\ * #,##0.00_-;_-[$€-2]\ * \-??_-"/>
    <numFmt numFmtId="169" formatCode="_-* #,##0.00&quot; Kč&quot;_-;\-* #,##0.00&quot; Kč&quot;_-;_-* \-??&quot; Kč&quot;_-;_-@_-"/>
    <numFmt numFmtId="170" formatCode="_-* #,##0&quot; DM&quot;_-;\-* #,##0&quot; DM&quot;_-;_-* &quot;- DM&quot;_-;_-@_-"/>
    <numFmt numFmtId="171" formatCode="_-\£* #,##0.00_-;&quot;-£&quot;* #,##0.00_-;_-\£* \-??_-;_-@_-"/>
    <numFmt numFmtId="172" formatCode="000\ 00"/>
  </numFmts>
  <fonts count="45">
    <font>
      <sz val="10"/>
      <name val="Arial CE"/>
      <family val="2"/>
      <charset val="238"/>
    </font>
    <font>
      <sz val="11"/>
      <color theme="1"/>
      <name val="Calibri"/>
      <family val="2"/>
      <charset val="238"/>
      <scheme val="minor"/>
    </font>
    <font>
      <sz val="11"/>
      <color indexed="8"/>
      <name val="Calibri"/>
      <family val="2"/>
      <charset val="238"/>
    </font>
    <font>
      <sz val="11"/>
      <color indexed="9"/>
      <name val="Calibri"/>
      <family val="2"/>
      <charset val="238"/>
    </font>
    <font>
      <b/>
      <sz val="11"/>
      <color indexed="8"/>
      <name val="Calibri"/>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18"/>
      <color indexed="56"/>
      <name val="Cambria"/>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i/>
      <sz val="11"/>
      <color indexed="23"/>
      <name val="Calibri"/>
      <family val="2"/>
      <charset val="238"/>
    </font>
    <font>
      <b/>
      <sz val="11"/>
      <color indexed="52"/>
      <name val="Calibri"/>
      <family val="2"/>
      <charset val="238"/>
    </font>
    <font>
      <b/>
      <sz val="11"/>
      <color indexed="63"/>
      <name val="Calibri"/>
      <family val="2"/>
      <charset val="238"/>
    </font>
    <font>
      <sz val="10"/>
      <name val="Arial CE"/>
      <charset val="238"/>
    </font>
    <font>
      <sz val="10"/>
      <name val="Arial CE"/>
      <family val="2"/>
      <charset val="238"/>
    </font>
    <font>
      <sz val="10"/>
      <color indexed="10"/>
      <name val="Arial CE"/>
      <charset val="238"/>
    </font>
    <font>
      <b/>
      <sz val="10"/>
      <color indexed="10"/>
      <name val="Arial CE"/>
      <charset val="238"/>
    </font>
    <font>
      <b/>
      <sz val="12"/>
      <name val="Arial CE"/>
      <charset val="238"/>
    </font>
    <font>
      <b/>
      <sz val="10"/>
      <name val="Arial CE"/>
      <charset val="238"/>
    </font>
    <font>
      <sz val="11"/>
      <color theme="1"/>
      <name val="Calibri"/>
      <family val="2"/>
      <charset val="238"/>
      <scheme val="minor"/>
    </font>
    <font>
      <sz val="10"/>
      <name val="Arial"/>
      <family val="2"/>
      <charset val="238"/>
    </font>
    <font>
      <sz val="10"/>
      <name val="Arial"/>
      <family val="2"/>
      <charset val="204"/>
    </font>
    <font>
      <u/>
      <sz val="10"/>
      <color indexed="12"/>
      <name val="Arial"/>
      <family val="2"/>
      <charset val="238"/>
    </font>
    <font>
      <u/>
      <sz val="10"/>
      <color indexed="12"/>
      <name val="Arial CE"/>
      <family val="2"/>
      <charset val="238"/>
    </font>
    <font>
      <b/>
      <i/>
      <u/>
      <sz val="12"/>
      <name val="Arial CE"/>
      <family val="2"/>
      <charset val="238"/>
    </font>
    <font>
      <b/>
      <sz val="20"/>
      <name val="Arial CE"/>
      <family val="2"/>
      <charset val="238"/>
    </font>
    <font>
      <b/>
      <sz val="16"/>
      <color indexed="9"/>
      <name val="Arial CE"/>
      <family val="2"/>
      <charset val="238"/>
    </font>
    <font>
      <sz val="10"/>
      <name val="MS Sans Serif"/>
      <family val="2"/>
      <charset val="238"/>
    </font>
    <font>
      <b/>
      <sz val="10"/>
      <name val="Arial CE"/>
      <family val="2"/>
      <charset val="238"/>
    </font>
    <font>
      <sz val="10"/>
      <color indexed="8"/>
      <name val="Calibri"/>
      <family val="2"/>
      <charset val="238"/>
    </font>
    <font>
      <sz val="14"/>
      <name val="Stamp"/>
      <charset val="238"/>
    </font>
    <font>
      <b/>
      <sz val="10"/>
      <name val="Arial Narrow CE"/>
      <family val="2"/>
      <charset val="238"/>
    </font>
    <font>
      <i/>
      <sz val="10"/>
      <color indexed="10"/>
      <name val="Arial CE"/>
      <family val="2"/>
      <charset val="238"/>
    </font>
    <font>
      <b/>
      <sz val="24"/>
      <name val="Arial"/>
      <family val="2"/>
      <charset val="238"/>
    </font>
    <font>
      <i/>
      <sz val="10"/>
      <color rgb="FFFF0000"/>
      <name val="Arial CE"/>
      <charset val="238"/>
    </font>
    <font>
      <sz val="10"/>
      <color rgb="FFFF0000"/>
      <name val="Arial CE"/>
      <charset val="238"/>
    </font>
    <font>
      <sz val="9"/>
      <name val="Arial"/>
      <family val="2"/>
      <charset val="238"/>
    </font>
    <font>
      <i/>
      <sz val="10"/>
      <name val="Arial CE"/>
      <charset val="238"/>
    </font>
    <font>
      <b/>
      <i/>
      <sz val="12"/>
      <color rgb="FFFF0000"/>
      <name val="Arial CE"/>
      <charset val="238"/>
    </font>
  </fonts>
  <fills count="3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13"/>
        <bgColor indexed="34"/>
      </patternFill>
    </fill>
    <fill>
      <patternFill patternType="solid">
        <fgColor indexed="8"/>
        <bgColor indexed="58"/>
      </patternFill>
    </fill>
    <fill>
      <patternFill patternType="solid">
        <fgColor indexed="58"/>
        <bgColor indexed="59"/>
      </patternFill>
    </fill>
    <fill>
      <patternFill patternType="solid">
        <fgColor theme="0"/>
        <bgColor indexed="64"/>
      </patternFill>
    </fill>
    <fill>
      <patternFill patternType="solid">
        <fgColor theme="6"/>
        <bgColor indexed="31"/>
      </patternFill>
    </fill>
    <fill>
      <patternFill patternType="solid">
        <fgColor theme="6"/>
        <bgColor indexed="64"/>
      </patternFill>
    </fill>
    <fill>
      <patternFill patternType="solid">
        <fgColor theme="5"/>
        <bgColor indexed="31"/>
      </patternFill>
    </fill>
    <fill>
      <patternFill patternType="solid">
        <fgColor rgb="FFFFFF00"/>
        <bgColor indexed="64"/>
      </patternFill>
    </fill>
    <fill>
      <patternFill patternType="solid">
        <fgColor theme="0"/>
        <bgColor indexed="31"/>
      </patternFill>
    </fill>
    <fill>
      <patternFill patternType="solid">
        <fgColor theme="5"/>
        <bgColor indexed="64"/>
      </patternFill>
    </fill>
  </fills>
  <borders count="38">
    <border>
      <left/>
      <right/>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hair">
        <color indexed="8"/>
      </bottom>
      <diagonal/>
    </border>
    <border>
      <left/>
      <right/>
      <top style="hair">
        <color indexed="8"/>
      </top>
      <bottom style="hair">
        <color indexed="8"/>
      </bottom>
      <diagonal/>
    </border>
    <border>
      <left/>
      <right/>
      <top style="medium">
        <color indexed="8"/>
      </top>
      <bottom style="medium">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8"/>
      </left>
      <right style="thin">
        <color indexed="8"/>
      </right>
      <top style="thin">
        <color indexed="8"/>
      </top>
      <bottom/>
      <diagonal/>
    </border>
    <border>
      <left style="thin">
        <color indexed="64"/>
      </left>
      <right/>
      <top style="thin">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1" applyNumberFormat="0" applyFill="0" applyAlignment="0" applyProtection="0"/>
    <xf numFmtId="0" fontId="20" fillId="0" borderId="0"/>
    <xf numFmtId="0" fontId="5" fillId="3" borderId="0" applyNumberFormat="0" applyBorder="0" applyAlignment="0" applyProtection="0"/>
    <xf numFmtId="0" fontId="6" fillId="16" borderId="2" applyNumberFormat="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1" fillId="0" borderId="0" applyNumberFormat="0" applyFill="0" applyBorder="0" applyAlignment="0" applyProtection="0"/>
    <xf numFmtId="0" fontId="10" fillId="17" borderId="0" applyNumberFormat="0" applyBorder="0" applyAlignment="0" applyProtection="0"/>
    <xf numFmtId="0" fontId="25" fillId="0" borderId="0"/>
    <xf numFmtId="0" fontId="20" fillId="18" borderId="6" applyNumberFormat="0" applyAlignment="0" applyProtection="0"/>
    <xf numFmtId="0" fontId="12" fillId="0" borderId="7" applyNumberFormat="0" applyFill="0" applyAlignment="0" applyProtection="0"/>
    <xf numFmtId="0" fontId="13" fillId="4" borderId="0" applyNumberFormat="0" applyBorder="0" applyAlignment="0" applyProtection="0"/>
    <xf numFmtId="0" fontId="14" fillId="0" borderId="0" applyNumberFormat="0" applyFill="0" applyBorder="0" applyAlignment="0" applyProtection="0"/>
    <xf numFmtId="0" fontId="15" fillId="7" borderId="8" applyNumberFormat="0" applyAlignment="0" applyProtection="0"/>
    <xf numFmtId="0" fontId="17" fillId="19" borderId="8" applyNumberFormat="0" applyAlignment="0" applyProtection="0"/>
    <xf numFmtId="0" fontId="18" fillId="19" borderId="9" applyNumberFormat="0" applyAlignment="0" applyProtection="0"/>
    <xf numFmtId="0" fontId="16"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xf numFmtId="0" fontId="27"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165" fontId="20" fillId="0" borderId="0" applyFill="0" applyBorder="0" applyAlignment="0" applyProtection="0"/>
    <xf numFmtId="166" fontId="20" fillId="0" borderId="0" applyFill="0" applyBorder="0" applyAlignment="0" applyProtection="0"/>
    <xf numFmtId="167" fontId="20" fillId="0" borderId="0" applyFill="0" applyBorder="0" applyAlignment="0" applyProtection="0"/>
    <xf numFmtId="168" fontId="20" fillId="0" borderId="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19" borderId="0" applyNumberFormat="0" applyBorder="0" applyAlignment="0" applyProtection="0"/>
    <xf numFmtId="0" fontId="26" fillId="0" borderId="28" applyNumberFormat="0" applyFill="0" applyAlignment="0" applyProtection="0"/>
    <xf numFmtId="169" fontId="20" fillId="0" borderId="0" applyFill="0" applyBorder="0" applyAlignment="0" applyProtection="0"/>
    <xf numFmtId="0" fontId="20" fillId="0" borderId="17" applyNumberFormat="0">
      <alignment vertical="center" wrapText="1"/>
    </xf>
    <xf numFmtId="0" fontId="31" fillId="24" borderId="29" applyNumberFormat="0" applyAlignment="0"/>
    <xf numFmtId="0" fontId="32" fillId="25" borderId="0" applyNumberFormat="0" applyAlignment="0"/>
    <xf numFmtId="0" fontId="33" fillId="0" borderId="0"/>
    <xf numFmtId="0" fontId="34" fillId="0" borderId="0"/>
    <xf numFmtId="0" fontId="35" fillId="0" borderId="0"/>
    <xf numFmtId="0" fontId="35" fillId="0" borderId="0"/>
    <xf numFmtId="0" fontId="26" fillId="0" borderId="0"/>
    <xf numFmtId="0" fontId="35" fillId="0" borderId="0"/>
    <xf numFmtId="0" fontId="2" fillId="0" borderId="0"/>
    <xf numFmtId="0" fontId="1" fillId="0" borderId="0"/>
    <xf numFmtId="0" fontId="26" fillId="0" borderId="0"/>
    <xf numFmtId="0" fontId="1" fillId="0" borderId="0"/>
    <xf numFmtId="0" fontId="26" fillId="0" borderId="0"/>
    <xf numFmtId="0" fontId="20" fillId="0" borderId="0"/>
    <xf numFmtId="0" fontId="26" fillId="0" borderId="0"/>
    <xf numFmtId="0" fontId="35" fillId="0" borderId="0"/>
    <xf numFmtId="0" fontId="35" fillId="0" borderId="0"/>
    <xf numFmtId="0" fontId="35" fillId="0" borderId="0"/>
    <xf numFmtId="0" fontId="26" fillId="0" borderId="0" applyProtection="0"/>
    <xf numFmtId="0" fontId="26" fillId="0" borderId="0"/>
    <xf numFmtId="0" fontId="20" fillId="0" borderId="0"/>
    <xf numFmtId="0" fontId="36" fillId="0" borderId="0" applyNumberFormat="0" applyFill="0" applyBorder="0" applyAlignment="0" applyProtection="0"/>
    <xf numFmtId="0" fontId="37" fillId="0" borderId="0" applyFill="0" applyBorder="0" applyProtection="0">
      <alignment horizontal="left"/>
    </xf>
    <xf numFmtId="0" fontId="38" fillId="0" borderId="0" applyNumberFormat="0">
      <alignment horizontal="left" vertical="center"/>
    </xf>
    <xf numFmtId="9" fontId="20" fillId="0" borderId="0" applyFill="0" applyBorder="0" applyAlignment="0" applyProtection="0"/>
    <xf numFmtId="0" fontId="26" fillId="26" borderId="0"/>
    <xf numFmtId="0" fontId="26" fillId="0" borderId="0"/>
    <xf numFmtId="0" fontId="39" fillId="15" borderId="30">
      <alignment vertical="center"/>
    </xf>
    <xf numFmtId="170" fontId="20" fillId="0" borderId="0" applyFill="0" applyBorder="0" applyAlignment="0" applyProtection="0"/>
    <xf numFmtId="171" fontId="20" fillId="0" borderId="0" applyFill="0" applyBorder="0" applyAlignment="0" applyProtection="0"/>
  </cellStyleXfs>
  <cellXfs count="93">
    <xf numFmtId="0" fontId="0" fillId="0" borderId="0" xfId="0"/>
    <xf numFmtId="0" fontId="19"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wrapText="1"/>
    </xf>
    <xf numFmtId="0" fontId="21" fillId="0" borderId="0" xfId="0" applyFont="1" applyAlignment="1">
      <alignment horizontal="left" vertical="center"/>
    </xf>
    <xf numFmtId="164" fontId="21" fillId="0" borderId="0" xfId="0" applyNumberFormat="1" applyFont="1" applyAlignment="1">
      <alignment horizontal="right" vertical="center" wrapText="1"/>
    </xf>
    <xf numFmtId="164" fontId="21" fillId="0" borderId="0" xfId="0" applyNumberFormat="1" applyFont="1" applyAlignment="1">
      <alignment horizontal="right" vertical="center"/>
    </xf>
    <xf numFmtId="0" fontId="24" fillId="0" borderId="10" xfId="0" applyFont="1" applyBorder="1" applyAlignment="1">
      <alignment horizontal="center" vertical="center" wrapText="1" shrinkToFit="1"/>
    </xf>
    <xf numFmtId="164" fontId="24" fillId="0" borderId="10" xfId="0" applyNumberFormat="1" applyFont="1" applyBorder="1" applyAlignment="1">
      <alignment horizontal="center" vertical="center" wrapText="1" shrinkToFit="1"/>
    </xf>
    <xf numFmtId="0" fontId="24" fillId="0" borderId="0" xfId="0" applyFont="1" applyAlignment="1">
      <alignment horizontal="center" vertical="center" wrapText="1"/>
    </xf>
    <xf numFmtId="0" fontId="19" fillId="0" borderId="0" xfId="0" applyFont="1" applyAlignment="1">
      <alignment horizontal="center" vertical="center" wrapText="1"/>
    </xf>
    <xf numFmtId="164" fontId="19" fillId="0" borderId="0" xfId="0" applyNumberFormat="1" applyFont="1" applyAlignment="1">
      <alignment horizontal="center" vertical="center" wrapText="1"/>
    </xf>
    <xf numFmtId="0" fontId="19" fillId="0" borderId="13" xfId="0" applyFont="1" applyBorder="1" applyAlignment="1">
      <alignment horizontal="center" vertical="center" wrapText="1"/>
    </xf>
    <xf numFmtId="0" fontId="19" fillId="0" borderId="13" xfId="0" applyFont="1" applyBorder="1" applyAlignment="1">
      <alignment vertical="center" wrapText="1"/>
    </xf>
    <xf numFmtId="0" fontId="26" fillId="0" borderId="17" xfId="0" applyFont="1" applyBorder="1" applyAlignment="1" applyProtection="1">
      <alignment horizontal="left" vertical="center" wrapText="1" shrinkToFit="1"/>
      <protection hidden="1"/>
    </xf>
    <xf numFmtId="0" fontId="19" fillId="0" borderId="13" xfId="0" applyFont="1" applyBorder="1" applyAlignment="1" applyProtection="1">
      <alignment horizontal="center" vertical="center" wrapText="1"/>
      <protection locked="0"/>
    </xf>
    <xf numFmtId="164" fontId="19" fillId="0" borderId="13" xfId="0" applyNumberFormat="1" applyFont="1" applyBorder="1" applyAlignment="1">
      <alignment horizontal="right" vertical="center" wrapText="1"/>
    </xf>
    <xf numFmtId="0" fontId="24" fillId="0" borderId="13" xfId="0" applyFont="1" applyBorder="1" applyAlignment="1">
      <alignment horizontal="center" vertical="center" wrapText="1"/>
    </xf>
    <xf numFmtId="164" fontId="24" fillId="0" borderId="13" xfId="0" applyNumberFormat="1" applyFont="1" applyBorder="1" applyAlignment="1">
      <alignment horizontal="right" vertical="center" wrapText="1"/>
    </xf>
    <xf numFmtId="164" fontId="24" fillId="0" borderId="0" xfId="0" applyNumberFormat="1" applyFont="1" applyAlignment="1">
      <alignment horizontal="center" vertical="center" wrapText="1"/>
    </xf>
    <xf numFmtId="0" fontId="19" fillId="0" borderId="0" xfId="0" applyFont="1" applyAlignment="1">
      <alignment vertical="center" wrapText="1"/>
    </xf>
    <xf numFmtId="0" fontId="23" fillId="0" borderId="0" xfId="0" applyFont="1" applyAlignment="1">
      <alignment horizontal="right" vertical="center"/>
    </xf>
    <xf numFmtId="164" fontId="23" fillId="0" borderId="0" xfId="0" applyNumberFormat="1" applyFont="1" applyAlignment="1">
      <alignment horizontal="right" vertical="center"/>
    </xf>
    <xf numFmtId="164" fontId="19" fillId="27" borderId="13" xfId="0" applyNumberFormat="1" applyFont="1" applyFill="1" applyBorder="1" applyAlignment="1">
      <alignment horizontal="right" vertical="center" wrapText="1"/>
    </xf>
    <xf numFmtId="0" fontId="19" fillId="27" borderId="13" xfId="0" applyFont="1" applyFill="1" applyBorder="1" applyAlignment="1">
      <alignment horizontal="center" vertical="center" wrapText="1"/>
    </xf>
    <xf numFmtId="0" fontId="19" fillId="27" borderId="13" xfId="0" applyFont="1" applyFill="1" applyBorder="1" applyAlignment="1">
      <alignment vertical="center" wrapText="1"/>
    </xf>
    <xf numFmtId="0" fontId="41" fillId="0" borderId="0" xfId="0" applyFont="1" applyAlignment="1">
      <alignment horizontal="center" vertical="center" wrapText="1"/>
    </xf>
    <xf numFmtId="164" fontId="24" fillId="0" borderId="16" xfId="0" applyNumberFormat="1" applyFont="1" applyBorder="1" applyAlignment="1">
      <alignment horizontal="right" vertical="center" wrapText="1"/>
    </xf>
    <xf numFmtId="0" fontId="41" fillId="0" borderId="0" xfId="0" applyFont="1" applyAlignment="1">
      <alignment horizontal="center" vertical="center"/>
    </xf>
    <xf numFmtId="0" fontId="24" fillId="0" borderId="0" xfId="0" applyFont="1" applyAlignment="1">
      <alignment horizontal="left" vertical="center"/>
    </xf>
    <xf numFmtId="0" fontId="19" fillId="0" borderId="17" xfId="0" applyFont="1" applyBorder="1" applyAlignment="1" applyProtection="1">
      <alignment horizontal="left" vertical="center" wrapText="1" shrinkToFit="1"/>
      <protection hidden="1"/>
    </xf>
    <xf numFmtId="0" fontId="19" fillId="0" borderId="31" xfId="0" applyFont="1" applyBorder="1" applyAlignment="1" applyProtection="1">
      <alignment horizontal="center" vertical="center" wrapText="1"/>
      <protection locked="0"/>
    </xf>
    <xf numFmtId="0" fontId="42" fillId="0" borderId="13" xfId="78" applyFont="1" applyBorder="1" applyAlignment="1" applyProtection="1">
      <alignment horizontal="center" vertical="center" wrapText="1"/>
      <protection locked="0"/>
    </xf>
    <xf numFmtId="164" fontId="19" fillId="0" borderId="20" xfId="0" applyNumberFormat="1" applyFont="1" applyBorder="1" applyAlignment="1">
      <alignment horizontal="right" vertical="center" wrapText="1"/>
    </xf>
    <xf numFmtId="0" fontId="23" fillId="0" borderId="26" xfId="0" applyFont="1" applyBorder="1" applyAlignment="1">
      <alignment horizontal="right" vertical="center"/>
    </xf>
    <xf numFmtId="0" fontId="23" fillId="0" borderId="27" xfId="0" applyFont="1" applyBorder="1" applyAlignment="1">
      <alignment horizontal="right" vertical="center"/>
    </xf>
    <xf numFmtId="0" fontId="23" fillId="0" borderId="26" xfId="0" applyFont="1" applyBorder="1" applyAlignment="1">
      <alignment horizontal="left" vertical="center"/>
    </xf>
    <xf numFmtId="0" fontId="26" fillId="27" borderId="17" xfId="0" applyFont="1" applyFill="1" applyBorder="1" applyAlignment="1" applyProtection="1">
      <alignment horizontal="left" vertical="center" wrapText="1" shrinkToFit="1"/>
      <protection hidden="1"/>
    </xf>
    <xf numFmtId="164" fontId="24" fillId="0" borderId="23" xfId="0" applyNumberFormat="1" applyFont="1" applyBorder="1" applyAlignment="1">
      <alignment horizontal="right" vertical="center" wrapText="1"/>
    </xf>
    <xf numFmtId="164" fontId="19" fillId="0" borderId="31" xfId="0" applyNumberFormat="1" applyFont="1" applyBorder="1" applyAlignment="1">
      <alignment horizontal="right" vertical="center" wrapText="1"/>
    </xf>
    <xf numFmtId="164" fontId="24" fillId="0" borderId="20" xfId="0" applyNumberFormat="1" applyFont="1" applyBorder="1" applyAlignment="1">
      <alignment horizontal="right" vertical="center" wrapText="1"/>
    </xf>
    <xf numFmtId="0" fontId="24" fillId="0" borderId="34" xfId="0" applyFont="1" applyBorder="1" applyAlignment="1">
      <alignment horizontal="center" vertical="center" wrapText="1" shrinkToFit="1"/>
    </xf>
    <xf numFmtId="0" fontId="24" fillId="0" borderId="13" xfId="0" applyFont="1" applyBorder="1" applyAlignment="1">
      <alignment horizontal="center" vertical="center" wrapText="1" shrinkToFit="1"/>
    </xf>
    <xf numFmtId="0" fontId="40" fillId="0" borderId="13" xfId="0" applyFont="1" applyBorder="1" applyAlignment="1">
      <alignment horizontal="left" vertical="center"/>
    </xf>
    <xf numFmtId="0" fontId="40" fillId="0" borderId="20" xfId="0" applyFont="1" applyBorder="1" applyAlignment="1">
      <alignment horizontal="left" vertical="center"/>
    </xf>
    <xf numFmtId="0" fontId="23" fillId="28" borderId="11" xfId="0" applyFont="1" applyFill="1" applyBorder="1" applyAlignment="1">
      <alignment horizontal="center" vertical="center"/>
    </xf>
    <xf numFmtId="0" fontId="23" fillId="28" borderId="13" xfId="0" applyFont="1" applyFill="1" applyBorder="1" applyAlignment="1">
      <alignment horizontal="center" vertical="center"/>
    </xf>
    <xf numFmtId="0" fontId="23" fillId="30" borderId="14" xfId="0" applyFont="1" applyFill="1" applyBorder="1" applyAlignment="1">
      <alignment horizontal="center" vertical="center"/>
    </xf>
    <xf numFmtId="0" fontId="23" fillId="30" borderId="15" xfId="0" applyFont="1" applyFill="1" applyBorder="1" applyAlignment="1">
      <alignment horizontal="center" vertical="center"/>
    </xf>
    <xf numFmtId="0" fontId="23" fillId="30" borderId="20" xfId="0" applyFont="1" applyFill="1" applyBorder="1" applyAlignment="1">
      <alignment horizontal="center" vertical="center"/>
    </xf>
    <xf numFmtId="0" fontId="23" fillId="30" borderId="13" xfId="0" applyFont="1" applyFill="1" applyBorder="1" applyAlignment="1">
      <alignment horizontal="center" vertical="center"/>
    </xf>
    <xf numFmtId="164" fontId="23" fillId="31" borderId="18" xfId="0" applyNumberFormat="1" applyFont="1" applyFill="1" applyBorder="1" applyAlignment="1">
      <alignment horizontal="right" vertical="center"/>
    </xf>
    <xf numFmtId="164" fontId="23" fillId="31" borderId="35" xfId="0" applyNumberFormat="1" applyFont="1" applyFill="1" applyBorder="1" applyAlignment="1">
      <alignment horizontal="right" vertical="center"/>
    </xf>
    <xf numFmtId="0" fontId="26" fillId="27" borderId="17" xfId="0" applyFont="1" applyFill="1" applyBorder="1" applyAlignment="1" applyProtection="1">
      <alignment vertical="center" wrapText="1" shrinkToFit="1"/>
      <protection hidden="1"/>
    </xf>
    <xf numFmtId="0" fontId="23" fillId="32" borderId="13" xfId="0" applyFont="1" applyFill="1" applyBorder="1" applyAlignment="1">
      <alignment horizontal="center" vertical="center"/>
    </xf>
    <xf numFmtId="164" fontId="19" fillId="33" borderId="13" xfId="0" applyNumberFormat="1" applyFont="1" applyFill="1" applyBorder="1" applyAlignment="1">
      <alignment horizontal="right" vertical="center" wrapText="1"/>
    </xf>
    <xf numFmtId="164" fontId="23" fillId="27" borderId="13" xfId="0" applyNumberFormat="1" applyFont="1" applyFill="1" applyBorder="1" applyAlignment="1">
      <alignment horizontal="right" vertical="center"/>
    </xf>
    <xf numFmtId="164" fontId="23" fillId="27" borderId="35" xfId="0" applyNumberFormat="1" applyFont="1" applyFill="1" applyBorder="1" applyAlignment="1">
      <alignment horizontal="right" vertical="center"/>
    </xf>
    <xf numFmtId="0" fontId="19" fillId="0" borderId="32" xfId="0" applyFont="1" applyBorder="1" applyAlignment="1">
      <alignment vertical="center" wrapText="1"/>
    </xf>
    <xf numFmtId="164" fontId="19" fillId="0" borderId="0" xfId="0" applyNumberFormat="1" applyFont="1" applyAlignment="1">
      <alignment horizontal="right" vertical="center" wrapText="1"/>
    </xf>
    <xf numFmtId="172" fontId="26" fillId="0" borderId="0" xfId="78" applyNumberFormat="1" applyFont="1" applyAlignment="1">
      <alignment vertical="center" wrapText="1"/>
    </xf>
    <xf numFmtId="164" fontId="19" fillId="0" borderId="13" xfId="0" applyNumberFormat="1" applyFont="1" applyBorder="1" applyAlignment="1">
      <alignment horizontal="left" vertical="center" wrapText="1"/>
    </xf>
    <xf numFmtId="9" fontId="23" fillId="30" borderId="15" xfId="0" applyNumberFormat="1" applyFont="1" applyFill="1" applyBorder="1" applyAlignment="1">
      <alignment horizontal="center" vertical="center"/>
    </xf>
    <xf numFmtId="0" fontId="19" fillId="0" borderId="17" xfId="0" applyFont="1" applyBorder="1" applyAlignment="1" applyProtection="1">
      <alignment vertical="center" wrapText="1" shrinkToFit="1"/>
      <protection hidden="1"/>
    </xf>
    <xf numFmtId="164" fontId="24" fillId="0" borderId="14" xfId="0" applyNumberFormat="1" applyFont="1" applyBorder="1" applyAlignment="1">
      <alignment horizontal="right" vertical="center" wrapText="1"/>
    </xf>
    <xf numFmtId="0" fontId="19" fillId="0" borderId="32" xfId="0" applyFont="1" applyBorder="1" applyAlignment="1" applyProtection="1">
      <alignment horizontal="center" vertical="center" wrapText="1"/>
      <protection locked="0"/>
    </xf>
    <xf numFmtId="164" fontId="19" fillId="0" borderId="32" xfId="0" applyNumberFormat="1" applyFont="1" applyBorder="1" applyAlignment="1">
      <alignment horizontal="right" vertical="center" wrapText="1"/>
    </xf>
    <xf numFmtId="0" fontId="19" fillId="0" borderId="32" xfId="0" applyFont="1" applyBorder="1" applyAlignment="1">
      <alignment horizontal="center" vertical="center" wrapText="1"/>
    </xf>
    <xf numFmtId="164" fontId="19" fillId="0" borderId="37" xfId="0" applyNumberFormat="1" applyFont="1" applyBorder="1" applyAlignment="1">
      <alignment horizontal="right" vertical="center" wrapText="1"/>
    </xf>
    <xf numFmtId="0" fontId="24" fillId="0" borderId="31" xfId="0" applyFont="1" applyBorder="1" applyAlignment="1">
      <alignment horizontal="center" vertical="center" wrapText="1"/>
    </xf>
    <xf numFmtId="164" fontId="24" fillId="0" borderId="31" xfId="0" applyNumberFormat="1" applyFont="1" applyBorder="1" applyAlignment="1">
      <alignment horizontal="right" vertical="center" wrapText="1"/>
    </xf>
    <xf numFmtId="0" fontId="23" fillId="32" borderId="31" xfId="0" applyFont="1" applyFill="1" applyBorder="1" applyAlignment="1">
      <alignment horizontal="center" vertical="center"/>
    </xf>
    <xf numFmtId="0" fontId="26" fillId="0" borderId="32" xfId="0" applyFont="1" applyBorder="1" applyAlignment="1">
      <alignment horizontal="center" vertical="center" wrapText="1"/>
    </xf>
    <xf numFmtId="0" fontId="26" fillId="0" borderId="32" xfId="0" applyFont="1" applyBorder="1" applyAlignment="1">
      <alignment vertical="center" wrapText="1"/>
    </xf>
    <xf numFmtId="0" fontId="26" fillId="0" borderId="36" xfId="0" applyFont="1" applyBorder="1" applyAlignment="1" applyProtection="1">
      <alignment horizontal="left" vertical="center" wrapText="1" shrinkToFit="1"/>
      <protection hidden="1"/>
    </xf>
    <xf numFmtId="0" fontId="26" fillId="0" borderId="13" xfId="0" applyFont="1" applyBorder="1" applyAlignment="1">
      <alignment horizontal="center" vertical="center" wrapText="1"/>
    </xf>
    <xf numFmtId="0" fontId="26" fillId="0" borderId="13" xfId="0" applyFont="1" applyBorder="1" applyAlignment="1">
      <alignment vertical="center" wrapText="1"/>
    </xf>
    <xf numFmtId="0" fontId="26" fillId="0" borderId="13" xfId="0" applyFont="1" applyBorder="1" applyAlignment="1" applyProtection="1">
      <alignment horizontal="left" vertical="center" wrapText="1" shrinkToFit="1"/>
      <protection hidden="1"/>
    </xf>
    <xf numFmtId="172" fontId="26" fillId="0" borderId="13" xfId="78" applyNumberFormat="1" applyFont="1" applyBorder="1" applyAlignment="1">
      <alignment vertical="center" wrapText="1"/>
    </xf>
    <xf numFmtId="0" fontId="23" fillId="28" borderId="11" xfId="0" applyFont="1" applyFill="1" applyBorder="1" applyAlignment="1">
      <alignment horizontal="center" vertical="center"/>
    </xf>
    <xf numFmtId="0" fontId="23" fillId="28" borderId="12" xfId="0" applyFont="1" applyFill="1" applyBorder="1" applyAlignment="1">
      <alignment horizontal="center" vertical="center"/>
    </xf>
    <xf numFmtId="0" fontId="19" fillId="29" borderId="19" xfId="0" applyFont="1" applyFill="1" applyBorder="1" applyAlignment="1">
      <alignment vertical="center"/>
    </xf>
    <xf numFmtId="164" fontId="24" fillId="0" borderId="23" xfId="0" applyNumberFormat="1" applyFont="1" applyBorder="1" applyAlignment="1">
      <alignment horizontal="right" vertical="center" wrapText="1"/>
    </xf>
    <xf numFmtId="164" fontId="24" fillId="0" borderId="24" xfId="0" applyNumberFormat="1" applyFont="1" applyBorder="1" applyAlignment="1">
      <alignment horizontal="right" vertical="center" wrapText="1"/>
    </xf>
    <xf numFmtId="164" fontId="24" fillId="0" borderId="25" xfId="0" applyNumberFormat="1" applyFont="1" applyBorder="1" applyAlignment="1">
      <alignment horizontal="right" vertical="center" wrapText="1"/>
    </xf>
    <xf numFmtId="164" fontId="24" fillId="0" borderId="20" xfId="0" applyNumberFormat="1" applyFont="1" applyBorder="1" applyAlignment="1">
      <alignment horizontal="right" vertical="center" wrapText="1"/>
    </xf>
    <xf numFmtId="164" fontId="24" fillId="0" borderId="21" xfId="0" applyNumberFormat="1" applyFont="1" applyBorder="1" applyAlignment="1">
      <alignment horizontal="right" vertical="center" wrapText="1"/>
    </xf>
    <xf numFmtId="164" fontId="24" fillId="0" borderId="22" xfId="0" applyNumberFormat="1" applyFont="1" applyBorder="1" applyAlignment="1">
      <alignment horizontal="right" vertical="center" wrapText="1"/>
    </xf>
    <xf numFmtId="0" fontId="44" fillId="0" borderId="20" xfId="0" applyFont="1" applyBorder="1" applyAlignment="1">
      <alignment horizontal="left" vertical="center"/>
    </xf>
    <xf numFmtId="0" fontId="43" fillId="0" borderId="21" xfId="0" applyFont="1" applyBorder="1" applyAlignment="1">
      <alignment horizontal="left" vertical="center"/>
    </xf>
    <xf numFmtId="164" fontId="24" fillId="0" borderId="14" xfId="0" applyNumberFormat="1" applyFont="1" applyBorder="1" applyAlignment="1">
      <alignment horizontal="right" vertical="center" wrapText="1"/>
    </xf>
    <xf numFmtId="164" fontId="24" fillId="0" borderId="15" xfId="0" applyNumberFormat="1" applyFont="1" applyBorder="1" applyAlignment="1">
      <alignment horizontal="right" vertical="center" wrapText="1"/>
    </xf>
    <xf numFmtId="164" fontId="24" fillId="0" borderId="33" xfId="0" applyNumberFormat="1" applyFont="1" applyBorder="1" applyAlignment="1">
      <alignment horizontal="right" vertical="center" wrapText="1"/>
    </xf>
  </cellXfs>
  <cellStyles count="97">
    <cellStyle name="_Ceník CBC - 03,2007" xfId="44" xr:uid="{00000000-0005-0000-0000-000000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20 % – Zvýraznění1 2" xfId="45" xr:uid="{00000000-0005-0000-0000-000002000000}"/>
    <cellStyle name="20 % – Zvýraznění2 2" xfId="46" xr:uid="{00000000-0005-0000-0000-000004000000}"/>
    <cellStyle name="20 % – Zvýraznění3 2" xfId="47" xr:uid="{00000000-0005-0000-0000-000006000000}"/>
    <cellStyle name="20 % – Zvýraznění4 2" xfId="48" xr:uid="{00000000-0005-0000-0000-000008000000}"/>
    <cellStyle name="20 % – Zvýraznění5 2" xfId="49" xr:uid="{00000000-0005-0000-0000-00000A000000}"/>
    <cellStyle name="20 % – Zvýraznění6 2" xfId="50" xr:uid="{00000000-0005-0000-0000-00000C000000}"/>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40 % – Zvýraznění1 2" xfId="51" xr:uid="{00000000-0005-0000-0000-00000E000000}"/>
    <cellStyle name="40 % – Zvýraznění2 2" xfId="52" xr:uid="{00000000-0005-0000-0000-000010000000}"/>
    <cellStyle name="40 % – Zvýraznění3 2" xfId="53" xr:uid="{00000000-0005-0000-0000-000012000000}"/>
    <cellStyle name="40 % – Zvýraznění4 2" xfId="54" xr:uid="{00000000-0005-0000-0000-000014000000}"/>
    <cellStyle name="40 % – Zvýraznění5 2" xfId="55" xr:uid="{00000000-0005-0000-0000-000016000000}"/>
    <cellStyle name="40 % – Zvýraznění6 2" xfId="56" xr:uid="{00000000-0005-0000-0000-000018000000}"/>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xfId="19" builtinId="25" customBuiltin="1"/>
    <cellStyle name="čárky 2" xfId="57" xr:uid="{00000000-0005-0000-0000-000020000000}"/>
    <cellStyle name="Dezimal [0]" xfId="58" xr:uid="{00000000-0005-0000-0000-000021000000}"/>
    <cellStyle name="Dezimal_Compiling Utility Macros" xfId="59" xr:uid="{00000000-0005-0000-0000-000022000000}"/>
    <cellStyle name="Euro" xfId="60" xr:uid="{00000000-0005-0000-0000-000023000000}"/>
    <cellStyle name="Excel Built-in Normal" xfId="20" xr:uid="{00000000-0005-0000-0000-000024000000}"/>
    <cellStyle name="Hypertextový odkaz 2" xfId="61" xr:uid="{00000000-0005-0000-0000-000025000000}"/>
    <cellStyle name="Hypertextový odkaz 3" xfId="62" xr:uid="{00000000-0005-0000-0000-000026000000}"/>
    <cellStyle name="KAPITOLA" xfId="63" xr:uid="{00000000-0005-0000-0000-000028000000}"/>
    <cellStyle name="Kontrolní buňka" xfId="22" builtinId="23" customBuiltin="1"/>
    <cellStyle name="lehký dolní okraj" xfId="64" xr:uid="{00000000-0005-0000-0000-00002A000000}"/>
    <cellStyle name="měny 2" xfId="65" xr:uid="{00000000-0005-0000-0000-00002B000000}"/>
    <cellStyle name="MřížkaNormální" xfId="66" xr:uid="{00000000-0005-0000-0000-00002C000000}"/>
    <cellStyle name="Nadpis 1" xfId="23" builtinId="16" customBuiltin="1"/>
    <cellStyle name="Nadpis 2" xfId="24" builtinId="17" customBuiltin="1"/>
    <cellStyle name="Nadpis 3" xfId="25" builtinId="18" customBuiltin="1"/>
    <cellStyle name="Nadpis 4" xfId="26" builtinId="19" customBuiltin="1"/>
    <cellStyle name="Nadpis2" xfId="67" xr:uid="{00000000-0005-0000-0000-000031000000}"/>
    <cellStyle name="Nadpis3" xfId="68" xr:uid="{00000000-0005-0000-0000-000032000000}"/>
    <cellStyle name="Název" xfId="27" builtinId="15" customBuiltin="1"/>
    <cellStyle name="Neutrální" xfId="28" builtinId="28" customBuiltin="1"/>
    <cellStyle name="Normale_NEWAY-£" xfId="69" xr:uid="{00000000-0005-0000-0000-000035000000}"/>
    <cellStyle name="normálne_HELIOS" xfId="70" xr:uid="{00000000-0005-0000-0000-000036000000}"/>
    <cellStyle name="Normální" xfId="0" builtinId="0"/>
    <cellStyle name="normální 10" xfId="71" xr:uid="{00000000-0005-0000-0000-000038000000}"/>
    <cellStyle name="normální 10 2" xfId="72" xr:uid="{00000000-0005-0000-0000-000039000000}"/>
    <cellStyle name="normální 10_bezdrátová konference" xfId="73" xr:uid="{00000000-0005-0000-0000-00003A000000}"/>
    <cellStyle name="normální 11" xfId="74" xr:uid="{00000000-0005-0000-0000-00003B000000}"/>
    <cellStyle name="normální 12" xfId="75" xr:uid="{00000000-0005-0000-0000-00003C000000}"/>
    <cellStyle name="normální 2" xfId="29" xr:uid="{00000000-0005-0000-0000-00003D000000}"/>
    <cellStyle name="normální 2 2" xfId="77" xr:uid="{00000000-0005-0000-0000-00003E000000}"/>
    <cellStyle name="normální 2 3" xfId="78" xr:uid="{00000000-0005-0000-0000-00003F000000}"/>
    <cellStyle name="normální 2 4" xfId="76" xr:uid="{00000000-0005-0000-0000-000040000000}"/>
    <cellStyle name="normální 2_IP kamerový systém laboratoře" xfId="79" xr:uid="{00000000-0005-0000-0000-000041000000}"/>
    <cellStyle name="normální 3" xfId="80" xr:uid="{00000000-0005-0000-0000-000042000000}"/>
    <cellStyle name="normální 4" xfId="81" xr:uid="{00000000-0005-0000-0000-000043000000}"/>
    <cellStyle name="normální 5" xfId="82" xr:uid="{00000000-0005-0000-0000-000044000000}"/>
    <cellStyle name="normální 6" xfId="83" xr:uid="{00000000-0005-0000-0000-000045000000}"/>
    <cellStyle name="normální 7" xfId="84" xr:uid="{00000000-0005-0000-0000-000046000000}"/>
    <cellStyle name="normální 8" xfId="85" xr:uid="{00000000-0005-0000-0000-000047000000}"/>
    <cellStyle name="normální 9" xfId="86" xr:uid="{00000000-0005-0000-0000-000048000000}"/>
    <cellStyle name="Normalny_Pr1taa2000A" xfId="87" xr:uid="{00000000-0005-0000-0000-000049000000}"/>
    <cellStyle name="ODDIL" xfId="88" xr:uid="{00000000-0005-0000-0000-00004A000000}"/>
    <cellStyle name="POLOŽKA" xfId="89" xr:uid="{00000000-0005-0000-0000-00004B000000}"/>
    <cellStyle name="PopisSystému" xfId="90" xr:uid="{00000000-0005-0000-0000-00004C000000}"/>
    <cellStyle name="Poznámka" xfId="30" builtinId="10" customBuiltin="1"/>
    <cellStyle name="procent 2" xfId="91" xr:uid="{00000000-0005-0000-0000-00004E000000}"/>
    <cellStyle name="Propojená buňka" xfId="31" builtinId="24" customBuiltin="1"/>
    <cellStyle name="Správně" xfId="32" builtinId="26" customBuiltin="1"/>
    <cellStyle name="Standard_Anpassen der Amortisation" xfId="92" xr:uid="{00000000-0005-0000-0000-000051000000}"/>
    <cellStyle name="Styl 1" xfId="93" xr:uid="{00000000-0005-0000-0000-000052000000}"/>
    <cellStyle name="Špatně" xfId="21" builtinId="27" customBuiltin="1"/>
    <cellStyle name="Text upozornění" xfId="33" builtinId="11" customBuiltin="1"/>
    <cellStyle name="TYP ŘÁDKU_1" xfId="94" xr:uid="{00000000-0005-0000-0000-000054000000}"/>
    <cellStyle name="Vstup" xfId="34" builtinId="20" customBuiltin="1"/>
    <cellStyle name="Výpočet" xfId="35" builtinId="22" customBuiltin="1"/>
    <cellStyle name="Výstup" xfId="36" builtinId="21" customBuiltin="1"/>
    <cellStyle name="Vysvětlující text" xfId="37" builtinId="53" customBuiltin="1"/>
    <cellStyle name="Währung [0]" xfId="95" xr:uid="{00000000-0005-0000-0000-000059000000}"/>
    <cellStyle name="Währung_Compiling Utility Macros" xfId="96" xr:uid="{00000000-0005-0000-0000-00005A000000}"/>
    <cellStyle name="Zvýraznění 1" xfId="38" builtinId="29" customBuiltin="1"/>
    <cellStyle name="Zvýraznění 2" xfId="39" builtinId="33" customBuiltin="1"/>
    <cellStyle name="Zvýraznění 3" xfId="40" builtinId="37" customBuiltin="1"/>
    <cellStyle name="Zvýraznění 4" xfId="41" builtinId="41" customBuiltin="1"/>
    <cellStyle name="Zvýraznění 5" xfId="42" builtinId="45" customBuiltin="1"/>
    <cellStyle name="Zvýraznění 6" xfId="43" builtinId="49"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3"/>
    <pageSetUpPr fitToPage="1"/>
  </sheetPr>
  <dimension ref="A1:J73"/>
  <sheetViews>
    <sheetView tabSelected="1" view="pageBreakPreview" zoomScale="90" zoomScaleNormal="100" zoomScaleSheetLayoutView="90" workbookViewId="0">
      <pane ySplit="1" topLeftCell="A28" activePane="bottomLeft" state="frozen"/>
      <selection pane="bottomLeft" activeCell="C32" sqref="C32"/>
    </sheetView>
  </sheetViews>
  <sheetFormatPr defaultColWidth="9.1796875" defaultRowHeight="13"/>
  <cols>
    <col min="1" max="1" width="8" style="2" customWidth="1"/>
    <col min="2" max="2" width="18.26953125" style="3" customWidth="1"/>
    <col min="3" max="3" width="72" style="4" customWidth="1"/>
    <col min="4" max="4" width="12.453125" style="2" customWidth="1"/>
    <col min="5" max="5" width="16" style="5" customWidth="1"/>
    <col min="6" max="6" width="8.1796875" style="2" customWidth="1"/>
    <col min="7" max="9" width="16.81640625" style="6" customWidth="1"/>
    <col min="10" max="10" width="20.54296875" style="2" customWidth="1"/>
    <col min="11" max="16384" width="9.1796875" style="2"/>
  </cols>
  <sheetData>
    <row r="1" spans="1:10" s="1" customFormat="1" ht="26.5" thickBot="1">
      <c r="A1" s="7" t="s">
        <v>0</v>
      </c>
      <c r="B1" s="7" t="s">
        <v>1</v>
      </c>
      <c r="C1" s="7" t="s">
        <v>2</v>
      </c>
      <c r="D1" s="7" t="s">
        <v>3</v>
      </c>
      <c r="E1" s="7" t="s">
        <v>6</v>
      </c>
      <c r="F1" s="7" t="s">
        <v>5</v>
      </c>
      <c r="G1" s="8" t="s">
        <v>4</v>
      </c>
      <c r="H1" s="41" t="s">
        <v>51</v>
      </c>
      <c r="I1" s="42" t="s">
        <v>58</v>
      </c>
      <c r="J1" s="1" t="s">
        <v>9</v>
      </c>
    </row>
    <row r="2" spans="1:10" ht="15.5">
      <c r="A2" s="79" t="s">
        <v>85</v>
      </c>
      <c r="B2" s="80"/>
      <c r="C2" s="80"/>
      <c r="D2" s="80"/>
      <c r="E2" s="80"/>
      <c r="F2" s="80"/>
      <c r="G2" s="81"/>
      <c r="H2" s="45"/>
      <c r="I2" s="46"/>
      <c r="J2" s="1"/>
    </row>
    <row r="3" spans="1:10" ht="15.5">
      <c r="A3" s="88" t="s">
        <v>36</v>
      </c>
      <c r="B3" s="89"/>
      <c r="C3" s="89"/>
      <c r="D3" s="89"/>
      <c r="E3" s="89"/>
      <c r="F3" s="89"/>
      <c r="G3" s="89"/>
      <c r="H3" s="44"/>
      <c r="I3" s="43"/>
      <c r="J3" s="1"/>
    </row>
    <row r="4" spans="1:10" s="1" customFormat="1" ht="15.5">
      <c r="A4" s="47"/>
      <c r="B4" s="48"/>
      <c r="C4" s="48" t="s">
        <v>28</v>
      </c>
      <c r="D4" s="48"/>
      <c r="E4" s="62" t="s">
        <v>65</v>
      </c>
      <c r="F4" s="48"/>
      <c r="G4" s="48"/>
      <c r="H4" s="49"/>
      <c r="I4" s="50"/>
    </row>
    <row r="5" spans="1:10" s="26" customFormat="1" ht="81" customHeight="1">
      <c r="A5" s="12">
        <v>1</v>
      </c>
      <c r="B5" s="13" t="s">
        <v>16</v>
      </c>
      <c r="C5" s="25" t="s">
        <v>72</v>
      </c>
      <c r="D5" s="15" t="s">
        <v>7</v>
      </c>
      <c r="E5" s="16">
        <v>0</v>
      </c>
      <c r="F5" s="12">
        <v>1</v>
      </c>
      <c r="G5" s="33">
        <f t="shared" ref="G5" si="0">F5*E5</f>
        <v>0</v>
      </c>
      <c r="H5" s="33">
        <f>G5*1.21</f>
        <v>0</v>
      </c>
      <c r="I5" s="61" t="s">
        <v>65</v>
      </c>
    </row>
    <row r="6" spans="1:10" s="26" customFormat="1" ht="63" customHeight="1">
      <c r="A6" s="12">
        <v>2</v>
      </c>
      <c r="B6" s="13" t="s">
        <v>16</v>
      </c>
      <c r="C6" s="25" t="s">
        <v>78</v>
      </c>
      <c r="D6" s="15" t="s">
        <v>7</v>
      </c>
      <c r="E6" s="16">
        <v>0</v>
      </c>
      <c r="F6" s="12">
        <v>7</v>
      </c>
      <c r="G6" s="33">
        <f t="shared" ref="G6" si="1">F6*E6</f>
        <v>0</v>
      </c>
      <c r="H6" s="33">
        <f>G6*1.21</f>
        <v>0</v>
      </c>
      <c r="I6" s="61" t="s">
        <v>65</v>
      </c>
    </row>
    <row r="7" spans="1:10" s="10" customFormat="1" ht="57" customHeight="1">
      <c r="A7" s="12">
        <v>3</v>
      </c>
      <c r="B7" s="13" t="s">
        <v>71</v>
      </c>
      <c r="C7" s="25" t="s">
        <v>79</v>
      </c>
      <c r="D7" s="15" t="s">
        <v>7</v>
      </c>
      <c r="E7" s="16">
        <v>0</v>
      </c>
      <c r="F7" s="12">
        <v>1</v>
      </c>
      <c r="G7" s="16">
        <f t="shared" ref="G7:G12" si="2">F7*E7</f>
        <v>0</v>
      </c>
      <c r="H7" s="33">
        <f t="shared" ref="H7:H12" si="3">G7*1.21</f>
        <v>0</v>
      </c>
      <c r="I7" s="61" t="s">
        <v>65</v>
      </c>
    </row>
    <row r="8" spans="1:10" s="10" customFormat="1" ht="25">
      <c r="A8" s="12">
        <v>4</v>
      </c>
      <c r="B8" s="13" t="s">
        <v>34</v>
      </c>
      <c r="C8" s="13" t="s">
        <v>80</v>
      </c>
      <c r="D8" s="15" t="s">
        <v>7</v>
      </c>
      <c r="E8" s="16">
        <v>0</v>
      </c>
      <c r="F8" s="12">
        <v>1</v>
      </c>
      <c r="G8" s="16">
        <f t="shared" si="2"/>
        <v>0</v>
      </c>
      <c r="H8" s="33">
        <f t="shared" si="3"/>
        <v>0</v>
      </c>
      <c r="I8" s="61" t="s">
        <v>65</v>
      </c>
    </row>
    <row r="9" spans="1:10" s="10" customFormat="1" ht="80.25" customHeight="1">
      <c r="A9" s="12">
        <v>5</v>
      </c>
      <c r="B9" s="13" t="s">
        <v>17</v>
      </c>
      <c r="C9" s="13" t="s">
        <v>70</v>
      </c>
      <c r="D9" s="15" t="s">
        <v>7</v>
      </c>
      <c r="E9" s="16">
        <v>0</v>
      </c>
      <c r="F9" s="12">
        <v>10</v>
      </c>
      <c r="G9" s="16">
        <f t="shared" si="2"/>
        <v>0</v>
      </c>
      <c r="H9" s="33">
        <f t="shared" si="3"/>
        <v>0</v>
      </c>
      <c r="I9" s="61" t="s">
        <v>65</v>
      </c>
    </row>
    <row r="10" spans="1:10" s="10" customFormat="1" ht="50">
      <c r="A10" s="12">
        <v>6</v>
      </c>
      <c r="B10" s="25" t="s">
        <v>63</v>
      </c>
      <c r="C10" s="53" t="s">
        <v>64</v>
      </c>
      <c r="D10" s="15" t="s">
        <v>7</v>
      </c>
      <c r="E10" s="16">
        <v>0</v>
      </c>
      <c r="F10" s="12">
        <v>9</v>
      </c>
      <c r="G10" s="33">
        <f t="shared" si="2"/>
        <v>0</v>
      </c>
      <c r="H10" s="16">
        <f t="shared" si="3"/>
        <v>0</v>
      </c>
      <c r="I10" s="61" t="s">
        <v>65</v>
      </c>
    </row>
    <row r="11" spans="1:10" s="9" customFormat="1" ht="25">
      <c r="A11" s="12">
        <v>7</v>
      </c>
      <c r="B11" s="13" t="s">
        <v>18</v>
      </c>
      <c r="C11" s="13" t="s">
        <v>45</v>
      </c>
      <c r="D11" s="15" t="s">
        <v>7</v>
      </c>
      <c r="E11" s="16">
        <v>0</v>
      </c>
      <c r="F11" s="12">
        <v>16</v>
      </c>
      <c r="G11" s="16">
        <f t="shared" si="2"/>
        <v>0</v>
      </c>
      <c r="H11" s="33">
        <f t="shared" si="3"/>
        <v>0</v>
      </c>
      <c r="I11" s="61" t="s">
        <v>65</v>
      </c>
      <c r="J11" s="19"/>
    </row>
    <row r="12" spans="1:10" s="1" customFormat="1" ht="25">
      <c r="A12" s="12">
        <v>8</v>
      </c>
      <c r="B12" s="13" t="s">
        <v>27</v>
      </c>
      <c r="C12" s="13" t="s">
        <v>59</v>
      </c>
      <c r="D12" s="15" t="s">
        <v>38</v>
      </c>
      <c r="E12" s="16">
        <v>0</v>
      </c>
      <c r="F12" s="12">
        <v>1</v>
      </c>
      <c r="G12" s="16">
        <f t="shared" si="2"/>
        <v>0</v>
      </c>
      <c r="H12" s="33">
        <f t="shared" si="3"/>
        <v>0</v>
      </c>
      <c r="I12" s="61" t="s">
        <v>65</v>
      </c>
    </row>
    <row r="13" spans="1:10" s="10" customFormat="1" ht="15.5">
      <c r="A13" s="17"/>
      <c r="B13" s="85" t="s">
        <v>8</v>
      </c>
      <c r="C13" s="86"/>
      <c r="D13" s="86"/>
      <c r="E13" s="86"/>
      <c r="F13" s="87"/>
      <c r="G13" s="18">
        <f>SUM(G5:G12)</f>
        <v>0</v>
      </c>
      <c r="H13" s="40">
        <f>SUM(H5:H12)</f>
        <v>0</v>
      </c>
      <c r="I13" s="54"/>
    </row>
    <row r="14" spans="1:10" s="26" customFormat="1" ht="16.5" customHeight="1">
      <c r="A14" s="47"/>
      <c r="B14" s="48"/>
      <c r="C14" s="48" t="s">
        <v>29</v>
      </c>
      <c r="D14" s="48"/>
      <c r="E14" s="48"/>
      <c r="F14" s="48"/>
      <c r="G14" s="48"/>
      <c r="H14" s="48"/>
      <c r="I14" s="55"/>
    </row>
    <row r="15" spans="1:10" s="9" customFormat="1" ht="37.5">
      <c r="A15" s="12">
        <v>9</v>
      </c>
      <c r="B15" s="13" t="s">
        <v>15</v>
      </c>
      <c r="C15" s="14" t="s">
        <v>62</v>
      </c>
      <c r="D15" s="15" t="s">
        <v>7</v>
      </c>
      <c r="E15" s="16">
        <v>0</v>
      </c>
      <c r="F15" s="12">
        <v>120</v>
      </c>
      <c r="G15" s="16">
        <f>F15*E15</f>
        <v>0</v>
      </c>
      <c r="H15" s="33">
        <f>G15*1.21</f>
        <v>0</v>
      </c>
      <c r="I15" s="16" t="s">
        <v>65</v>
      </c>
      <c r="J15" s="19"/>
    </row>
    <row r="16" spans="1:10" s="1" customFormat="1" ht="37.5">
      <c r="A16" s="12">
        <v>10</v>
      </c>
      <c r="B16" s="13" t="s">
        <v>105</v>
      </c>
      <c r="C16" s="14" t="s">
        <v>106</v>
      </c>
      <c r="D16" s="15" t="s">
        <v>7</v>
      </c>
      <c r="E16" s="16">
        <v>0</v>
      </c>
      <c r="F16" s="12">
        <v>47</v>
      </c>
      <c r="G16" s="16">
        <f t="shared" ref="G16:G17" si="4">F16*E16</f>
        <v>0</v>
      </c>
      <c r="H16" s="33">
        <f>G16*1.21</f>
        <v>0</v>
      </c>
      <c r="I16" s="16" t="s">
        <v>65</v>
      </c>
    </row>
    <row r="17" spans="1:10" s="10" customFormat="1" ht="25">
      <c r="A17" s="12">
        <v>11</v>
      </c>
      <c r="B17" s="13" t="s">
        <v>14</v>
      </c>
      <c r="C17" s="37" t="s">
        <v>55</v>
      </c>
      <c r="D17" s="15" t="s">
        <v>7</v>
      </c>
      <c r="E17" s="16">
        <v>0</v>
      </c>
      <c r="F17" s="12">
        <v>167</v>
      </c>
      <c r="G17" s="33">
        <f t="shared" si="4"/>
        <v>0</v>
      </c>
      <c r="H17" s="33">
        <f t="shared" ref="H17" si="5">G17*1.21</f>
        <v>0</v>
      </c>
      <c r="I17" s="16" t="s">
        <v>65</v>
      </c>
    </row>
    <row r="18" spans="1:10" s="10" customFormat="1" ht="15.5">
      <c r="A18" s="17"/>
      <c r="B18" s="85" t="s">
        <v>8</v>
      </c>
      <c r="C18" s="86"/>
      <c r="D18" s="86"/>
      <c r="E18" s="86"/>
      <c r="F18" s="87"/>
      <c r="G18" s="18">
        <f>SUM(G15:G17)</f>
        <v>0</v>
      </c>
      <c r="H18" s="40">
        <f>SUM(H15:H17)</f>
        <v>0</v>
      </c>
      <c r="I18" s="54"/>
    </row>
    <row r="19" spans="1:10" s="10" customFormat="1" ht="15.5">
      <c r="A19" s="47"/>
      <c r="B19" s="48"/>
      <c r="C19" s="48" t="s">
        <v>30</v>
      </c>
      <c r="D19" s="48"/>
      <c r="E19" s="48"/>
      <c r="F19" s="48"/>
      <c r="G19" s="48"/>
      <c r="H19" s="48"/>
      <c r="I19" s="55"/>
    </row>
    <row r="20" spans="1:10" s="9" customFormat="1" ht="79.5" customHeight="1">
      <c r="A20" s="12">
        <v>12</v>
      </c>
      <c r="B20" s="13" t="s">
        <v>74</v>
      </c>
      <c r="C20" s="30" t="s">
        <v>98</v>
      </c>
      <c r="D20" s="31" t="s">
        <v>7</v>
      </c>
      <c r="E20" s="39">
        <v>0</v>
      </c>
      <c r="F20" s="24">
        <v>1</v>
      </c>
      <c r="G20" s="16">
        <f t="shared" ref="G20:G29" si="6">F20*E20</f>
        <v>0</v>
      </c>
      <c r="H20" s="33">
        <f t="shared" ref="H20:H29" si="7">G20*1.21</f>
        <v>0</v>
      </c>
      <c r="I20" s="16" t="s">
        <v>65</v>
      </c>
      <c r="J20" s="19"/>
    </row>
    <row r="21" spans="1:10" s="9" customFormat="1" ht="67.5" customHeight="1">
      <c r="A21" s="12">
        <v>13</v>
      </c>
      <c r="B21" s="13" t="s">
        <v>81</v>
      </c>
      <c r="C21" s="30" t="s">
        <v>99</v>
      </c>
      <c r="D21" s="15" t="s">
        <v>7</v>
      </c>
      <c r="E21" s="16">
        <v>0</v>
      </c>
      <c r="F21" s="24">
        <v>3</v>
      </c>
      <c r="G21" s="16">
        <f t="shared" ref="G21:G23" si="8">F21*E21</f>
        <v>0</v>
      </c>
      <c r="H21" s="33">
        <f t="shared" ref="H21:H23" si="9">G21*1.21</f>
        <v>0</v>
      </c>
      <c r="I21" s="16" t="s">
        <v>65</v>
      </c>
      <c r="J21" s="19"/>
    </row>
    <row r="22" spans="1:10" s="9" customFormat="1" ht="50">
      <c r="A22" s="12">
        <v>14</v>
      </c>
      <c r="B22" s="58" t="s">
        <v>82</v>
      </c>
      <c r="C22" s="78" t="s">
        <v>100</v>
      </c>
      <c r="D22" s="15" t="s">
        <v>7</v>
      </c>
      <c r="E22" s="16">
        <v>0</v>
      </c>
      <c r="F22" s="24">
        <v>1</v>
      </c>
      <c r="G22" s="16">
        <f t="shared" si="8"/>
        <v>0</v>
      </c>
      <c r="H22" s="33">
        <f t="shared" si="9"/>
        <v>0</v>
      </c>
      <c r="I22" s="16" t="s">
        <v>65</v>
      </c>
      <c r="J22" s="19"/>
    </row>
    <row r="23" spans="1:10" s="9" customFormat="1" ht="37.5">
      <c r="A23" s="12">
        <v>15</v>
      </c>
      <c r="B23" s="58" t="s">
        <v>83</v>
      </c>
      <c r="C23" s="78" t="s">
        <v>101</v>
      </c>
      <c r="D23" s="15" t="s">
        <v>7</v>
      </c>
      <c r="E23" s="16">
        <v>0</v>
      </c>
      <c r="F23" s="24">
        <v>6</v>
      </c>
      <c r="G23" s="16">
        <f t="shared" si="8"/>
        <v>0</v>
      </c>
      <c r="H23" s="33">
        <f t="shared" si="9"/>
        <v>0</v>
      </c>
      <c r="I23" s="16" t="s">
        <v>65</v>
      </c>
      <c r="J23" s="19"/>
    </row>
    <row r="24" spans="1:10" s="9" customFormat="1" ht="48.75" customHeight="1">
      <c r="A24" s="12">
        <v>16</v>
      </c>
      <c r="B24" s="58" t="s">
        <v>102</v>
      </c>
      <c r="C24" s="60" t="s">
        <v>103</v>
      </c>
      <c r="D24" s="15" t="s">
        <v>7</v>
      </c>
      <c r="E24" s="16">
        <v>0</v>
      </c>
      <c r="F24" s="24">
        <v>9</v>
      </c>
      <c r="G24" s="16">
        <f t="shared" si="6"/>
        <v>0</v>
      </c>
      <c r="H24" s="16">
        <f t="shared" si="7"/>
        <v>0</v>
      </c>
      <c r="I24" s="59" t="s">
        <v>65</v>
      </c>
      <c r="J24" s="19"/>
    </row>
    <row r="25" spans="1:10" s="9" customFormat="1" ht="50">
      <c r="A25" s="12">
        <v>17</v>
      </c>
      <c r="B25" s="13" t="s">
        <v>37</v>
      </c>
      <c r="C25" s="63" t="s">
        <v>73</v>
      </c>
      <c r="D25" s="15" t="s">
        <v>7</v>
      </c>
      <c r="E25" s="16">
        <v>0</v>
      </c>
      <c r="F25" s="24">
        <v>1</v>
      </c>
      <c r="G25" s="16">
        <f t="shared" si="6"/>
        <v>0</v>
      </c>
      <c r="H25" s="33">
        <f t="shared" si="7"/>
        <v>0</v>
      </c>
      <c r="I25" s="61" t="s">
        <v>65</v>
      </c>
      <c r="J25" s="19"/>
    </row>
    <row r="26" spans="1:10" s="9" customFormat="1" ht="25">
      <c r="A26" s="12">
        <v>18</v>
      </c>
      <c r="B26" s="13" t="s">
        <v>60</v>
      </c>
      <c r="C26" s="14" t="s">
        <v>90</v>
      </c>
      <c r="D26" s="32" t="s">
        <v>7</v>
      </c>
      <c r="E26" s="16">
        <v>0</v>
      </c>
      <c r="F26" s="24">
        <v>6</v>
      </c>
      <c r="G26" s="16">
        <f t="shared" si="6"/>
        <v>0</v>
      </c>
      <c r="H26" s="33">
        <f t="shared" si="7"/>
        <v>0</v>
      </c>
      <c r="I26" s="61" t="s">
        <v>65</v>
      </c>
      <c r="J26" s="19"/>
    </row>
    <row r="27" spans="1:10" s="9" customFormat="1" ht="75">
      <c r="A27" s="12">
        <v>19</v>
      </c>
      <c r="B27" s="13" t="s">
        <v>26</v>
      </c>
      <c r="C27" s="14" t="s">
        <v>104</v>
      </c>
      <c r="D27" s="15" t="s">
        <v>7</v>
      </c>
      <c r="E27" s="16">
        <v>0</v>
      </c>
      <c r="F27" s="24">
        <v>47</v>
      </c>
      <c r="G27" s="16">
        <f t="shared" ref="G27" si="10">F27*E27</f>
        <v>0</v>
      </c>
      <c r="H27" s="33">
        <f t="shared" ref="H27" si="11">G27*1.21</f>
        <v>0</v>
      </c>
      <c r="I27" s="16" t="s">
        <v>65</v>
      </c>
      <c r="J27" s="19"/>
    </row>
    <row r="28" spans="1:10" s="9" customFormat="1" ht="69" customHeight="1">
      <c r="A28" s="12">
        <v>20</v>
      </c>
      <c r="B28" s="13" t="s">
        <v>89</v>
      </c>
      <c r="C28" s="30" t="s">
        <v>91</v>
      </c>
      <c r="D28" s="15" t="s">
        <v>7</v>
      </c>
      <c r="E28" s="16">
        <v>0</v>
      </c>
      <c r="F28" s="24">
        <v>2</v>
      </c>
      <c r="G28" s="16">
        <f t="shared" si="6"/>
        <v>0</v>
      </c>
      <c r="H28" s="33">
        <f t="shared" si="7"/>
        <v>0</v>
      </c>
      <c r="I28" s="16" t="s">
        <v>65</v>
      </c>
      <c r="J28" s="19"/>
    </row>
    <row r="29" spans="1:10" s="9" customFormat="1" ht="24.75" customHeight="1">
      <c r="A29" s="12">
        <v>21</v>
      </c>
      <c r="B29" s="13" t="s">
        <v>39</v>
      </c>
      <c r="C29" s="14" t="s">
        <v>107</v>
      </c>
      <c r="D29" s="15" t="s">
        <v>7</v>
      </c>
      <c r="E29" s="16">
        <v>0</v>
      </c>
      <c r="F29" s="24">
        <v>38</v>
      </c>
      <c r="G29" s="16">
        <f t="shared" si="6"/>
        <v>0</v>
      </c>
      <c r="H29" s="33">
        <f t="shared" si="7"/>
        <v>0</v>
      </c>
      <c r="I29" s="16" t="s">
        <v>65</v>
      </c>
      <c r="J29" s="19"/>
    </row>
    <row r="30" spans="1:10" s="9" customFormat="1" ht="13.5" customHeight="1">
      <c r="A30" s="17"/>
      <c r="B30" s="85" t="s">
        <v>8</v>
      </c>
      <c r="C30" s="86"/>
      <c r="D30" s="86"/>
      <c r="E30" s="86"/>
      <c r="F30" s="87"/>
      <c r="G30" s="18">
        <f>SUM(G20:G29)</f>
        <v>0</v>
      </c>
      <c r="H30" s="40">
        <f>SUM(H20:H29)</f>
        <v>0</v>
      </c>
      <c r="I30" s="54"/>
      <c r="J30" s="19"/>
    </row>
    <row r="31" spans="1:10" s="9" customFormat="1" ht="15.5">
      <c r="A31" s="47"/>
      <c r="B31" s="48"/>
      <c r="C31" s="48" t="s">
        <v>40</v>
      </c>
      <c r="D31" s="48"/>
      <c r="E31" s="48"/>
      <c r="F31" s="48"/>
      <c r="G31" s="48"/>
      <c r="H31" s="48"/>
      <c r="I31" s="50"/>
      <c r="J31" s="19"/>
    </row>
    <row r="32" spans="1:10" s="9" customFormat="1" ht="87.5">
      <c r="A32" s="12">
        <v>22</v>
      </c>
      <c r="B32" s="13" t="s">
        <v>40</v>
      </c>
      <c r="C32" s="14" t="s">
        <v>115</v>
      </c>
      <c r="D32" s="15" t="s">
        <v>7</v>
      </c>
      <c r="E32" s="16">
        <v>0</v>
      </c>
      <c r="F32" s="12">
        <v>1</v>
      </c>
      <c r="G32" s="16">
        <f t="shared" ref="G32:G34" si="12">F32*E32</f>
        <v>0</v>
      </c>
      <c r="H32" s="33">
        <f>G32*1.21</f>
        <v>0</v>
      </c>
      <c r="I32" s="16" t="s">
        <v>65</v>
      </c>
      <c r="J32" s="19"/>
    </row>
    <row r="33" spans="1:10" s="1" customFormat="1" ht="50">
      <c r="A33" s="12">
        <v>23</v>
      </c>
      <c r="B33" s="13" t="s">
        <v>41</v>
      </c>
      <c r="C33" s="30" t="s">
        <v>42</v>
      </c>
      <c r="D33" s="15" t="s">
        <v>7</v>
      </c>
      <c r="E33" s="16">
        <v>0</v>
      </c>
      <c r="F33" s="12">
        <v>1</v>
      </c>
      <c r="G33" s="16">
        <f t="shared" si="12"/>
        <v>0</v>
      </c>
      <c r="H33" s="33">
        <f>G33*1.21</f>
        <v>0</v>
      </c>
      <c r="I33" s="16" t="s">
        <v>65</v>
      </c>
      <c r="J33" s="28"/>
    </row>
    <row r="34" spans="1:10" s="10" customFormat="1" ht="25">
      <c r="A34" s="72">
        <v>24</v>
      </c>
      <c r="B34" s="73" t="s">
        <v>43</v>
      </c>
      <c r="C34" s="74" t="s">
        <v>44</v>
      </c>
      <c r="D34" s="65" t="s">
        <v>7</v>
      </c>
      <c r="E34" s="66">
        <v>0</v>
      </c>
      <c r="F34" s="67">
        <v>900</v>
      </c>
      <c r="G34" s="66">
        <f t="shared" si="12"/>
        <v>0</v>
      </c>
      <c r="H34" s="68">
        <f t="shared" ref="H34" si="13">G34*1.21</f>
        <v>0</v>
      </c>
      <c r="I34" s="66" t="s">
        <v>65</v>
      </c>
    </row>
    <row r="35" spans="1:10" s="9" customFormat="1" ht="50">
      <c r="A35" s="75">
        <v>25</v>
      </c>
      <c r="B35" s="76" t="s">
        <v>75</v>
      </c>
      <c r="C35" s="77" t="s">
        <v>111</v>
      </c>
      <c r="D35" s="15" t="s">
        <v>7</v>
      </c>
      <c r="E35" s="16">
        <v>0</v>
      </c>
      <c r="F35" s="12">
        <v>1</v>
      </c>
      <c r="G35" s="16">
        <f t="shared" ref="G35" si="14">F35*E35</f>
        <v>0</v>
      </c>
      <c r="H35" s="16">
        <f t="shared" ref="H35" si="15">G35*1.21</f>
        <v>0</v>
      </c>
      <c r="I35" s="16" t="s">
        <v>65</v>
      </c>
      <c r="J35" s="19"/>
    </row>
    <row r="36" spans="1:10" s="1" customFormat="1" ht="25">
      <c r="A36" s="75">
        <v>26</v>
      </c>
      <c r="B36" s="76" t="s">
        <v>77</v>
      </c>
      <c r="C36" s="77" t="s">
        <v>110</v>
      </c>
      <c r="D36" s="15" t="s">
        <v>7</v>
      </c>
      <c r="E36" s="16">
        <v>0</v>
      </c>
      <c r="F36" s="12">
        <v>2</v>
      </c>
      <c r="G36" s="16">
        <f t="shared" ref="G36" si="16">F36*E36</f>
        <v>0</v>
      </c>
      <c r="H36" s="16">
        <f t="shared" ref="H36" si="17">G36*1.21</f>
        <v>0</v>
      </c>
      <c r="I36" s="16" t="s">
        <v>65</v>
      </c>
    </row>
    <row r="37" spans="1:10" s="10" customFormat="1" ht="15.5">
      <c r="A37" s="69"/>
      <c r="B37" s="90" t="s">
        <v>8</v>
      </c>
      <c r="C37" s="91"/>
      <c r="D37" s="91"/>
      <c r="E37" s="91"/>
      <c r="F37" s="92"/>
      <c r="G37" s="70">
        <f>SUM(G32:G36)</f>
        <v>0</v>
      </c>
      <c r="H37" s="64">
        <f>SUM(H32:H36)</f>
        <v>0</v>
      </c>
      <c r="I37" s="71"/>
      <c r="J37" s="26"/>
    </row>
    <row r="38" spans="1:10" s="10" customFormat="1" ht="15.5">
      <c r="A38" s="47"/>
      <c r="B38" s="48"/>
      <c r="C38" s="48" t="s">
        <v>93</v>
      </c>
      <c r="D38" s="48"/>
      <c r="E38" s="48"/>
      <c r="F38" s="48"/>
      <c r="G38" s="48"/>
      <c r="H38" s="48"/>
      <c r="I38" s="55"/>
      <c r="J38" s="26"/>
    </row>
    <row r="39" spans="1:10" s="10" customFormat="1" ht="187.5">
      <c r="A39" s="12">
        <v>27</v>
      </c>
      <c r="B39" s="13" t="s">
        <v>94</v>
      </c>
      <c r="C39" s="30" t="s">
        <v>95</v>
      </c>
      <c r="D39" s="15" t="s">
        <v>7</v>
      </c>
      <c r="E39" s="33">
        <v>0</v>
      </c>
      <c r="F39" s="12">
        <v>1</v>
      </c>
      <c r="G39" s="16">
        <f t="shared" ref="G39:G41" si="18">F39*E39</f>
        <v>0</v>
      </c>
      <c r="H39" s="33">
        <f>G39*1.21</f>
        <v>0</v>
      </c>
      <c r="I39" s="16" t="s">
        <v>65</v>
      </c>
    </row>
    <row r="40" spans="1:10" s="10" customFormat="1" ht="25">
      <c r="A40" s="12">
        <v>28</v>
      </c>
      <c r="B40" s="13" t="s">
        <v>56</v>
      </c>
      <c r="C40" s="30" t="s">
        <v>96</v>
      </c>
      <c r="D40" s="15" t="s">
        <v>7</v>
      </c>
      <c r="E40" s="33">
        <v>0</v>
      </c>
      <c r="F40" s="12">
        <v>4</v>
      </c>
      <c r="G40" s="16">
        <f t="shared" si="18"/>
        <v>0</v>
      </c>
      <c r="H40" s="33">
        <f t="shared" ref="H40:H41" si="19">G40*1.21</f>
        <v>0</v>
      </c>
      <c r="I40" s="16" t="s">
        <v>65</v>
      </c>
    </row>
    <row r="41" spans="1:10" s="10" customFormat="1" ht="25">
      <c r="A41" s="12">
        <v>29</v>
      </c>
      <c r="B41" s="13" t="s">
        <v>61</v>
      </c>
      <c r="C41" s="30" t="s">
        <v>97</v>
      </c>
      <c r="D41" s="15" t="s">
        <v>7</v>
      </c>
      <c r="E41" s="33">
        <v>0</v>
      </c>
      <c r="F41" s="12">
        <v>5</v>
      </c>
      <c r="G41" s="16">
        <f t="shared" si="18"/>
        <v>0</v>
      </c>
      <c r="H41" s="33">
        <f t="shared" si="19"/>
        <v>0</v>
      </c>
      <c r="I41" s="16" t="s">
        <v>65</v>
      </c>
      <c r="J41" s="26"/>
    </row>
    <row r="42" spans="1:10" s="10" customFormat="1" ht="15.5">
      <c r="A42" s="17"/>
      <c r="B42" s="85" t="s">
        <v>8</v>
      </c>
      <c r="C42" s="86"/>
      <c r="D42" s="86"/>
      <c r="E42" s="86"/>
      <c r="F42" s="87"/>
      <c r="G42" s="18">
        <f>SUM(G39:G41)</f>
        <v>0</v>
      </c>
      <c r="H42" s="40">
        <f>SUM(H39:H41)</f>
        <v>0</v>
      </c>
      <c r="I42" s="54"/>
    </row>
    <row r="43" spans="1:10" s="10" customFormat="1" ht="15.5">
      <c r="A43" s="47"/>
      <c r="B43" s="48"/>
      <c r="C43" s="48" t="s">
        <v>35</v>
      </c>
      <c r="D43" s="48"/>
      <c r="E43" s="48"/>
      <c r="F43" s="48"/>
      <c r="G43" s="48"/>
      <c r="H43" s="48"/>
      <c r="I43" s="55"/>
    </row>
    <row r="44" spans="1:10" s="10" customFormat="1" ht="62.5">
      <c r="A44" s="12">
        <v>30</v>
      </c>
      <c r="B44" s="13" t="s">
        <v>32</v>
      </c>
      <c r="C44" s="14" t="s">
        <v>114</v>
      </c>
      <c r="D44" s="15" t="s">
        <v>7</v>
      </c>
      <c r="E44" s="16">
        <v>0</v>
      </c>
      <c r="F44" s="12">
        <v>8</v>
      </c>
      <c r="G44" s="16">
        <f t="shared" ref="G44:G45" si="20">F44*E44</f>
        <v>0</v>
      </c>
      <c r="H44" s="33">
        <f>G44*1.21</f>
        <v>0</v>
      </c>
      <c r="I44" s="61" t="s">
        <v>65</v>
      </c>
    </row>
    <row r="45" spans="1:10" s="10" customFormat="1" ht="75">
      <c r="A45" s="12">
        <v>31</v>
      </c>
      <c r="B45" s="13" t="s">
        <v>33</v>
      </c>
      <c r="C45" s="14" t="s">
        <v>57</v>
      </c>
      <c r="D45" s="15" t="s">
        <v>7</v>
      </c>
      <c r="E45" s="16">
        <v>0</v>
      </c>
      <c r="F45" s="12">
        <v>1</v>
      </c>
      <c r="G45" s="16">
        <f t="shared" si="20"/>
        <v>0</v>
      </c>
      <c r="H45" s="33">
        <f>G45*1.21</f>
        <v>0</v>
      </c>
      <c r="I45" s="61" t="s">
        <v>65</v>
      </c>
    </row>
    <row r="46" spans="1:10" s="10" customFormat="1" ht="15.5">
      <c r="A46" s="17"/>
      <c r="B46" s="85" t="s">
        <v>8</v>
      </c>
      <c r="C46" s="86"/>
      <c r="D46" s="86"/>
      <c r="E46" s="86"/>
      <c r="F46" s="87"/>
      <c r="G46" s="18">
        <f>SUM(G44:G45)</f>
        <v>0</v>
      </c>
      <c r="H46" s="40">
        <f>SUM(H44:H45)</f>
        <v>0</v>
      </c>
      <c r="I46" s="54"/>
    </row>
    <row r="47" spans="1:10" s="1" customFormat="1" ht="15.5">
      <c r="A47" s="47"/>
      <c r="B47" s="48"/>
      <c r="C47" s="48" t="s">
        <v>31</v>
      </c>
      <c r="D47" s="48"/>
      <c r="E47" s="48"/>
      <c r="F47" s="48"/>
      <c r="G47" s="48"/>
      <c r="H47" s="48"/>
      <c r="I47" s="55"/>
    </row>
    <row r="48" spans="1:10" s="10" customFormat="1" ht="25">
      <c r="A48" s="12">
        <v>32</v>
      </c>
      <c r="B48" s="25" t="s">
        <v>69</v>
      </c>
      <c r="C48" s="14" t="s">
        <v>108</v>
      </c>
      <c r="D48" s="15" t="s">
        <v>7</v>
      </c>
      <c r="E48" s="23">
        <v>0</v>
      </c>
      <c r="F48" s="12">
        <v>38</v>
      </c>
      <c r="G48" s="16">
        <f>F48*E48</f>
        <v>0</v>
      </c>
      <c r="H48" s="33">
        <f>G48*1.21</f>
        <v>0</v>
      </c>
      <c r="I48" s="12" t="s">
        <v>65</v>
      </c>
    </row>
    <row r="49" spans="1:10" s="10" customFormat="1" ht="37.5">
      <c r="A49" s="12">
        <v>33</v>
      </c>
      <c r="B49" s="25" t="s">
        <v>76</v>
      </c>
      <c r="C49" s="14" t="s">
        <v>92</v>
      </c>
      <c r="D49" s="15" t="s">
        <v>11</v>
      </c>
      <c r="E49" s="23">
        <v>0</v>
      </c>
      <c r="F49" s="12">
        <v>42</v>
      </c>
      <c r="G49" s="16">
        <f>F49*E49</f>
        <v>0</v>
      </c>
      <c r="H49" s="33">
        <f>G49*1.21</f>
        <v>0</v>
      </c>
      <c r="I49" s="12" t="s">
        <v>65</v>
      </c>
    </row>
    <row r="50" spans="1:10" s="10" customFormat="1" ht="25">
      <c r="A50" s="12">
        <v>34</v>
      </c>
      <c r="B50" s="13" t="s">
        <v>10</v>
      </c>
      <c r="C50" s="14" t="s">
        <v>109</v>
      </c>
      <c r="D50" s="15" t="s">
        <v>11</v>
      </c>
      <c r="E50" s="16">
        <v>0</v>
      </c>
      <c r="F50" s="12">
        <v>892</v>
      </c>
      <c r="G50" s="16">
        <f t="shared" ref="G50:G60" si="21">F50*E50</f>
        <v>0</v>
      </c>
      <c r="H50" s="33">
        <f>G50*1.21</f>
        <v>0</v>
      </c>
      <c r="I50" s="16" t="s">
        <v>65</v>
      </c>
    </row>
    <row r="51" spans="1:10" s="10" customFormat="1" ht="50">
      <c r="A51" s="12">
        <v>35</v>
      </c>
      <c r="B51" s="13" t="s">
        <v>13</v>
      </c>
      <c r="C51" s="14" t="s">
        <v>113</v>
      </c>
      <c r="D51" s="15" t="s">
        <v>11</v>
      </c>
      <c r="E51" s="16">
        <v>0</v>
      </c>
      <c r="F51" s="12">
        <v>9199</v>
      </c>
      <c r="G51" s="16">
        <f>F51*E51</f>
        <v>0</v>
      </c>
      <c r="H51" s="33">
        <f t="shared" ref="H51:H59" si="22">G51*1.21</f>
        <v>0</v>
      </c>
      <c r="I51" s="16" t="s">
        <v>65</v>
      </c>
    </row>
    <row r="52" spans="1:10" s="10" customFormat="1" ht="54" customHeight="1">
      <c r="A52" s="12">
        <v>36</v>
      </c>
      <c r="B52" s="13" t="s">
        <v>19</v>
      </c>
      <c r="C52" s="14" t="s">
        <v>46</v>
      </c>
      <c r="D52" s="15" t="s">
        <v>7</v>
      </c>
      <c r="E52" s="16">
        <v>0</v>
      </c>
      <c r="F52" s="12">
        <v>345</v>
      </c>
      <c r="G52" s="16">
        <f t="shared" ref="G52" si="23">F52*E52</f>
        <v>0</v>
      </c>
      <c r="H52" s="33">
        <f t="shared" si="22"/>
        <v>0</v>
      </c>
      <c r="I52" s="16" t="s">
        <v>65</v>
      </c>
    </row>
    <row r="53" spans="1:10" s="10" customFormat="1" ht="48" customHeight="1">
      <c r="A53" s="12">
        <v>37</v>
      </c>
      <c r="B53" s="13" t="s">
        <v>23</v>
      </c>
      <c r="C53" s="13" t="s">
        <v>47</v>
      </c>
      <c r="D53" s="15" t="s">
        <v>11</v>
      </c>
      <c r="E53" s="16">
        <v>0</v>
      </c>
      <c r="F53" s="12">
        <v>379</v>
      </c>
      <c r="G53" s="16">
        <f>F53*E53</f>
        <v>0</v>
      </c>
      <c r="H53" s="33">
        <f t="shared" si="22"/>
        <v>0</v>
      </c>
      <c r="I53" s="16" t="s">
        <v>65</v>
      </c>
    </row>
    <row r="54" spans="1:10" s="9" customFormat="1" ht="30" customHeight="1">
      <c r="A54" s="12">
        <v>38</v>
      </c>
      <c r="B54" s="13" t="s">
        <v>66</v>
      </c>
      <c r="C54" s="13" t="s">
        <v>67</v>
      </c>
      <c r="D54" s="15" t="s">
        <v>11</v>
      </c>
      <c r="E54" s="16">
        <v>0</v>
      </c>
      <c r="F54" s="12">
        <v>356</v>
      </c>
      <c r="G54" s="16">
        <f>F54*E54</f>
        <v>0</v>
      </c>
      <c r="H54" s="33">
        <f t="shared" ref="H54:H55" si="24">G54*1.21</f>
        <v>0</v>
      </c>
      <c r="I54" s="16" t="s">
        <v>65</v>
      </c>
      <c r="J54" s="19"/>
    </row>
    <row r="55" spans="1:10" s="1" customFormat="1" ht="12.5">
      <c r="A55" s="12">
        <v>39</v>
      </c>
      <c r="B55" s="13" t="s">
        <v>87</v>
      </c>
      <c r="C55" s="13" t="s">
        <v>88</v>
      </c>
      <c r="D55" s="15" t="s">
        <v>11</v>
      </c>
      <c r="E55" s="16">
        <v>0</v>
      </c>
      <c r="F55" s="12">
        <v>76</v>
      </c>
      <c r="G55" s="16">
        <f>F55*E55</f>
        <v>0</v>
      </c>
      <c r="H55" s="33">
        <f t="shared" si="24"/>
        <v>0</v>
      </c>
    </row>
    <row r="56" spans="1:10" s="1" customFormat="1" ht="12.5">
      <c r="A56" s="12">
        <v>40</v>
      </c>
      <c r="B56" s="13" t="s">
        <v>21</v>
      </c>
      <c r="C56" s="13" t="s">
        <v>48</v>
      </c>
      <c r="D56" s="15" t="s">
        <v>11</v>
      </c>
      <c r="E56" s="16">
        <v>0</v>
      </c>
      <c r="F56" s="12">
        <v>311</v>
      </c>
      <c r="G56" s="16">
        <f t="shared" si="21"/>
        <v>0</v>
      </c>
      <c r="H56" s="33">
        <f t="shared" si="22"/>
        <v>0</v>
      </c>
      <c r="I56" s="16" t="s">
        <v>65</v>
      </c>
      <c r="J56" s="11"/>
    </row>
    <row r="57" spans="1:10" s="1" customFormat="1" ht="25">
      <c r="A57" s="12">
        <v>41</v>
      </c>
      <c r="B57" s="13" t="s">
        <v>84</v>
      </c>
      <c r="C57" s="20" t="s">
        <v>86</v>
      </c>
      <c r="D57" s="15" t="s">
        <v>11</v>
      </c>
      <c r="E57" s="16">
        <v>0</v>
      </c>
      <c r="F57" s="12">
        <v>23</v>
      </c>
      <c r="G57" s="16">
        <f t="shared" si="21"/>
        <v>0</v>
      </c>
      <c r="H57" s="33">
        <f t="shared" si="22"/>
        <v>0</v>
      </c>
      <c r="I57" s="16" t="s">
        <v>65</v>
      </c>
      <c r="J57" s="11"/>
    </row>
    <row r="58" spans="1:10" ht="25">
      <c r="A58" s="12">
        <v>42</v>
      </c>
      <c r="B58" s="13" t="s">
        <v>22</v>
      </c>
      <c r="C58" s="20" t="s">
        <v>49</v>
      </c>
      <c r="D58" s="15" t="s">
        <v>38</v>
      </c>
      <c r="E58" s="16">
        <v>0</v>
      </c>
      <c r="F58" s="12">
        <v>1</v>
      </c>
      <c r="G58" s="16">
        <f t="shared" si="21"/>
        <v>0</v>
      </c>
      <c r="H58" s="33">
        <f t="shared" si="22"/>
        <v>0</v>
      </c>
      <c r="I58" s="16" t="s">
        <v>65</v>
      </c>
    </row>
    <row r="59" spans="1:10" ht="25">
      <c r="A59" s="12">
        <v>43</v>
      </c>
      <c r="B59" s="13" t="s">
        <v>24</v>
      </c>
      <c r="C59" s="14" t="s">
        <v>50</v>
      </c>
      <c r="D59" s="15" t="s">
        <v>38</v>
      </c>
      <c r="E59" s="16">
        <v>0</v>
      </c>
      <c r="F59" s="12">
        <v>1</v>
      </c>
      <c r="G59" s="16">
        <f t="shared" si="21"/>
        <v>0</v>
      </c>
      <c r="H59" s="33">
        <f t="shared" si="22"/>
        <v>0</v>
      </c>
      <c r="I59" s="16" t="s">
        <v>65</v>
      </c>
    </row>
    <row r="60" spans="1:10" ht="12.5">
      <c r="A60" s="12">
        <v>44</v>
      </c>
      <c r="B60" s="13" t="s">
        <v>25</v>
      </c>
      <c r="C60" s="14" t="s">
        <v>68</v>
      </c>
      <c r="D60" s="15" t="s">
        <v>38</v>
      </c>
      <c r="E60" s="16">
        <v>0</v>
      </c>
      <c r="F60" s="12">
        <v>1</v>
      </c>
      <c r="G60" s="16">
        <f t="shared" si="21"/>
        <v>0</v>
      </c>
      <c r="H60" s="33">
        <f t="shared" ref="H60" si="25">G60*1.21</f>
        <v>0</v>
      </c>
      <c r="I60" s="16" t="s">
        <v>65</v>
      </c>
    </row>
    <row r="61" spans="1:10" ht="15.5">
      <c r="A61" s="17"/>
      <c r="B61" s="85" t="s">
        <v>8</v>
      </c>
      <c r="C61" s="86"/>
      <c r="D61" s="86"/>
      <c r="E61" s="86"/>
      <c r="F61" s="87"/>
      <c r="G61" s="18">
        <f>SUM(G48:G60)</f>
        <v>0</v>
      </c>
      <c r="H61" s="40">
        <f>SUM(H48:H60)</f>
        <v>0</v>
      </c>
      <c r="I61" s="54"/>
    </row>
    <row r="62" spans="1:10" ht="15.5">
      <c r="A62" s="47"/>
      <c r="B62" s="48"/>
      <c r="C62" s="48" t="s">
        <v>52</v>
      </c>
      <c r="D62" s="48"/>
      <c r="E62" s="48"/>
      <c r="F62" s="48"/>
      <c r="G62" s="48"/>
      <c r="H62" s="48"/>
      <c r="I62" s="55"/>
    </row>
    <row r="63" spans="1:10" ht="12.5">
      <c r="A63" s="12">
        <v>45</v>
      </c>
      <c r="B63" s="13" t="s">
        <v>12</v>
      </c>
      <c r="C63" s="30" t="s">
        <v>53</v>
      </c>
      <c r="D63" s="15" t="s">
        <v>38</v>
      </c>
      <c r="E63" s="23">
        <v>0</v>
      </c>
      <c r="F63" s="12">
        <v>1</v>
      </c>
      <c r="G63" s="16">
        <v>0</v>
      </c>
      <c r="H63" s="33">
        <f>G63*1.21</f>
        <v>0</v>
      </c>
      <c r="I63" s="16"/>
    </row>
    <row r="64" spans="1:10">
      <c r="A64" s="12">
        <v>46</v>
      </c>
      <c r="B64" s="13" t="s">
        <v>20</v>
      </c>
      <c r="C64" s="30" t="s">
        <v>54</v>
      </c>
      <c r="D64" s="15" t="s">
        <v>38</v>
      </c>
      <c r="E64" s="23">
        <v>0</v>
      </c>
      <c r="F64" s="12">
        <v>1</v>
      </c>
      <c r="G64" s="16">
        <v>0</v>
      </c>
      <c r="H64" s="33">
        <f t="shared" ref="H64" si="26">G64*1.21</f>
        <v>0</v>
      </c>
      <c r="I64" s="18"/>
    </row>
    <row r="65" spans="1:9" ht="16" thickBot="1">
      <c r="A65" s="38"/>
      <c r="B65" s="82" t="s">
        <v>8</v>
      </c>
      <c r="C65" s="83"/>
      <c r="D65" s="83"/>
      <c r="E65" s="83"/>
      <c r="F65" s="84"/>
      <c r="G65" s="27">
        <f>SUM(G63:G64)</f>
        <v>0</v>
      </c>
      <c r="H65" s="38">
        <f>SUM(H63:H64)</f>
        <v>0</v>
      </c>
      <c r="I65" s="56"/>
    </row>
    <row r="66" spans="1:9" ht="16.5" thickTop="1" thickBot="1">
      <c r="A66" s="36" t="s">
        <v>112</v>
      </c>
      <c r="B66" s="34"/>
      <c r="C66" s="34"/>
      <c r="D66" s="34"/>
      <c r="E66" s="34"/>
      <c r="F66" s="35"/>
      <c r="G66" s="51">
        <f>G65+G61+G46+G30+G42+G37+G18+G13</f>
        <v>0</v>
      </c>
      <c r="H66" s="52">
        <f>H65+H61+H46+H30+H42+H37+H18+H13</f>
        <v>0</v>
      </c>
      <c r="I66" s="57" t="s">
        <v>65</v>
      </c>
    </row>
    <row r="67" spans="1:9" ht="15.5">
      <c r="A67" s="21"/>
      <c r="B67" s="21"/>
      <c r="C67" s="21"/>
      <c r="D67" s="21"/>
      <c r="E67" s="21"/>
      <c r="F67" s="21"/>
      <c r="G67" s="22"/>
      <c r="H67" s="22"/>
      <c r="I67" s="29"/>
    </row>
    <row r="68" spans="1:9">
      <c r="A68" s="29"/>
      <c r="B68" s="29"/>
      <c r="C68" s="29"/>
      <c r="D68" s="29"/>
      <c r="E68" s="29"/>
      <c r="F68" s="29"/>
      <c r="G68" s="29"/>
      <c r="H68" s="29"/>
      <c r="I68" s="29"/>
    </row>
    <row r="69" spans="1:9">
      <c r="A69" s="29"/>
      <c r="B69" s="29"/>
      <c r="C69" s="29"/>
      <c r="D69" s="29"/>
      <c r="E69" s="29"/>
      <c r="F69" s="29"/>
      <c r="G69" s="29"/>
      <c r="H69" s="29"/>
      <c r="I69" s="29"/>
    </row>
    <row r="70" spans="1:9">
      <c r="A70" s="29"/>
      <c r="B70" s="29"/>
      <c r="C70" s="29"/>
      <c r="D70" s="29"/>
      <c r="E70" s="29"/>
      <c r="F70" s="29"/>
      <c r="G70" s="29"/>
      <c r="H70" s="29"/>
      <c r="I70" s="29"/>
    </row>
    <row r="71" spans="1:9">
      <c r="A71" s="29"/>
      <c r="B71" s="29"/>
      <c r="C71" s="29"/>
      <c r="D71" s="29"/>
      <c r="E71" s="29"/>
      <c r="F71" s="29"/>
      <c r="G71" s="29"/>
      <c r="H71" s="29"/>
    </row>
    <row r="72" spans="1:9" ht="12.5">
      <c r="B72" s="2"/>
      <c r="C72" s="2"/>
      <c r="E72" s="2"/>
    </row>
    <row r="73" spans="1:9" ht="12.5">
      <c r="B73" s="2"/>
      <c r="C73" s="2"/>
      <c r="E73" s="2"/>
    </row>
  </sheetData>
  <sheetProtection selectLockedCells="1" selectUnlockedCells="1"/>
  <mergeCells count="10">
    <mergeCell ref="A2:G2"/>
    <mergeCell ref="B65:F65"/>
    <mergeCell ref="B18:F18"/>
    <mergeCell ref="B61:F61"/>
    <mergeCell ref="B30:F30"/>
    <mergeCell ref="B13:F13"/>
    <mergeCell ref="B46:F46"/>
    <mergeCell ref="A3:G3"/>
    <mergeCell ref="B37:F37"/>
    <mergeCell ref="B42:F42"/>
  </mergeCells>
  <phoneticPr fontId="0" type="noConversion"/>
  <pageMargins left="0.25" right="0.25" top="0.75" bottom="0.75" header="0.3" footer="0.3"/>
  <pageSetup paperSize="9" scale="54" firstPageNumber="0" fitToHeight="0" orientation="portrait" r:id="rId1"/>
  <headerFooter alignWithMargins="0"/>
  <rowBreaks count="1" manualBreakCount="1">
    <brk id="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3</vt:i4>
      </vt:variant>
    </vt:vector>
  </HeadingPairs>
  <TitlesOfParts>
    <vt:vector size="4" baseType="lpstr">
      <vt:lpstr>VV</vt:lpstr>
      <vt:lpstr>VV!Excel_BuiltIn_Print_Titles_1</vt:lpstr>
      <vt:lpstr>VV!Názvy_tisku</vt:lpstr>
      <vt:lpstr>VV!Oblast_tisku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2019-11-21T13:21:16Z</dcterms:created>
  <dcterms:modified xsi:type="dcterms:W3CDTF">2024-04-02T06:51:06Z</dcterms:modified>
</cp:coreProperties>
</file>