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rozsah zákazky a cenová ponuka" sheetId="1" r:id="rId1"/>
    <sheet name="Vysvetlívky" sheetId="2" r:id="rId2"/>
  </sheets>
  <definedNames>
    <definedName name="Balicek">'rozsah zákazky a cenová ponuka'!$C$8:$C$8</definedName>
    <definedName name="CenaCelkom">'rozsah zákazky a cenová ponuka'!$O$9:$O$9</definedName>
    <definedName name="CenaZaJPRL">'rozsah zákazky a cenová ponuka'!$L$9:$L$9</definedName>
    <definedName name="CenaZaM3">'rozsah zákazky a cenová ponuka'!$N$9:$N$9</definedName>
    <definedName name="CisloVC">'rozsah zákazky a cenová ponuka'!$B$8:$B$8</definedName>
    <definedName name="DodavatelDIC">'rozsah zákazky a cenová ponuka'!$G$29:$G$29</definedName>
    <definedName name="DodavatelICO">'rozsah zákazky a cenová ponuka'!$G$28:$G$28</definedName>
    <definedName name="DodavatelICpreDPH">'rozsah zákazky a cenová ponuka'!$H$30:$H$30</definedName>
    <definedName name="DodavatelNazov">'rozsah zákazky a cenová ponuka'!$G$26:$G$26</definedName>
    <definedName name="DodavatelSidlo">'rozsah zákazky a cenová ponuka'!$G$27:$G$27</definedName>
    <definedName name="DPH">'rozsah zákazky a cenová ponuka'!$O$21:$O$21</definedName>
    <definedName name="DruhTazby">'rozsah zákazky a cenová ponuka'!$G$9:$G$9</definedName>
    <definedName name="HmotnatostIhlicnate">'rozsah zákazky a cenová ponuka'!$I$10:$I$10</definedName>
    <definedName name="HmotnatostListnate">'rozsah zákazky a cenová ponuka'!$J$10:$J$10</definedName>
    <definedName name="JPRL">'rozsah zákazky a cenová ponuka'!$B$9:$B$9</definedName>
    <definedName name="LO">'rozsah zákazky a cenová ponuka'!$A$9:$A$9</definedName>
    <definedName name="Objednavatel">'rozsah zákazky a cenová ponuka'!$B$6:$B$6</definedName>
    <definedName name="ObjemIhlicnate">'rozsah zákazky a cenová ponuka'!$D$10:$D$10</definedName>
    <definedName name="ObjemListnate">'rozsah zákazky a cenová ponuka'!$E$10:$E$10</definedName>
    <definedName name="ObjemSpolu">'rozsah zákazky a cenová ponuka'!$F$10:$F$10</definedName>
    <definedName name="Opis">'rozsah zákazky a cenová ponuka'!$C$10:$C$10</definedName>
    <definedName name="PlatcaDPH">'rozsah zákazky a cenová ponuka'!$C$25:$C$25</definedName>
    <definedName name="PredmetZakazky">'rozsah zákazky a cenová ponuka'!$C$3:$C$3</definedName>
    <definedName name="PriblizovaciaVzdalenost">'rozsah zákazky a cenová ponuka'!$K$9:$K$9</definedName>
    <definedName name="Sklon">'rozsah zákazky a cenová ponuka'!$H$9:$H$9</definedName>
    <definedName name="SumCenaCelkom">'rozsah zákazky a cenová ponuka'!$O$20:$O$20</definedName>
    <definedName name="SumCenaSDPH">'rozsah zákazky a cenová ponuka'!$O$22:$O$22</definedName>
    <definedName name="SumCenaZaJPRL">'rozsah zákazky a cenová ponuka'!$L$20:$L$20</definedName>
    <definedName name="TJ">'rozsah zákazky a cenová ponuka'!$M$9:$M$9</definedName>
  </definedNames>
  <calcPr fullCalcOnLoad="1"/>
</workbook>
</file>

<file path=xl/sharedStrings.xml><?xml version="1.0" encoding="utf-8"?>
<sst xmlns="http://schemas.openxmlformats.org/spreadsheetml/2006/main" count="132" uniqueCount="92">
  <si>
    <t>Opis- rozsah čiastkovej zákazky a cenová ponuka dodávateľa</t>
  </si>
  <si>
    <t>Názov predmetu zákazky</t>
  </si>
  <si>
    <t>Lesnícke služby v ťažbovom procese na OZ Sever, LS Turčianske Teplice</t>
  </si>
  <si>
    <t>Objednávateľ</t>
  </si>
  <si>
    <t>LESY Slovenskej republiky, štátny podnik Žilina</t>
  </si>
  <si>
    <t>VC č.</t>
  </si>
  <si>
    <t xml:space="preserve">0904_DNS ťažba -  VÚ </t>
  </si>
  <si>
    <t>LO</t>
  </si>
  <si>
    <t>KPL-JPRL</t>
  </si>
  <si>
    <t>Požadované kombinácie technologií</t>
  </si>
  <si>
    <t>Predpokladaný objem ťažby</t>
  </si>
  <si>
    <t>Druh ťažby</t>
  </si>
  <si>
    <t>Sklon v %</t>
  </si>
  <si>
    <t>hmotnatosť v m3</t>
  </si>
  <si>
    <t>Približovacia vzdialenosť P-VM | VM-OM | P-OM (m)</t>
  </si>
  <si>
    <t>Cena stanovená objednávateľom  bez DPH v € za JPRL</t>
  </si>
  <si>
    <t>tj.</t>
  </si>
  <si>
    <t>Cena bez DPH (ponuka dodávateľa) v €/m3 na dve desatinné miesta</t>
  </si>
  <si>
    <t>Celkom cena bez DPH (ponuka dodávateľa)
v €</t>
  </si>
  <si>
    <t>Číslo položky podľa časti "B - Opis predmetu zákazky" súťažných podkladov (pracovné činnosti sa vykonajú v poradí, v akom sú uvedené čísla položiek).</t>
  </si>
  <si>
    <t>ihličnaté (m3)</t>
  </si>
  <si>
    <t>listnaté (m3)</t>
  </si>
  <si>
    <t>spolu (m3)</t>
  </si>
  <si>
    <t xml:space="preserve">Spolu bez DPH   </t>
  </si>
  <si>
    <t>Spolu bez DPH</t>
  </si>
  <si>
    <t>DPH 20%</t>
  </si>
  <si>
    <t>Spolu s  DPH</t>
  </si>
  <si>
    <t>Záväzný termín vykonania:</t>
  </si>
  <si>
    <t xml:space="preserve"> Určenie začiatku a ukončenia prác bude určené v Objednávke a Zákazkovom liste.</t>
  </si>
  <si>
    <t>Som plátcom DPH (A/N):</t>
  </si>
  <si>
    <t/>
  </si>
  <si>
    <t>* Požiadavky</t>
  </si>
  <si>
    <t>Dodávateľ:</t>
  </si>
  <si>
    <t>Názov:</t>
  </si>
  <si>
    <t>Sídlo:</t>
  </si>
  <si>
    <t>IČO:</t>
  </si>
  <si>
    <t>DIČ:</t>
  </si>
  <si>
    <t>IČ pre DPH:</t>
  </si>
  <si>
    <t>Podpis  dodávateľa</t>
  </si>
  <si>
    <t>LO Turček</t>
  </si>
  <si>
    <t>SL255-122 0</t>
  </si>
  <si>
    <t>4c,7</t>
  </si>
  <si>
    <t>NV</t>
  </si>
  <si>
    <t>20</t>
  </si>
  <si>
    <t>- | - | 1300</t>
  </si>
  <si>
    <t>m3</t>
  </si>
  <si>
    <t>SL255-129A0</t>
  </si>
  <si>
    <t>- | - | 1100</t>
  </si>
  <si>
    <t>VU-50</t>
  </si>
  <si>
    <t>SL255-130A0</t>
  </si>
  <si>
    <t>VU+50</t>
  </si>
  <si>
    <t>15</t>
  </si>
  <si>
    <t>- | - | 600</t>
  </si>
  <si>
    <t>SL255-370A0</t>
  </si>
  <si>
    <t>25</t>
  </si>
  <si>
    <t>SL255-389A2</t>
  </si>
  <si>
    <t>- | - | 400</t>
  </si>
  <si>
    <t>SL255-400B0</t>
  </si>
  <si>
    <t>- | - | 300</t>
  </si>
  <si>
    <t>Vysvetlivky:</t>
  </si>
  <si>
    <t>príloha č.2</t>
  </si>
  <si>
    <t>ŤP</t>
  </si>
  <si>
    <t>ťažbový proces</t>
  </si>
  <si>
    <t>VC</t>
  </si>
  <si>
    <t>výrobný celok, na ktorý je vyhlásená verejná súťaž</t>
  </si>
  <si>
    <t>Lesnícky obvod , na území ktorého sa ťažba bude realizovať</t>
  </si>
  <si>
    <t>JPRL</t>
  </si>
  <si>
    <t>alfanumerické označenie porastu, v ktorom sa bude ťažba realizovať</t>
  </si>
  <si>
    <t>Druh ťažby:</t>
  </si>
  <si>
    <t>OÚ</t>
  </si>
  <si>
    <t>obnovná úmyselná ťažba - ťažba v rubných porastoch s cieľom obnovy materského porastu</t>
  </si>
  <si>
    <t>VÚ-50</t>
  </si>
  <si>
    <t>výchovná úmyselná ťažba - ťažba v predrubných porastoch do 50 rokov</t>
  </si>
  <si>
    <t>VÚ+50</t>
  </si>
  <si>
    <t>výchovná úmyselná ťažba - ťažba v predrubných porastoch nad 50 rokov</t>
  </si>
  <si>
    <t>NV</t>
  </si>
  <si>
    <t xml:space="preserve"> náhodná ťažba vykonaná - ťažba  vynútená náhodnými vplyvmi - kalamita</t>
  </si>
  <si>
    <t>NP</t>
  </si>
  <si>
    <t xml:space="preserve"> náhodná ťažba ponechaná - ťažba  vynútená náhodnými vplyvmi čiastočne spracovaná - kalamita</t>
  </si>
  <si>
    <t>MŤ</t>
  </si>
  <si>
    <t>mimoriadna ťažba - ťažba v rubných alebo predrubných porastoch realizovaná na základe iných nevyhnutných okolností (napr. rozhodnutie orgánu štátnej správy)</t>
  </si>
  <si>
    <t xml:space="preserve">priemerný sklon svahu v %, na ktorom sa bude ťažbový proces realizovať </t>
  </si>
  <si>
    <t>Hmotnatosť</t>
  </si>
  <si>
    <t>priemerný objem ťaženého kmeňa v m³</t>
  </si>
  <si>
    <t>Približovacia vzdialenosť                       VM/OM (m)</t>
  </si>
  <si>
    <t>vzdialenosť v metroch, na ktorú sa približuje drevná hmota</t>
  </si>
  <si>
    <t>VM</t>
  </si>
  <si>
    <t>vývozné miesto - miesto, kde sa sústreďuje drevná hmota priblížená od pňa (miesta stínky), keď ju nie je možné priblížiť na OM jednou pracovnou operáciou alebo technológiou</t>
  </si>
  <si>
    <t>OM</t>
  </si>
  <si>
    <t>odvozné miesto - miesto, na ktoré sa sústreďuje drevná hmota z VM alebo priamo od pňa za účelom jeho ďalšieho spracovania</t>
  </si>
  <si>
    <t>Požadovaný termín realizácie 13.5.2024 - 15.8.2024.</t>
  </si>
  <si>
    <t>príloha č.2 výzvy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</si>
</sst>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45">
    <font>
      <sz val="11"/>
      <color indexed="8"/>
      <name val="Calibri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0"/>
      <color indexed="10"/>
      <name val="Arial"/>
      <family val="0"/>
    </font>
    <font>
      <b/>
      <sz val="14"/>
      <color indexed="8"/>
      <name val="Arial"/>
      <family val="0"/>
    </font>
    <font>
      <sz val="8"/>
      <color indexed="8"/>
      <name val="Arial"/>
      <family val="0"/>
    </font>
    <font>
      <sz val="12"/>
      <color indexed="8"/>
      <name val="Calibri"/>
      <family val="0"/>
    </font>
    <font>
      <b/>
      <sz val="14"/>
      <color indexed="40"/>
      <name val="Arial"/>
      <family val="0"/>
    </font>
    <font>
      <b/>
      <sz val="9"/>
      <color indexed="8"/>
      <name val="Arial"/>
      <family val="0"/>
    </font>
    <font>
      <b/>
      <sz val="8"/>
      <color indexed="8"/>
      <name val="Arial"/>
      <family val="0"/>
    </font>
    <font>
      <sz val="9"/>
      <color indexed="8"/>
      <name val="Arial"/>
      <family val="0"/>
    </font>
    <font>
      <b/>
      <sz val="12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 applyNumberFormat="0">
      <alignment/>
      <protection/>
    </xf>
    <xf numFmtId="0" fontId="1" fillId="0" borderId="0" applyNumberFormat="0">
      <alignment/>
      <protection/>
    </xf>
    <xf numFmtId="0" fontId="1" fillId="0" borderId="0" applyNumberFormat="0">
      <alignment/>
      <protection/>
    </xf>
    <xf numFmtId="0" fontId="1" fillId="0" borderId="0" applyNumberFormat="0">
      <alignment/>
      <protection/>
    </xf>
    <xf numFmtId="0" fontId="1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2" fontId="1" fillId="0" borderId="0" applyNumberFormat="0">
      <alignment/>
      <protection/>
    </xf>
    <xf numFmtId="9" fontId="1" fillId="0" borderId="0" applyNumberFormat="0">
      <alignment/>
      <protection/>
    </xf>
    <xf numFmtId="0" fontId="30" fillId="20" borderId="0" applyNumberFormat="0" applyBorder="0" applyAlignment="0" applyProtection="0"/>
    <xf numFmtId="0" fontId="31" fillId="21" borderId="1" applyNumberFormat="0" applyAlignment="0" applyProtection="0"/>
    <xf numFmtId="43" fontId="1" fillId="0" borderId="0" applyNumberFormat="0">
      <alignment/>
      <protection/>
    </xf>
    <xf numFmtId="41" fontId="1" fillId="0" borderId="0" applyNumberFormat="0">
      <alignment/>
      <protection/>
    </xf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44" fontId="1" fillId="0" borderId="0" applyNumberFormat="0">
      <alignment/>
      <protection/>
    </xf>
    <xf numFmtId="0" fontId="0" fillId="23" borderId="5" applyNumberFormat="0" applyFont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4" borderId="8" applyNumberFormat="0" applyAlignment="0" applyProtection="0"/>
    <xf numFmtId="0" fontId="41" fillId="25" borderId="8" applyNumberFormat="0" applyAlignment="0" applyProtection="0"/>
    <xf numFmtId="0" fontId="42" fillId="25" borderId="9" applyNumberFormat="0" applyAlignment="0" applyProtection="0"/>
    <xf numFmtId="0" fontId="43" fillId="0" borderId="0" applyNumberFormat="0" applyFill="0" applyBorder="0" applyAlignment="0" applyProtection="0"/>
    <xf numFmtId="0" fontId="44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70">
    <xf numFmtId="0" fontId="0" fillId="0" borderId="0" xfId="0" applyNumberFormat="1" applyAlignment="1">
      <alignment/>
    </xf>
    <xf numFmtId="0" fontId="4" fillId="0" borderId="0" xfId="0" applyNumberFormat="1" applyFont="1" applyAlignment="1">
      <alignment horizontal="center"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 horizontal="right"/>
    </xf>
    <xf numFmtId="0" fontId="6" fillId="0" borderId="0" xfId="0" applyNumberFormat="1" applyFont="1" applyAlignment="1">
      <alignment horizontal="left"/>
    </xf>
    <xf numFmtId="0" fontId="7" fillId="0" borderId="0" xfId="0" applyNumberFormat="1" applyFont="1" applyAlignment="1">
      <alignment horizontal="center"/>
    </xf>
    <xf numFmtId="0" fontId="0" fillId="0" borderId="0" xfId="0" applyNumberFormat="1" applyAlignment="1">
      <alignment horizontal="left"/>
    </xf>
    <xf numFmtId="0" fontId="2" fillId="0" borderId="10" xfId="0" applyNumberFormat="1" applyFont="1" applyBorder="1" applyAlignment="1">
      <alignment horizontal="left"/>
    </xf>
    <xf numFmtId="0" fontId="2" fillId="0" borderId="11" xfId="0" applyNumberFormat="1" applyFont="1" applyBorder="1" applyAlignment="1">
      <alignment horizontal="right" vertical="center"/>
    </xf>
    <xf numFmtId="0" fontId="2" fillId="33" borderId="11" xfId="0" applyNumberFormat="1" applyFont="1" applyFill="1" applyBorder="1" applyAlignment="1" applyProtection="1">
      <alignment/>
      <protection locked="0"/>
    </xf>
    <xf numFmtId="0" fontId="5" fillId="0" borderId="0" xfId="0" applyNumberFormat="1" applyFont="1" applyAlignment="1">
      <alignment vertical="center"/>
    </xf>
    <xf numFmtId="0" fontId="8" fillId="0" borderId="12" xfId="0" applyNumberFormat="1" applyFont="1" applyBorder="1" applyAlignment="1">
      <alignment horizontal="center" vertical="center"/>
    </xf>
    <xf numFmtId="0" fontId="10" fillId="0" borderId="13" xfId="0" applyNumberFormat="1" applyFont="1" applyBorder="1" applyAlignment="1">
      <alignment horizontal="center" vertical="center"/>
    </xf>
    <xf numFmtId="0" fontId="10" fillId="0" borderId="14" xfId="0" applyNumberFormat="1" applyFont="1" applyBorder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vertical="center"/>
    </xf>
    <xf numFmtId="2" fontId="10" fillId="0" borderId="14" xfId="0" applyNumberFormat="1" applyFont="1" applyBorder="1" applyAlignment="1">
      <alignment horizontal="right" vertical="center"/>
    </xf>
    <xf numFmtId="0" fontId="10" fillId="0" borderId="14" xfId="0" applyNumberFormat="1" applyFont="1" applyBorder="1" applyAlignment="1">
      <alignment horizontal="center" vertical="center"/>
    </xf>
    <xf numFmtId="0" fontId="10" fillId="0" borderId="14" xfId="0" applyNumberFormat="1" applyFont="1" applyBorder="1" applyAlignment="1">
      <alignment horizontal="right" vertical="center" wrapText="1"/>
    </xf>
    <xf numFmtId="2" fontId="10" fillId="0" borderId="14" xfId="0" applyNumberFormat="1" applyFont="1" applyBorder="1" applyAlignment="1">
      <alignment horizontal="right" vertical="center" wrapText="1"/>
    </xf>
    <xf numFmtId="0" fontId="5" fillId="0" borderId="15" xfId="0" applyNumberFormat="1" applyFont="1" applyBorder="1" applyAlignment="1">
      <alignment horizontal="center" vertical="center"/>
    </xf>
    <xf numFmtId="4" fontId="8" fillId="0" borderId="16" xfId="0" applyNumberFormat="1" applyFont="1" applyBorder="1" applyAlignment="1">
      <alignment horizontal="right" vertical="center" indent="1"/>
    </xf>
    <xf numFmtId="4" fontId="10" fillId="0" borderId="16" xfId="0" applyNumberFormat="1" applyFont="1" applyBorder="1" applyAlignment="1">
      <alignment horizontal="center" vertical="center"/>
    </xf>
    <xf numFmtId="4" fontId="8" fillId="33" borderId="17" xfId="0" applyNumberFormat="1" applyFont="1" applyFill="1" applyBorder="1" applyAlignment="1" applyProtection="1">
      <alignment horizontal="right" vertical="center" indent="1"/>
      <protection locked="0"/>
    </xf>
    <xf numFmtId="0" fontId="0" fillId="0" borderId="18" xfId="0" applyNumberFormat="1" applyBorder="1" applyAlignment="1">
      <alignment/>
    </xf>
    <xf numFmtId="0" fontId="8" fillId="0" borderId="19" xfId="0" applyNumberFormat="1" applyFont="1" applyBorder="1" applyAlignment="1">
      <alignment vertical="center"/>
    </xf>
    <xf numFmtId="4" fontId="8" fillId="0" borderId="20" xfId="0" applyNumberFormat="1" applyFont="1" applyBorder="1" applyAlignment="1">
      <alignment horizontal="right" vertical="center" indent="1"/>
    </xf>
    <xf numFmtId="4" fontId="10" fillId="0" borderId="20" xfId="0" applyNumberFormat="1" applyFont="1" applyBorder="1" applyAlignment="1">
      <alignment horizontal="center" vertical="center"/>
    </xf>
    <xf numFmtId="0" fontId="8" fillId="0" borderId="18" xfId="0" applyNumberFormat="1" applyFont="1" applyBorder="1" applyAlignment="1">
      <alignment vertical="center"/>
    </xf>
    <xf numFmtId="0" fontId="2" fillId="0" borderId="0" xfId="0" applyNumberFormat="1" applyFont="1" applyAlignment="1">
      <alignment horizontal="left" vertical="center"/>
    </xf>
    <xf numFmtId="0" fontId="1" fillId="0" borderId="0" xfId="0" applyNumberFormat="1" applyFont="1" applyAlignment="1">
      <alignment vertical="center"/>
    </xf>
    <xf numFmtId="0" fontId="1" fillId="0" borderId="0" xfId="0" applyNumberFormat="1" applyFont="1" applyAlignment="1">
      <alignment horizontal="left" vertical="center"/>
    </xf>
    <xf numFmtId="0" fontId="2" fillId="33" borderId="10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NumberFormat="1" applyFont="1" applyAlignment="1">
      <alignment horizontal="left" vertical="center"/>
    </xf>
    <xf numFmtId="0" fontId="2" fillId="34" borderId="10" xfId="0" applyNumberFormat="1" applyFont="1" applyFill="1" applyBorder="1" applyAlignment="1">
      <alignment/>
    </xf>
    <xf numFmtId="0" fontId="2" fillId="0" borderId="0" xfId="0" applyNumberFormat="1" applyFont="1" applyAlignment="1">
      <alignment vertical="center"/>
    </xf>
    <xf numFmtId="0" fontId="0" fillId="0" borderId="0" xfId="0" applyNumberFormat="1" applyAlignment="1">
      <alignment vertical="center"/>
    </xf>
    <xf numFmtId="0" fontId="1" fillId="0" borderId="10" xfId="0" applyNumberFormat="1" applyFont="1" applyBorder="1" applyAlignment="1">
      <alignment vertical="center"/>
    </xf>
    <xf numFmtId="0" fontId="1" fillId="0" borderId="10" xfId="0" applyNumberFormat="1" applyFont="1" applyBorder="1" applyAlignment="1">
      <alignment horizontal="left" vertical="center" wrapText="1"/>
    </xf>
    <xf numFmtId="0" fontId="1" fillId="0" borderId="21" xfId="0" applyNumberFormat="1" applyFont="1" applyBorder="1" applyAlignment="1">
      <alignment vertical="center"/>
    </xf>
    <xf numFmtId="0" fontId="1" fillId="0" borderId="10" xfId="0" applyNumberFormat="1" applyFont="1" applyBorder="1" applyAlignment="1">
      <alignment horizontal="left" vertical="center"/>
    </xf>
    <xf numFmtId="0" fontId="1" fillId="0" borderId="22" xfId="0" applyNumberFormat="1" applyFont="1" applyBorder="1" applyAlignment="1">
      <alignment vertical="center"/>
    </xf>
    <xf numFmtId="0" fontId="11" fillId="0" borderId="0" xfId="0" applyNumberFormat="1" applyFont="1" applyAlignment="1">
      <alignment/>
    </xf>
    <xf numFmtId="0" fontId="4" fillId="0" borderId="0" xfId="0" applyNumberFormat="1" applyFont="1" applyAlignment="1">
      <alignment horizontal="center"/>
    </xf>
    <xf numFmtId="0" fontId="2" fillId="0" borderId="17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left"/>
    </xf>
    <xf numFmtId="0" fontId="0" fillId="0" borderId="0" xfId="0" applyNumberFormat="1" applyAlignment="1">
      <alignment horizontal="left"/>
    </xf>
    <xf numFmtId="0" fontId="2" fillId="0" borderId="20" xfId="0" applyNumberFormat="1" applyFont="1" applyBorder="1" applyAlignment="1">
      <alignment horizontal="center" vertical="center"/>
    </xf>
    <xf numFmtId="0" fontId="8" fillId="0" borderId="20" xfId="0" applyNumberFormat="1" applyFont="1" applyBorder="1" applyAlignment="1">
      <alignment horizontal="center" vertical="center"/>
    </xf>
    <xf numFmtId="0" fontId="8" fillId="0" borderId="20" xfId="0" applyNumberFormat="1" applyFont="1" applyBorder="1" applyAlignment="1">
      <alignment horizontal="center" vertical="center" wrapText="1"/>
    </xf>
    <xf numFmtId="0" fontId="8" fillId="0" borderId="19" xfId="0" applyNumberFormat="1" applyFont="1" applyBorder="1" applyAlignment="1">
      <alignment horizontal="center" vertical="center" wrapText="1"/>
    </xf>
    <xf numFmtId="0" fontId="8" fillId="35" borderId="23" xfId="0" applyNumberFormat="1" applyFont="1" applyFill="1" applyBorder="1" applyAlignment="1">
      <alignment horizontal="center" vertical="center" wrapText="1"/>
    </xf>
    <xf numFmtId="0" fontId="8" fillId="0" borderId="24" xfId="0" applyNumberFormat="1" applyFont="1" applyBorder="1" applyAlignment="1">
      <alignment horizontal="center" vertical="center" wrapText="1"/>
    </xf>
    <xf numFmtId="0" fontId="8" fillId="0" borderId="25" xfId="0" applyNumberFormat="1" applyFont="1" applyBorder="1" applyAlignment="1">
      <alignment horizontal="center" vertical="center" wrapText="1"/>
    </xf>
    <xf numFmtId="0" fontId="8" fillId="0" borderId="19" xfId="0" applyNumberFormat="1" applyFont="1" applyBorder="1" applyAlignment="1">
      <alignment horizontal="right" vertical="center"/>
    </xf>
    <xf numFmtId="0" fontId="8" fillId="0" borderId="20" xfId="0" applyNumberFormat="1" applyFont="1" applyBorder="1" applyAlignment="1">
      <alignment horizontal="right" vertical="center" indent="2"/>
    </xf>
    <xf numFmtId="0" fontId="2" fillId="0" borderId="0" xfId="0" applyNumberFormat="1" applyFont="1" applyAlignment="1">
      <alignment horizontal="left" vertical="center"/>
    </xf>
    <xf numFmtId="0" fontId="1" fillId="0" borderId="0" xfId="0" applyNumberFormat="1" applyFont="1" applyAlignment="1">
      <alignment horizontal="left" vertical="center"/>
    </xf>
    <xf numFmtId="0" fontId="8" fillId="0" borderId="18" xfId="0" applyNumberFormat="1" applyFont="1" applyBorder="1" applyAlignment="1">
      <alignment horizontal="center" vertical="center" wrapText="1"/>
    </xf>
    <xf numFmtId="0" fontId="9" fillId="35" borderId="20" xfId="0" applyNumberFormat="1" applyFont="1" applyFill="1" applyBorder="1" applyAlignment="1">
      <alignment horizontal="center" vertical="center" wrapText="1"/>
    </xf>
    <xf numFmtId="0" fontId="0" fillId="0" borderId="26" xfId="0" applyNumberFormat="1" applyBorder="1" applyAlignment="1">
      <alignment horizontal="center"/>
    </xf>
    <xf numFmtId="0" fontId="2" fillId="34" borderId="10" xfId="0" applyNumberFormat="1" applyFont="1" applyFill="1" applyBorder="1" applyAlignment="1">
      <alignment horizontal="center" vertical="center" textRotation="90"/>
    </xf>
    <xf numFmtId="0" fontId="2" fillId="33" borderId="10" xfId="0" applyNumberFormat="1" applyFont="1" applyFill="1" applyBorder="1" applyAlignment="1" applyProtection="1">
      <alignment horizontal="left"/>
      <protection locked="0"/>
    </xf>
    <xf numFmtId="0" fontId="0" fillId="0" borderId="25" xfId="0" applyNumberFormat="1" applyBorder="1" applyAlignment="1">
      <alignment horizontal="center"/>
    </xf>
    <xf numFmtId="0" fontId="2" fillId="34" borderId="21" xfId="0" applyNumberFormat="1" applyFont="1" applyFill="1" applyBorder="1" applyAlignment="1">
      <alignment/>
    </xf>
    <xf numFmtId="49" fontId="2" fillId="33" borderId="10" xfId="0" applyNumberFormat="1" applyFont="1" applyFill="1" applyBorder="1" applyAlignment="1" applyProtection="1">
      <alignment horizontal="left"/>
      <protection locked="0"/>
    </xf>
    <xf numFmtId="0" fontId="0" fillId="0" borderId="20" xfId="0" applyNumberFormat="1" applyBorder="1" applyAlignment="1">
      <alignment horizontal="center"/>
    </xf>
    <xf numFmtId="0" fontId="1" fillId="0" borderId="10" xfId="0" applyNumberFormat="1" applyFont="1" applyBorder="1" applyAlignment="1">
      <alignment horizontal="left" vertical="center" wrapText="1"/>
    </xf>
    <xf numFmtId="0" fontId="0" fillId="0" borderId="17" xfId="0" applyNumberFormat="1" applyBorder="1" applyAlignment="1">
      <alignment horizontal="center"/>
    </xf>
    <xf numFmtId="0" fontId="1" fillId="0" borderId="27" xfId="0" applyNumberFormat="1" applyFont="1" applyBorder="1" applyAlignment="1">
      <alignment horizontal="left" vertical="center" wrapText="1"/>
    </xf>
    <xf numFmtId="0" fontId="1" fillId="0" borderId="0" xfId="0" applyNumberFormat="1" applyFont="1" applyAlignment="1">
      <alignment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4"/>
  <sheetViews>
    <sheetView tabSelected="1" zoomScalePageLayoutView="0" workbookViewId="0" topLeftCell="A1">
      <selection activeCell="P5" sqref="P5"/>
    </sheetView>
  </sheetViews>
  <sheetFormatPr defaultColWidth="9.140625" defaultRowHeight="15"/>
  <cols>
    <col min="1" max="1" width="13.7109375" style="0" customWidth="1"/>
    <col min="2" max="2" width="15.7109375" style="0" customWidth="1"/>
    <col min="3" max="3" width="31.7109375" style="0" customWidth="1"/>
    <col min="7" max="7" width="6.28125" style="0" customWidth="1"/>
    <col min="8" max="8" width="6.57421875" style="0" customWidth="1"/>
    <col min="11" max="11" width="11.421875" style="0" customWidth="1"/>
    <col min="12" max="12" width="14.00390625" style="0" customWidth="1"/>
    <col min="14" max="14" width="13.8515625" style="0" customWidth="1"/>
    <col min="15" max="15" width="14.57421875" style="0" customWidth="1"/>
    <col min="17" max="17" width="9.421875" style="0" customWidth="1"/>
  </cols>
  <sheetData>
    <row r="1" spans="1:15" ht="18.75" customHeight="1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1"/>
      <c r="M1" s="1"/>
      <c r="N1" s="2"/>
      <c r="O1" s="3"/>
    </row>
    <row r="2" spans="1:15" ht="11.2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69" t="s">
        <v>91</v>
      </c>
      <c r="O2" s="3"/>
    </row>
    <row r="3" spans="1:15" ht="18.75" customHeight="1">
      <c r="A3" s="4" t="s">
        <v>1</v>
      </c>
      <c r="B3" s="1"/>
      <c r="C3" s="41" t="s">
        <v>2</v>
      </c>
      <c r="D3" s="5"/>
      <c r="E3" s="5"/>
      <c r="F3" s="5"/>
      <c r="G3" s="1"/>
      <c r="H3" s="1"/>
      <c r="I3" s="1"/>
      <c r="J3" s="1"/>
      <c r="K3" s="1"/>
      <c r="L3" s="1"/>
      <c r="M3" s="1"/>
      <c r="N3" s="2"/>
      <c r="O3" s="3"/>
    </row>
    <row r="4" spans="1:15" ht="10.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3"/>
    </row>
    <row r="5" spans="4:6" ht="15">
      <c r="D5" s="43"/>
      <c r="E5" s="43"/>
      <c r="F5" s="6"/>
    </row>
    <row r="6" spans="1:6" ht="15" customHeight="1">
      <c r="A6" s="7" t="s">
        <v>3</v>
      </c>
      <c r="B6" s="44" t="s">
        <v>4</v>
      </c>
      <c r="C6" s="44"/>
      <c r="D6" s="44"/>
      <c r="E6" s="44"/>
      <c r="F6" s="6"/>
    </row>
    <row r="7" spans="1:6" ht="6" customHeight="1">
      <c r="A7" s="6"/>
      <c r="B7" s="45"/>
      <c r="C7" s="45"/>
      <c r="D7" s="45"/>
      <c r="E7" s="45"/>
      <c r="F7" s="6"/>
    </row>
    <row r="8" spans="1:6" ht="16.5" customHeight="1">
      <c r="A8" s="8" t="s">
        <v>5</v>
      </c>
      <c r="B8" s="9"/>
      <c r="C8" s="10" t="s">
        <v>6</v>
      </c>
      <c r="F8" s="6"/>
    </row>
    <row r="9" spans="1:15" ht="21" customHeight="1">
      <c r="A9" s="46" t="s">
        <v>7</v>
      </c>
      <c r="B9" s="47" t="s">
        <v>8</v>
      </c>
      <c r="C9" s="11" t="s">
        <v>9</v>
      </c>
      <c r="D9" s="48" t="s">
        <v>10</v>
      </c>
      <c r="E9" s="48"/>
      <c r="F9" s="48"/>
      <c r="G9" s="49" t="s">
        <v>11</v>
      </c>
      <c r="H9" s="48" t="s">
        <v>12</v>
      </c>
      <c r="I9" s="48" t="s">
        <v>13</v>
      </c>
      <c r="J9" s="48"/>
      <c r="K9" s="57" t="s">
        <v>14</v>
      </c>
      <c r="L9" s="48" t="s">
        <v>15</v>
      </c>
      <c r="M9" s="48" t="s">
        <v>16</v>
      </c>
      <c r="N9" s="58" t="s">
        <v>17</v>
      </c>
      <c r="O9" s="50" t="s">
        <v>18</v>
      </c>
    </row>
    <row r="10" spans="1:15" ht="21.75" customHeight="1">
      <c r="A10" s="46"/>
      <c r="B10" s="47"/>
      <c r="C10" s="51" t="s">
        <v>19</v>
      </c>
      <c r="D10" s="51" t="s">
        <v>20</v>
      </c>
      <c r="E10" s="51" t="s">
        <v>21</v>
      </c>
      <c r="F10" s="48" t="s">
        <v>22</v>
      </c>
      <c r="G10" s="49"/>
      <c r="H10" s="48"/>
      <c r="I10" s="51" t="s">
        <v>20</v>
      </c>
      <c r="J10" s="52" t="s">
        <v>21</v>
      </c>
      <c r="K10" s="57"/>
      <c r="L10" s="48"/>
      <c r="M10" s="48"/>
      <c r="N10" s="58"/>
      <c r="O10" s="50"/>
    </row>
    <row r="11" spans="1:15" ht="50.25" customHeight="1">
      <c r="A11" s="46"/>
      <c r="B11" s="47"/>
      <c r="C11" s="51"/>
      <c r="D11" s="51"/>
      <c r="E11" s="51"/>
      <c r="F11" s="48"/>
      <c r="G11" s="49"/>
      <c r="H11" s="48"/>
      <c r="I11" s="51"/>
      <c r="J11" s="52"/>
      <c r="K11" s="57"/>
      <c r="L11" s="48"/>
      <c r="M11" s="48"/>
      <c r="N11" s="58"/>
      <c r="O11" s="50"/>
    </row>
    <row r="12" spans="1:15" ht="15">
      <c r="A12" s="12" t="s">
        <v>39</v>
      </c>
      <c r="B12" s="13" t="s">
        <v>40</v>
      </c>
      <c r="C12" s="14" t="s">
        <v>41</v>
      </c>
      <c r="D12" s="15">
        <v>10.08</v>
      </c>
      <c r="E12" s="15">
        <v>0</v>
      </c>
      <c r="F12" s="15">
        <f aca="true" t="shared" si="0" ref="F12:F19">SUM(D12,E12)</f>
        <v>10.08</v>
      </c>
      <c r="G12" s="16" t="s">
        <v>42</v>
      </c>
      <c r="H12" s="17" t="s">
        <v>43</v>
      </c>
      <c r="I12" s="18">
        <v>0.48</v>
      </c>
      <c r="J12" s="18">
        <v>0</v>
      </c>
      <c r="K12" s="19" t="s">
        <v>44</v>
      </c>
      <c r="L12" s="20">
        <v>197.9786</v>
      </c>
      <c r="M12" s="21" t="s">
        <v>45</v>
      </c>
      <c r="N12" s="22"/>
      <c r="O12" s="20">
        <f aca="true" t="shared" si="1" ref="O12:O19">F12*N12</f>
        <v>0</v>
      </c>
    </row>
    <row r="13" spans="1:15" ht="15">
      <c r="A13" s="12" t="s">
        <v>39</v>
      </c>
      <c r="B13" s="13" t="s">
        <v>46</v>
      </c>
      <c r="C13" s="14" t="s">
        <v>41</v>
      </c>
      <c r="D13" s="15">
        <v>25.171</v>
      </c>
      <c r="E13" s="15">
        <v>0</v>
      </c>
      <c r="F13" s="15">
        <f t="shared" si="0"/>
        <v>25.171</v>
      </c>
      <c r="G13" s="16" t="s">
        <v>42</v>
      </c>
      <c r="H13" s="17" t="s">
        <v>43</v>
      </c>
      <c r="I13" s="18">
        <v>0.484</v>
      </c>
      <c r="J13" s="18">
        <v>0</v>
      </c>
      <c r="K13" s="19" t="s">
        <v>47</v>
      </c>
      <c r="L13" s="20">
        <v>479.7709</v>
      </c>
      <c r="M13" s="21" t="s">
        <v>45</v>
      </c>
      <c r="N13" s="22"/>
      <c r="O13" s="20">
        <f t="shared" si="1"/>
        <v>0</v>
      </c>
    </row>
    <row r="14" spans="1:15" ht="15">
      <c r="A14" s="12" t="s">
        <v>39</v>
      </c>
      <c r="B14" s="13" t="s">
        <v>46</v>
      </c>
      <c r="C14" s="14" t="s">
        <v>41</v>
      </c>
      <c r="D14" s="15">
        <v>5.335</v>
      </c>
      <c r="E14" s="15">
        <v>0</v>
      </c>
      <c r="F14" s="15">
        <f t="shared" si="0"/>
        <v>5.335</v>
      </c>
      <c r="G14" s="16" t="s">
        <v>42</v>
      </c>
      <c r="H14" s="17" t="s">
        <v>43</v>
      </c>
      <c r="I14" s="18">
        <v>0.485</v>
      </c>
      <c r="J14" s="18">
        <v>0</v>
      </c>
      <c r="K14" s="19" t="s">
        <v>47</v>
      </c>
      <c r="L14" s="20">
        <v>92.964</v>
      </c>
      <c r="M14" s="21" t="s">
        <v>45</v>
      </c>
      <c r="N14" s="22"/>
      <c r="O14" s="20">
        <f t="shared" si="1"/>
        <v>0</v>
      </c>
    </row>
    <row r="15" spans="1:15" ht="15">
      <c r="A15" s="12" t="s">
        <v>39</v>
      </c>
      <c r="B15" s="13" t="s">
        <v>46</v>
      </c>
      <c r="C15" s="14" t="s">
        <v>41</v>
      </c>
      <c r="D15" s="15">
        <v>393.589</v>
      </c>
      <c r="E15" s="15">
        <v>0</v>
      </c>
      <c r="F15" s="15">
        <f t="shared" si="0"/>
        <v>393.589</v>
      </c>
      <c r="G15" s="16" t="s">
        <v>48</v>
      </c>
      <c r="H15" s="17" t="s">
        <v>43</v>
      </c>
      <c r="I15" s="18">
        <v>0.565</v>
      </c>
      <c r="J15" s="18">
        <v>0</v>
      </c>
      <c r="K15" s="19" t="s">
        <v>47</v>
      </c>
      <c r="L15" s="20">
        <v>7140.1256</v>
      </c>
      <c r="M15" s="21" t="s">
        <v>45</v>
      </c>
      <c r="N15" s="22"/>
      <c r="O15" s="20">
        <f t="shared" si="1"/>
        <v>0</v>
      </c>
    </row>
    <row r="16" spans="1:15" ht="15">
      <c r="A16" s="12" t="s">
        <v>39</v>
      </c>
      <c r="B16" s="13" t="s">
        <v>49</v>
      </c>
      <c r="C16" s="14" t="s">
        <v>41</v>
      </c>
      <c r="D16" s="15">
        <v>77.974</v>
      </c>
      <c r="E16" s="15">
        <v>0</v>
      </c>
      <c r="F16" s="15">
        <f t="shared" si="0"/>
        <v>77.974</v>
      </c>
      <c r="G16" s="16" t="s">
        <v>50</v>
      </c>
      <c r="H16" s="17" t="s">
        <v>51</v>
      </c>
      <c r="I16" s="18">
        <v>0.7573973908438233</v>
      </c>
      <c r="J16" s="18">
        <v>0</v>
      </c>
      <c r="K16" s="19" t="s">
        <v>52</v>
      </c>
      <c r="L16" s="20">
        <v>1228.4546</v>
      </c>
      <c r="M16" s="21" t="s">
        <v>45</v>
      </c>
      <c r="N16" s="22"/>
      <c r="O16" s="20">
        <f t="shared" si="1"/>
        <v>0</v>
      </c>
    </row>
    <row r="17" spans="1:15" ht="15">
      <c r="A17" s="12" t="s">
        <v>39</v>
      </c>
      <c r="B17" s="13" t="s">
        <v>53</v>
      </c>
      <c r="C17" s="14" t="s">
        <v>41</v>
      </c>
      <c r="D17" s="15">
        <v>280</v>
      </c>
      <c r="E17" s="15">
        <v>0</v>
      </c>
      <c r="F17" s="15">
        <f t="shared" si="0"/>
        <v>280</v>
      </c>
      <c r="G17" s="16" t="s">
        <v>48</v>
      </c>
      <c r="H17" s="17" t="s">
        <v>54</v>
      </c>
      <c r="I17" s="18">
        <v>0.27</v>
      </c>
      <c r="J17" s="18">
        <v>0</v>
      </c>
      <c r="K17" s="19" t="s">
        <v>47</v>
      </c>
      <c r="L17" s="20">
        <v>7180.6521</v>
      </c>
      <c r="M17" s="21" t="s">
        <v>45</v>
      </c>
      <c r="N17" s="22"/>
      <c r="O17" s="20">
        <f t="shared" si="1"/>
        <v>0</v>
      </c>
    </row>
    <row r="18" spans="1:15" ht="15">
      <c r="A18" s="12" t="s">
        <v>39</v>
      </c>
      <c r="B18" s="13" t="s">
        <v>55</v>
      </c>
      <c r="C18" s="14" t="s">
        <v>41</v>
      </c>
      <c r="D18" s="15">
        <v>120</v>
      </c>
      <c r="E18" s="15">
        <v>0</v>
      </c>
      <c r="F18" s="15">
        <f t="shared" si="0"/>
        <v>120</v>
      </c>
      <c r="G18" s="16" t="s">
        <v>48</v>
      </c>
      <c r="H18" s="17" t="s">
        <v>54</v>
      </c>
      <c r="I18" s="18">
        <v>0.27</v>
      </c>
      <c r="J18" s="18">
        <v>0</v>
      </c>
      <c r="K18" s="19" t="s">
        <v>56</v>
      </c>
      <c r="L18" s="20">
        <v>2671.8348</v>
      </c>
      <c r="M18" s="21" t="s">
        <v>45</v>
      </c>
      <c r="N18" s="22"/>
      <c r="O18" s="20">
        <f t="shared" si="1"/>
        <v>0</v>
      </c>
    </row>
    <row r="19" spans="1:15" ht="15">
      <c r="A19" s="12" t="s">
        <v>39</v>
      </c>
      <c r="B19" s="13" t="s">
        <v>57</v>
      </c>
      <c r="C19" s="14" t="s">
        <v>41</v>
      </c>
      <c r="D19" s="15">
        <v>60</v>
      </c>
      <c r="E19" s="15">
        <v>0</v>
      </c>
      <c r="F19" s="15">
        <f t="shared" si="0"/>
        <v>60</v>
      </c>
      <c r="G19" s="16" t="s">
        <v>48</v>
      </c>
      <c r="H19" s="17" t="s">
        <v>54</v>
      </c>
      <c r="I19" s="18">
        <v>0.27</v>
      </c>
      <c r="J19" s="18">
        <v>0</v>
      </c>
      <c r="K19" s="19" t="s">
        <v>58</v>
      </c>
      <c r="L19" s="20">
        <v>1304.4923</v>
      </c>
      <c r="M19" s="21" t="s">
        <v>45</v>
      </c>
      <c r="N19" s="22"/>
      <c r="O19" s="20">
        <f t="shared" si="1"/>
        <v>0</v>
      </c>
    </row>
    <row r="20" spans="1:15" ht="15">
      <c r="A20" s="23"/>
      <c r="B20" s="24"/>
      <c r="C20" s="24"/>
      <c r="D20" s="24"/>
      <c r="E20" s="24"/>
      <c r="F20" s="24"/>
      <c r="G20" s="24"/>
      <c r="H20" s="24"/>
      <c r="I20" s="24"/>
      <c r="J20" s="53" t="s">
        <v>23</v>
      </c>
      <c r="K20" s="53"/>
      <c r="L20" s="25">
        <f>SUM(L12:L19)</f>
        <v>20296.272900000004</v>
      </c>
      <c r="M20" s="26"/>
      <c r="N20" s="27" t="s">
        <v>24</v>
      </c>
      <c r="O20" s="25">
        <f>SUM(O12:O19)</f>
        <v>0</v>
      </c>
    </row>
    <row r="21" spans="1:15" ht="15">
      <c r="A21" s="54" t="s">
        <v>25</v>
      </c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25">
        <f>O22-O20</f>
        <v>0</v>
      </c>
    </row>
    <row r="22" spans="1:15" ht="15">
      <c r="A22" s="54" t="s">
        <v>26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25">
        <f>IF(C25="N",O20,(O20*1.2))</f>
        <v>0</v>
      </c>
    </row>
    <row r="23" spans="1:15" ht="15">
      <c r="A23" s="55" t="s">
        <v>27</v>
      </c>
      <c r="B23" s="55"/>
      <c r="C23" s="55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</row>
    <row r="24" spans="1:15" ht="15">
      <c r="A24" s="56" t="s">
        <v>28</v>
      </c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</row>
    <row r="25" spans="1:15" ht="25.5" customHeight="1">
      <c r="A25" s="28" t="s">
        <v>29</v>
      </c>
      <c r="B25" s="30"/>
      <c r="C25" s="31" t="s">
        <v>30</v>
      </c>
      <c r="D25" s="30"/>
      <c r="E25" s="30"/>
      <c r="F25" s="28"/>
      <c r="G25" s="30"/>
      <c r="H25" s="30"/>
      <c r="I25" s="30"/>
      <c r="J25" s="32"/>
      <c r="K25" s="32"/>
      <c r="L25" s="32"/>
      <c r="M25" s="32"/>
      <c r="N25" s="32"/>
      <c r="O25" s="32"/>
    </row>
    <row r="26" spans="1:15" ht="15">
      <c r="A26" s="59" t="s">
        <v>31</v>
      </c>
      <c r="B26" s="59"/>
      <c r="C26" s="59"/>
      <c r="D26" s="59"/>
      <c r="E26" s="60" t="s">
        <v>32</v>
      </c>
      <c r="F26" s="33" t="s">
        <v>33</v>
      </c>
      <c r="G26" s="61"/>
      <c r="H26" s="61"/>
      <c r="I26" s="61"/>
      <c r="J26" s="61"/>
      <c r="K26" s="61"/>
      <c r="L26" s="61"/>
      <c r="M26" s="61"/>
      <c r="N26" s="61"/>
      <c r="O26" s="61"/>
    </row>
    <row r="27" spans="1:15" ht="15">
      <c r="A27" s="62" t="s">
        <v>90</v>
      </c>
      <c r="B27" s="62"/>
      <c r="C27" s="62"/>
      <c r="D27" s="62"/>
      <c r="E27" s="60"/>
      <c r="F27" s="33" t="s">
        <v>34</v>
      </c>
      <c r="G27" s="61"/>
      <c r="H27" s="61"/>
      <c r="I27" s="61"/>
      <c r="J27" s="61"/>
      <c r="K27" s="61"/>
      <c r="L27" s="61"/>
      <c r="M27" s="61"/>
      <c r="N27" s="61"/>
      <c r="O27" s="61"/>
    </row>
    <row r="28" spans="1:15" ht="18" customHeight="1">
      <c r="A28" s="62"/>
      <c r="B28" s="62"/>
      <c r="C28" s="62"/>
      <c r="D28" s="62"/>
      <c r="E28" s="60"/>
      <c r="F28" s="33" t="s">
        <v>35</v>
      </c>
      <c r="G28" s="61"/>
      <c r="H28" s="61"/>
      <c r="I28" s="61"/>
      <c r="J28" s="61"/>
      <c r="K28" s="61"/>
      <c r="L28" s="61"/>
      <c r="M28" s="61"/>
      <c r="N28" s="61"/>
      <c r="O28" s="61"/>
    </row>
    <row r="29" spans="1:15" ht="15">
      <c r="A29" s="62"/>
      <c r="B29" s="62"/>
      <c r="C29" s="62"/>
      <c r="D29" s="62"/>
      <c r="E29" s="60"/>
      <c r="F29" s="33" t="s">
        <v>36</v>
      </c>
      <c r="G29" s="61"/>
      <c r="H29" s="61"/>
      <c r="I29" s="61"/>
      <c r="J29" s="61"/>
      <c r="K29" s="61"/>
      <c r="L29" s="61"/>
      <c r="M29" s="61"/>
      <c r="N29" s="61"/>
      <c r="O29" s="61"/>
    </row>
    <row r="30" spans="1:15" ht="15">
      <c r="A30" s="62"/>
      <c r="B30" s="62"/>
      <c r="C30" s="62"/>
      <c r="D30" s="62"/>
      <c r="E30" s="60"/>
      <c r="F30" s="63" t="s">
        <v>37</v>
      </c>
      <c r="G30" s="63"/>
      <c r="H30" s="64"/>
      <c r="I30" s="64"/>
      <c r="J30" s="64"/>
      <c r="K30" s="64"/>
      <c r="L30" s="64"/>
      <c r="M30" s="64"/>
      <c r="N30" s="64"/>
      <c r="O30" s="64"/>
    </row>
    <row r="31" spans="1:4" ht="15">
      <c r="A31" s="62"/>
      <c r="B31" s="62"/>
      <c r="C31" s="62"/>
      <c r="D31" s="62"/>
    </row>
    <row r="32" spans="1:15" ht="15">
      <c r="A32" s="62"/>
      <c r="B32" s="62"/>
      <c r="C32" s="62"/>
      <c r="D32" s="62"/>
      <c r="K32" s="65"/>
      <c r="L32" s="65"/>
      <c r="M32" s="65"/>
      <c r="N32" s="65"/>
      <c r="O32" s="65"/>
    </row>
    <row r="33" spans="1:15" ht="15">
      <c r="A33" s="62"/>
      <c r="B33" s="62"/>
      <c r="C33" s="62"/>
      <c r="D33" s="62"/>
      <c r="E33" s="32"/>
      <c r="I33" t="s">
        <v>38</v>
      </c>
      <c r="K33" s="65"/>
      <c r="L33" s="65"/>
      <c r="M33" s="65"/>
      <c r="N33" s="65"/>
      <c r="O33" s="65"/>
    </row>
    <row r="34" ht="15">
      <c r="E34" s="32"/>
    </row>
  </sheetData>
  <sheetProtection/>
  <mergeCells count="36">
    <mergeCell ref="A26:D26"/>
    <mergeCell ref="E26:E30"/>
    <mergeCell ref="G26:O26"/>
    <mergeCell ref="A27:D33"/>
    <mergeCell ref="G27:O27"/>
    <mergeCell ref="G28:O28"/>
    <mergeCell ref="G29:O29"/>
    <mergeCell ref="F30:G30"/>
    <mergeCell ref="H30:O30"/>
    <mergeCell ref="K32:O33"/>
    <mergeCell ref="J20:K20"/>
    <mergeCell ref="A21:N21"/>
    <mergeCell ref="A22:N22"/>
    <mergeCell ref="A23:C23"/>
    <mergeCell ref="A24:O24"/>
    <mergeCell ref="K9:K11"/>
    <mergeCell ref="L9:L11"/>
    <mergeCell ref="M9:M11"/>
    <mergeCell ref="N9:N11"/>
    <mergeCell ref="O9:O11"/>
    <mergeCell ref="C10:C11"/>
    <mergeCell ref="D10:D11"/>
    <mergeCell ref="E10:E11"/>
    <mergeCell ref="F10:F11"/>
    <mergeCell ref="I10:I11"/>
    <mergeCell ref="J10:J11"/>
    <mergeCell ref="A1:K1"/>
    <mergeCell ref="D5:E5"/>
    <mergeCell ref="B6:E6"/>
    <mergeCell ref="B7:E7"/>
    <mergeCell ref="A9:A11"/>
    <mergeCell ref="B9:B11"/>
    <mergeCell ref="D9:F9"/>
    <mergeCell ref="G9:G11"/>
    <mergeCell ref="H9:H11"/>
    <mergeCell ref="I9:J9"/>
  </mergeCells>
  <dataValidations count="8">
    <dataValidation type="custom" allowBlank="1" showErrorMessage="1" errorTitle="Chyba!" error="Môžete zadať maximálne 2 desatinné miesta" sqref="N12">
      <formula1>MOD(ROUND(N12*100,20),1)=0</formula1>
    </dataValidation>
    <dataValidation type="custom" allowBlank="1" showErrorMessage="1" errorTitle="Chyba!" error="Môžete zadať maximálne 2 desatinné miesta" sqref="N13">
      <formula1>MOD(ROUND(N13*100,20),1)=0</formula1>
    </dataValidation>
    <dataValidation type="custom" allowBlank="1" showErrorMessage="1" errorTitle="Chyba!" error="Môžete zadať maximálne 2 desatinné miesta" sqref="N14">
      <formula1>MOD(ROUND(N14*100,20),1)=0</formula1>
    </dataValidation>
    <dataValidation type="custom" allowBlank="1" showErrorMessage="1" errorTitle="Chyba!" error="Môžete zadať maximálne 2 desatinné miesta" sqref="N15">
      <formula1>MOD(ROUND(N15*100,20),1)=0</formula1>
    </dataValidation>
    <dataValidation type="custom" allowBlank="1" showErrorMessage="1" errorTitle="Chyba!" error="Môžete zadať maximálne 2 desatinné miesta" sqref="N16">
      <formula1>MOD(ROUND(N16*100,20),1)=0</formula1>
    </dataValidation>
    <dataValidation type="custom" allowBlank="1" showErrorMessage="1" errorTitle="Chyba!" error="Môžete zadať maximálne 2 desatinné miesta" sqref="N17">
      <formula1>MOD(ROUND(N17*100,20),1)=0</formula1>
    </dataValidation>
    <dataValidation type="custom" allowBlank="1" showErrorMessage="1" errorTitle="Chyba!" error="Môžete zadať maximálne 2 desatinné miesta" sqref="N18">
      <formula1>MOD(ROUND(N18*100,20),1)=0</formula1>
    </dataValidation>
    <dataValidation type="custom" allowBlank="1" showErrorMessage="1" errorTitle="Chyba!" error="Môžete zadať maximálne 2 desatinné miesta" sqref="N19">
      <formula1>MOD(ROUND(N19*100,20),1)=0</formula1>
    </dataValidation>
  </dataValidations>
  <printOptions/>
  <pageMargins left="0.2361111111111111" right="0.2361111111111111" top="0.7479166666666667" bottom="0.7486111111111111" header="0.5118055555555555" footer="0.31527777777777777"/>
  <pageSetup fitToHeight="0" fitToWidth="1" orientation="landscape" paperSize="9"/>
  <headerFooter alignWithMargins="0">
    <oddFooter>&amp;RStrana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N1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2.28125" style="0" customWidth="1"/>
  </cols>
  <sheetData>
    <row r="2" spans="1:13" ht="15">
      <c r="A2" s="34" t="s">
        <v>59</v>
      </c>
      <c r="B2" s="29"/>
      <c r="C2" s="29"/>
      <c r="D2" s="28"/>
      <c r="E2" s="35"/>
      <c r="F2" s="35"/>
      <c r="L2" s="67" t="s">
        <v>60</v>
      </c>
      <c r="M2" s="67"/>
    </row>
    <row r="3" spans="1:14" ht="15">
      <c r="A3" s="36" t="s">
        <v>61</v>
      </c>
      <c r="B3" s="66" t="s">
        <v>62</v>
      </c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</row>
    <row r="4" spans="1:14" ht="15">
      <c r="A4" s="36" t="s">
        <v>63</v>
      </c>
      <c r="B4" s="66" t="s">
        <v>64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</row>
    <row r="5" spans="1:14" ht="15">
      <c r="A5" s="36" t="s">
        <v>7</v>
      </c>
      <c r="B5" s="66" t="s">
        <v>65</v>
      </c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</row>
    <row r="6" spans="1:14" ht="15">
      <c r="A6" s="36" t="s">
        <v>66</v>
      </c>
      <c r="B6" s="66" t="s">
        <v>67</v>
      </c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</row>
    <row r="7" spans="1:14" ht="15">
      <c r="A7" s="38" t="s">
        <v>68</v>
      </c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</row>
    <row r="8" spans="1:14" ht="15">
      <c r="A8" s="36" t="s">
        <v>69</v>
      </c>
      <c r="B8" s="66" t="s">
        <v>70</v>
      </c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</row>
    <row r="9" spans="1:14" ht="15">
      <c r="A9" s="36" t="s">
        <v>71</v>
      </c>
      <c r="B9" s="66" t="s">
        <v>72</v>
      </c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</row>
    <row r="10" spans="1:14" ht="15">
      <c r="A10" s="36" t="s">
        <v>73</v>
      </c>
      <c r="B10" s="66" t="s">
        <v>74</v>
      </c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</row>
    <row r="11" spans="1:14" ht="15">
      <c r="A11" s="39" t="s">
        <v>75</v>
      </c>
      <c r="B11" s="66" t="s">
        <v>76</v>
      </c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</row>
    <row r="12" spans="1:14" ht="15" customHeight="1">
      <c r="A12" s="40" t="s">
        <v>77</v>
      </c>
      <c r="B12" s="66" t="s">
        <v>78</v>
      </c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</row>
    <row r="13" spans="1:14" ht="24" customHeight="1">
      <c r="A13" s="39" t="s">
        <v>79</v>
      </c>
      <c r="B13" s="66" t="s">
        <v>80</v>
      </c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</row>
    <row r="14" spans="1:14" ht="16.5" customHeight="1">
      <c r="A14" s="39" t="s">
        <v>12</v>
      </c>
      <c r="B14" s="66" t="s">
        <v>81</v>
      </c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</row>
    <row r="15" spans="1:14" ht="15">
      <c r="A15" s="39" t="s">
        <v>82</v>
      </c>
      <c r="B15" s="66" t="s">
        <v>83</v>
      </c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</row>
    <row r="16" spans="1:14" ht="38.25">
      <c r="A16" s="37" t="s">
        <v>84</v>
      </c>
      <c r="B16" s="66" t="s">
        <v>85</v>
      </c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</row>
    <row r="17" spans="1:14" ht="28.5" customHeight="1">
      <c r="A17" s="37" t="s">
        <v>86</v>
      </c>
      <c r="B17" s="66" t="s">
        <v>87</v>
      </c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</row>
    <row r="18" spans="1:14" ht="27" customHeight="1">
      <c r="A18" s="39" t="s">
        <v>88</v>
      </c>
      <c r="B18" s="66" t="s">
        <v>89</v>
      </c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</row>
  </sheetData>
  <sheetProtection/>
  <mergeCells count="17">
    <mergeCell ref="B14:N14"/>
    <mergeCell ref="B15:N15"/>
    <mergeCell ref="B16:N16"/>
    <mergeCell ref="B17:N17"/>
    <mergeCell ref="B18:N18"/>
    <mergeCell ref="B8:N8"/>
    <mergeCell ref="B9:N9"/>
    <mergeCell ref="B10:N10"/>
    <mergeCell ref="B11:N11"/>
    <mergeCell ref="B12:N12"/>
    <mergeCell ref="B13:N13"/>
    <mergeCell ref="L2:M2"/>
    <mergeCell ref="B3:N3"/>
    <mergeCell ref="B4:N4"/>
    <mergeCell ref="B5:N5"/>
    <mergeCell ref="B6:N6"/>
    <mergeCell ref="B7:N7"/>
  </mergeCells>
  <printOptions/>
  <pageMargins left="0.7" right="0.7" top="0.75" bottom="0.75" header="0.5118055555555555" footer="0.511805555555555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Hroncek, Radoslav</dc:creator>
  <cp:keywords/>
  <dc:description/>
  <cp:lastModifiedBy>michaela.hurtekova</cp:lastModifiedBy>
  <dcterms:created xsi:type="dcterms:W3CDTF">2024-04-24T05:19:55Z</dcterms:created>
  <dcterms:modified xsi:type="dcterms:W3CDTF">2024-05-02T11:22:51Z</dcterms:modified>
  <cp:category/>
  <cp:version/>
  <cp:contentType/>
  <cp:contentStatus/>
</cp:coreProperties>
</file>