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ponuka'!$G$25:$G$25</definedName>
    <definedName name="DodavatelICO">'rozsah zákazky a cenová ponuka'!$G$24:$G$24</definedName>
    <definedName name="DodavatelICpreDPH">'rozsah zákazky a cenová ponuka'!$H$26:$H$26</definedName>
    <definedName name="DodavatelNazov">'rozsah zákazky a cenová ponuka'!$G$22:$G$22</definedName>
    <definedName name="DodavatelSidlo">'rozsah zákazky a cenová ponuka'!$G$23:$G$23</definedName>
    <definedName name="DPH">'rozsah zákazky a cenová ponuka'!$O$17:$O$17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ponuka'!$C$21:$C$21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ponuka'!$O$16:$O$16</definedName>
    <definedName name="SumCenaSDPH">'rozsah zákazky a cenová ponuka'!$O$18:$O$18</definedName>
    <definedName name="SumCenaZaJPRL">'rozsah zákazky a cenová ponuka'!$L$16:$L$16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<sst xmlns="http://schemas.openxmlformats.org/spreadsheetml/2006/main" count="101" uniqueCount="83">
  <si>
    <t>Opis- rozsah čiastkovej zákazky a cenová ponuka dodávateľa</t>
  </si>
  <si>
    <t>príloha č.3.1</t>
  </si>
  <si>
    <t>Názov predmetu zákazky</t>
  </si>
  <si>
    <t>Objednávateľ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</si>
  <si>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</si>
  <si>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</si>
  <si>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</si>
  <si>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</si>
  <si>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</si>
  <si>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</si>
  <si>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</si>
  <si>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</si>
  <si>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</si>
  <si>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</si>
  <si>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</si>
  <si>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</si>
  <si>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</si>
  <si>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</si>
  <si>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</si>
  <si>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</si>
  <si>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</si>
  <si>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</si>
  <si>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</si>
  <si>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</si>
  <si>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</si>
  <si>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</si>
  <si>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</si>
  <si>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</si>
  <si>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</si>
  <si>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</si>
  <si>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</si>
  <si>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</si>
  <si>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</si>
  <si>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</si>
  <si>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</si>
  <si>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</si>
  <si>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</si>
  <si>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LO Byšta</t>
  </si>
  <si>
    <t>LA165-881A0</t>
  </si>
  <si>
    <t>VU+50</t>
  </si>
  <si>
    <t>- | - | 1400</t>
  </si>
  <si>
    <t>m3</t>
  </si>
  <si>
    <t>LA165-910A1</t>
  </si>
  <si>
    <t>45</t>
  </si>
  <si>
    <t>100 | 800 | -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</si>
  <si>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</si>
  <si>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</si>
  <si>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</si>
  <si>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</si>
  <si>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</si>
  <si>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</si>
  <si>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</si>
  <si>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</si>
  <si>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</si>
  <si>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</si>
  <si>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</si>
  <si>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</si>
  <si>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</si>
  <si>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</si>
  <si>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</si>
  <si>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</si>
  <si>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</si>
  <si>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</si>
  <si>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</si>
  <si>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</si>
  <si>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</si>
  <si>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</si>
  <si>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</si>
  <si>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</si>
  <si>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</si>
  <si>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</si>
  <si>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</si>
  <si>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</si>
  <si>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</si>
  <si>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</si>
  <si>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</si>
  <si>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1,2,4a,6,7 - SKM</t>
  </si>
  <si>
    <t>1,2,4a,6,7 - sort.</t>
  </si>
  <si>
    <t>1,2,4a,4d,6,7 - SKM</t>
  </si>
  <si>
    <t>1,2,4a,4d,6,7 - sort.</t>
  </si>
  <si>
    <t>2510 - 2024 - DNS Byšta</t>
  </si>
  <si>
    <t>Lesnícke služby v ťažbovom procese na OZ Vihorlat, LS Sečovce, VC Byšta</t>
  </si>
  <si>
    <t>LESY Slovenskej republiky, štátny podnik organizačná zložka OZ Vihorlat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</si>
</sst>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0" fillId="0" borderId="17" xfId="0" applyNumberFormat="1" applyBorder="1" applyAlignment="1">
      <alignment/>
    </xf>
    <xf numFmtId="0" fontId="8" fillId="0" borderId="18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 indent="1"/>
    </xf>
    <xf numFmtId="4" fontId="10" fillId="0" borderId="1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34" borderId="2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vertical="center"/>
    </xf>
    <xf numFmtId="0" fontId="0" fillId="0" borderId="23" xfId="0" applyNumberFormat="1" applyBorder="1" applyAlignment="1">
      <alignment horizontal="center"/>
    </xf>
    <xf numFmtId="0" fontId="2" fillId="34" borderId="20" xfId="0" applyNumberFormat="1" applyFont="1" applyFill="1" applyBorder="1" applyAlignment="1">
      <alignment horizontal="center" vertical="center" textRotation="9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49" fontId="2" fillId="33" borderId="20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Border="1" applyAlignment="1">
      <alignment horizont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35" borderId="19" xfId="0" applyNumberFormat="1" applyFont="1" applyFill="1" applyBorder="1" applyAlignment="1">
      <alignment horizontal="center" vertical="center" wrapText="1"/>
    </xf>
    <xf numFmtId="0" fontId="8" fillId="35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0" fillId="0" borderId="30" xfId="0" applyNumberForma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2"/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3"/>
    </row>
    <row r="3" spans="1:15" ht="18.75" customHeight="1">
      <c r="A3" s="5" t="s">
        <v>2</v>
      </c>
      <c r="B3" s="1"/>
      <c r="C3" s="40" t="s">
        <v>81</v>
      </c>
      <c r="D3" s="6"/>
      <c r="E3" s="6"/>
      <c r="F3" s="6"/>
      <c r="G3" s="1"/>
      <c r="H3" s="1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69"/>
      <c r="E5" s="69"/>
      <c r="F5" s="7"/>
    </row>
    <row r="6" spans="1:6" ht="15" customHeight="1">
      <c r="A6" s="68" t="s">
        <v>3</v>
      </c>
      <c r="B6" s="70" t="s">
        <v>82</v>
      </c>
      <c r="C6" s="71"/>
      <c r="D6" s="71"/>
      <c r="E6" s="71"/>
      <c r="F6" s="72"/>
    </row>
    <row r="7" spans="1:6" ht="6" customHeight="1">
      <c r="A7" s="7"/>
      <c r="B7" s="61"/>
      <c r="C7" s="61"/>
      <c r="D7" s="61"/>
      <c r="E7" s="61"/>
      <c r="F7" s="7"/>
    </row>
    <row r="8" spans="1:6" ht="16.5" customHeight="1">
      <c r="A8" s="8" t="s">
        <v>4</v>
      </c>
      <c r="B8" s="9">
        <v>10</v>
      </c>
      <c r="C8" s="10" t="s">
        <v>80</v>
      </c>
      <c r="F8" s="7"/>
    </row>
    <row r="9" spans="1:15" ht="21" customHeight="1">
      <c r="A9" s="62" t="s">
        <v>5</v>
      </c>
      <c r="B9" s="63" t="s">
        <v>6</v>
      </c>
      <c r="C9" s="11" t="s">
        <v>7</v>
      </c>
      <c r="D9" s="55" t="s">
        <v>8</v>
      </c>
      <c r="E9" s="55"/>
      <c r="F9" s="55"/>
      <c r="G9" s="64" t="s">
        <v>9</v>
      </c>
      <c r="H9" s="55" t="s">
        <v>10</v>
      </c>
      <c r="I9" s="55" t="s">
        <v>11</v>
      </c>
      <c r="J9" s="55"/>
      <c r="K9" s="54" t="s">
        <v>12</v>
      </c>
      <c r="L9" s="55" t="s">
        <v>13</v>
      </c>
      <c r="M9" s="55" t="s">
        <v>14</v>
      </c>
      <c r="N9" s="56" t="s">
        <v>15</v>
      </c>
      <c r="O9" s="57" t="s">
        <v>16</v>
      </c>
    </row>
    <row r="10" spans="1:15" ht="21.75" customHeight="1">
      <c r="A10" s="62"/>
      <c r="B10" s="63"/>
      <c r="C10" s="58" t="s">
        <v>17</v>
      </c>
      <c r="D10" s="58" t="s">
        <v>18</v>
      </c>
      <c r="E10" s="58" t="s">
        <v>19</v>
      </c>
      <c r="F10" s="55" t="s">
        <v>20</v>
      </c>
      <c r="G10" s="64"/>
      <c r="H10" s="55"/>
      <c r="I10" s="58" t="s">
        <v>18</v>
      </c>
      <c r="J10" s="59" t="s">
        <v>19</v>
      </c>
      <c r="K10" s="54"/>
      <c r="L10" s="55"/>
      <c r="M10" s="55"/>
      <c r="N10" s="56"/>
      <c r="O10" s="57"/>
    </row>
    <row r="11" spans="1:15" ht="50.25" customHeight="1" thickBot="1">
      <c r="A11" s="62"/>
      <c r="B11" s="63"/>
      <c r="C11" s="58"/>
      <c r="D11" s="58"/>
      <c r="E11" s="58"/>
      <c r="F11" s="55"/>
      <c r="G11" s="64"/>
      <c r="H11" s="55"/>
      <c r="I11" s="58"/>
      <c r="J11" s="59"/>
      <c r="K11" s="54"/>
      <c r="L11" s="55"/>
      <c r="M11" s="55"/>
      <c r="N11" s="56"/>
      <c r="O11" s="57"/>
    </row>
    <row r="12" spans="1:15" ht="15">
      <c r="A12" s="12" t="s">
        <v>37</v>
      </c>
      <c r="B12" s="13" t="s">
        <v>38</v>
      </c>
      <c r="C12" s="41" t="s">
        <v>76</v>
      </c>
      <c r="D12" s="14">
        <v>82.73599999999999</v>
      </c>
      <c r="E12" s="14">
        <v>18.35</v>
      </c>
      <c r="F12" s="14">
        <f>SUM(D12,E12)</f>
        <v>101.08599999999998</v>
      </c>
      <c r="G12" s="15" t="s">
        <v>39</v>
      </c>
      <c r="H12" s="16">
        <v>10</v>
      </c>
      <c r="I12" s="17">
        <v>0.5240755400313071</v>
      </c>
      <c r="J12" s="17">
        <v>0.4091777289996803</v>
      </c>
      <c r="K12" s="18" t="s">
        <v>40</v>
      </c>
      <c r="L12" s="19">
        <v>1926.78</v>
      </c>
      <c r="M12" s="20" t="s">
        <v>41</v>
      </c>
      <c r="N12" s="21"/>
      <c r="O12" s="19">
        <f>F12*N12</f>
        <v>0</v>
      </c>
    </row>
    <row r="13" spans="1:15" ht="15">
      <c r="A13" s="12" t="s">
        <v>37</v>
      </c>
      <c r="B13" s="13" t="s">
        <v>38</v>
      </c>
      <c r="C13" s="41" t="s">
        <v>77</v>
      </c>
      <c r="D13" s="14">
        <v>0</v>
      </c>
      <c r="E13" s="14">
        <v>101.09</v>
      </c>
      <c r="F13" s="14">
        <f>SUM(D13,E13)</f>
        <v>101.09</v>
      </c>
      <c r="G13" s="15" t="s">
        <v>39</v>
      </c>
      <c r="H13" s="16">
        <v>10</v>
      </c>
      <c r="I13" s="17">
        <v>0</v>
      </c>
      <c r="J13" s="17">
        <v>0.4091777289996803</v>
      </c>
      <c r="K13" s="18" t="s">
        <v>40</v>
      </c>
      <c r="L13" s="19">
        <v>2329.61</v>
      </c>
      <c r="M13" s="20" t="s">
        <v>41</v>
      </c>
      <c r="N13" s="21"/>
      <c r="O13" s="19">
        <f>F13*N13</f>
        <v>0</v>
      </c>
    </row>
    <row r="14" spans="1:15" ht="15">
      <c r="A14" s="12" t="s">
        <v>37</v>
      </c>
      <c r="B14" s="13" t="s">
        <v>42</v>
      </c>
      <c r="C14" s="41" t="s">
        <v>78</v>
      </c>
      <c r="D14" s="14">
        <v>0</v>
      </c>
      <c r="E14" s="14">
        <v>68.8</v>
      </c>
      <c r="F14" s="14">
        <f>SUM(D14,E14)</f>
        <v>68.8</v>
      </c>
      <c r="G14" s="15" t="s">
        <v>39</v>
      </c>
      <c r="H14" s="16" t="s">
        <v>43</v>
      </c>
      <c r="I14" s="17">
        <v>0</v>
      </c>
      <c r="J14" s="17">
        <v>0.5336841605312309</v>
      </c>
      <c r="K14" s="18" t="s">
        <v>44</v>
      </c>
      <c r="L14" s="19">
        <v>1523.92</v>
      </c>
      <c r="M14" s="20" t="s">
        <v>41</v>
      </c>
      <c r="N14" s="21"/>
      <c r="O14" s="19">
        <f>F14*N14</f>
        <v>0</v>
      </c>
    </row>
    <row r="15" spans="1:15" ht="15.75" thickBot="1">
      <c r="A15" s="12" t="s">
        <v>37</v>
      </c>
      <c r="B15" s="13" t="s">
        <v>42</v>
      </c>
      <c r="C15" s="41" t="s">
        <v>79</v>
      </c>
      <c r="D15" s="14">
        <v>0</v>
      </c>
      <c r="E15" s="14">
        <v>160.45</v>
      </c>
      <c r="F15" s="14">
        <f>SUM(D15,E15)</f>
        <v>160.45</v>
      </c>
      <c r="G15" s="15" t="s">
        <v>39</v>
      </c>
      <c r="H15" s="16" t="s">
        <v>43</v>
      </c>
      <c r="I15" s="17">
        <v>0</v>
      </c>
      <c r="J15" s="17">
        <v>0.5336841605312309</v>
      </c>
      <c r="K15" s="18" t="s">
        <v>44</v>
      </c>
      <c r="L15" s="19">
        <v>4174.98</v>
      </c>
      <c r="M15" s="20" t="s">
        <v>41</v>
      </c>
      <c r="N15" s="21"/>
      <c r="O15" s="19">
        <f>F15*N15</f>
        <v>0</v>
      </c>
    </row>
    <row r="16" spans="1:15" ht="15">
      <c r="A16" s="22"/>
      <c r="B16" s="23"/>
      <c r="C16" s="23"/>
      <c r="D16" s="23"/>
      <c r="E16" s="23"/>
      <c r="F16" s="42">
        <f>SUM(F12:F15)</f>
        <v>431.426</v>
      </c>
      <c r="G16" s="23"/>
      <c r="H16" s="23"/>
      <c r="I16" s="23"/>
      <c r="J16" s="50" t="s">
        <v>21</v>
      </c>
      <c r="K16" s="50"/>
      <c r="L16" s="24">
        <f>SUM(L12:L15)</f>
        <v>9955.29</v>
      </c>
      <c r="M16" s="25"/>
      <c r="N16" s="26" t="s">
        <v>22</v>
      </c>
      <c r="O16" s="24">
        <f>SUM(O12:O15)</f>
        <v>0</v>
      </c>
    </row>
    <row r="17" spans="1:15" ht="15">
      <c r="A17" s="51" t="s">
        <v>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24">
        <f>O18-O16</f>
        <v>0</v>
      </c>
    </row>
    <row r="18" spans="1:15" ht="15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24">
        <f>IF(C21="N",O16,(O16*1.2))</f>
        <v>0</v>
      </c>
    </row>
    <row r="19" spans="1:15" ht="15">
      <c r="A19" s="52" t="s">
        <v>25</v>
      </c>
      <c r="B19" s="52"/>
      <c r="C19" s="5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5">
      <c r="A20" s="53" t="s">
        <v>26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25.5" customHeight="1">
      <c r="A21" s="27" t="s">
        <v>27</v>
      </c>
      <c r="B21" s="29"/>
      <c r="C21" s="30" t="s">
        <v>28</v>
      </c>
      <c r="D21" s="29"/>
      <c r="E21" s="29"/>
      <c r="F21" s="27"/>
      <c r="G21" s="29"/>
      <c r="H21" s="29"/>
      <c r="I21" s="29"/>
      <c r="J21" s="31"/>
      <c r="K21" s="31"/>
      <c r="L21" s="31"/>
      <c r="M21" s="31"/>
      <c r="N21" s="31"/>
      <c r="O21" s="31"/>
    </row>
    <row r="22" spans="1:15" ht="15">
      <c r="A22" s="43" t="s">
        <v>29</v>
      </c>
      <c r="B22" s="43"/>
      <c r="C22" s="43"/>
      <c r="D22" s="43"/>
      <c r="E22" s="44" t="s">
        <v>30</v>
      </c>
      <c r="F22" s="32" t="s">
        <v>31</v>
      </c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5">
      <c r="A23" s="46"/>
      <c r="B23" s="46"/>
      <c r="C23" s="46"/>
      <c r="D23" s="46"/>
      <c r="E23" s="44"/>
      <c r="F23" s="32" t="s">
        <v>32</v>
      </c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8" customHeight="1">
      <c r="A24" s="46"/>
      <c r="B24" s="46"/>
      <c r="C24" s="46"/>
      <c r="D24" s="46"/>
      <c r="E24" s="44"/>
      <c r="F24" s="32" t="s">
        <v>33</v>
      </c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5">
      <c r="A25" s="46"/>
      <c r="B25" s="46"/>
      <c r="C25" s="46"/>
      <c r="D25" s="46"/>
      <c r="E25" s="44"/>
      <c r="F25" s="32" t="s">
        <v>34</v>
      </c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5">
      <c r="A26" s="46"/>
      <c r="B26" s="46"/>
      <c r="C26" s="46"/>
      <c r="D26" s="46"/>
      <c r="E26" s="44"/>
      <c r="F26" s="47" t="s">
        <v>35</v>
      </c>
      <c r="G26" s="47"/>
      <c r="H26" s="48"/>
      <c r="I26" s="48"/>
      <c r="J26" s="48"/>
      <c r="K26" s="48"/>
      <c r="L26" s="48"/>
      <c r="M26" s="48"/>
      <c r="N26" s="48"/>
      <c r="O26" s="48"/>
    </row>
    <row r="27" spans="1:4" ht="15">
      <c r="A27" s="46"/>
      <c r="B27" s="46"/>
      <c r="C27" s="46"/>
      <c r="D27" s="46"/>
    </row>
    <row r="28" spans="1:15" ht="15">
      <c r="A28" s="46"/>
      <c r="B28" s="46"/>
      <c r="C28" s="46"/>
      <c r="D28" s="46"/>
      <c r="K28" s="49"/>
      <c r="L28" s="49"/>
      <c r="M28" s="49"/>
      <c r="N28" s="49"/>
      <c r="O28" s="49"/>
    </row>
    <row r="29" spans="1:15" ht="15">
      <c r="A29" s="46"/>
      <c r="B29" s="46"/>
      <c r="C29" s="46"/>
      <c r="D29" s="46"/>
      <c r="E29" s="31"/>
      <c r="I29" t="s">
        <v>36</v>
      </c>
      <c r="K29" s="49"/>
      <c r="L29" s="49"/>
      <c r="M29" s="49"/>
      <c r="N29" s="49"/>
      <c r="O29" s="49"/>
    </row>
    <row r="30" ht="15">
      <c r="E30" s="31"/>
    </row>
  </sheetData>
  <sheetProtection/>
  <mergeCells count="35">
    <mergeCell ref="A1:K1"/>
    <mergeCell ref="D5:E5"/>
    <mergeCell ref="B7:E7"/>
    <mergeCell ref="A9:A11"/>
    <mergeCell ref="B9:B11"/>
    <mergeCell ref="D9:F9"/>
    <mergeCell ref="G9:G11"/>
    <mergeCell ref="H9:H11"/>
    <mergeCell ref="I9:J9"/>
    <mergeCell ref="C10:C11"/>
    <mergeCell ref="D10:D11"/>
    <mergeCell ref="E10:E11"/>
    <mergeCell ref="F10:F11"/>
    <mergeCell ref="I10:I11"/>
    <mergeCell ref="J10:J11"/>
    <mergeCell ref="J16:K16"/>
    <mergeCell ref="A17:N17"/>
    <mergeCell ref="A18:N18"/>
    <mergeCell ref="A19:C19"/>
    <mergeCell ref="A20:O20"/>
    <mergeCell ref="K9:K11"/>
    <mergeCell ref="L9:L11"/>
    <mergeCell ref="M9:M11"/>
    <mergeCell ref="N9:N11"/>
    <mergeCell ref="O9:O11"/>
    <mergeCell ref="A22:D22"/>
    <mergeCell ref="E22:E26"/>
    <mergeCell ref="G22:O22"/>
    <mergeCell ref="A23:D29"/>
    <mergeCell ref="G23:O23"/>
    <mergeCell ref="G24:O24"/>
    <mergeCell ref="G25:O25"/>
    <mergeCell ref="F26:G26"/>
    <mergeCell ref="H26:O26"/>
    <mergeCell ref="K28:O29"/>
  </mergeCells>
  <dataValidations count="1">
    <dataValidation type="custom" allowBlank="1" showErrorMessage="1" errorTitle="Chyba!" error="Môžete zadať maximálne 2 desatinné miesta" sqref="N12:N15">
      <formula1>MOD(ROUND(N12*100,20),1)=0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orientation="landscape" paperSize="9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3" t="s">
        <v>45</v>
      </c>
      <c r="B2" s="28"/>
      <c r="C2" s="28"/>
      <c r="D2" s="27"/>
      <c r="E2" s="34"/>
      <c r="F2" s="34"/>
      <c r="L2" s="66" t="s">
        <v>46</v>
      </c>
      <c r="M2" s="66"/>
    </row>
    <row r="3" spans="1:14" ht="15">
      <c r="A3" s="35" t="s">
        <v>47</v>
      </c>
      <c r="B3" s="65" t="s">
        <v>48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>
      <c r="A4" s="35" t="s">
        <v>49</v>
      </c>
      <c r="B4" s="65" t="s">
        <v>50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">
      <c r="A5" s="35" t="s">
        <v>5</v>
      </c>
      <c r="B5" s="65" t="s">
        <v>51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">
      <c r="A6" s="35" t="s">
        <v>52</v>
      </c>
      <c r="B6" s="65" t="s">
        <v>53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5">
      <c r="A7" s="37" t="s">
        <v>54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">
      <c r="A8" s="35" t="s">
        <v>55</v>
      </c>
      <c r="B8" s="65" t="s">
        <v>56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>
      <c r="A9" s="35" t="s">
        <v>57</v>
      </c>
      <c r="B9" s="65" t="s">
        <v>58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ht="15">
      <c r="A10" s="35" t="s">
        <v>59</v>
      </c>
      <c r="B10" s="65" t="s">
        <v>60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5">
      <c r="A11" s="38" t="s">
        <v>61</v>
      </c>
      <c r="B11" s="65" t="s">
        <v>62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5" customHeight="1">
      <c r="A12" s="39" t="s">
        <v>63</v>
      </c>
      <c r="B12" s="65" t="s">
        <v>64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24" customHeight="1">
      <c r="A13" s="38" t="s">
        <v>65</v>
      </c>
      <c r="B13" s="65" t="s">
        <v>66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6.5" customHeight="1">
      <c r="A14" s="38" t="s">
        <v>10</v>
      </c>
      <c r="B14" s="65" t="s">
        <v>67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5">
      <c r="A15" s="38" t="s">
        <v>68</v>
      </c>
      <c r="B15" s="65" t="s">
        <v>69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38.25">
      <c r="A16" s="36" t="s">
        <v>70</v>
      </c>
      <c r="B16" s="65" t="s">
        <v>71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28.5" customHeight="1">
      <c r="A17" s="36" t="s">
        <v>72</v>
      </c>
      <c r="B17" s="65" t="s">
        <v>73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27" customHeight="1">
      <c r="A18" s="38" t="s">
        <v>74</v>
      </c>
      <c r="B18" s="65" t="s">
        <v>75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</sheetData>
  <sheetProtection/>
  <mergeCells count="17">
    <mergeCell ref="B13:N13"/>
    <mergeCell ref="L2:M2"/>
    <mergeCell ref="B3:N3"/>
    <mergeCell ref="B4:N4"/>
    <mergeCell ref="B5:N5"/>
    <mergeCell ref="B6:N6"/>
    <mergeCell ref="B7:N7"/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igor.nemec</cp:lastModifiedBy>
  <dcterms:modified xsi:type="dcterms:W3CDTF">2024-05-10T07:42:18Z</dcterms:modified>
  <cp:category/>
  <cp:version/>
  <cp:contentType/>
  <cp:contentStatus/>
</cp:coreProperties>
</file>