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Rozpočet celkom" sheetId="6" r:id="rId1"/>
    <sheet name="Typizované prístavisko" sheetId="8" r:id="rId2"/>
    <sheet name="Inštrukcie k vypĺňaniu hárkov" sheetId="9" r:id="rId3"/>
  </sheets>
  <definedNames>
    <definedName name="_xlnm.Print_Area" localSheetId="0">'Rozpočet celkom'!$A$1:$F$21</definedName>
    <definedName name="_xlnm.Print_Area" localSheetId="1">'Typizované prístavisko'!$A$1:$F$56</definedName>
  </definedNames>
  <calcPr calcId="145621"/>
</workbook>
</file>

<file path=xl/calcChain.xml><?xml version="1.0" encoding="utf-8"?>
<calcChain xmlns="http://schemas.openxmlformats.org/spreadsheetml/2006/main">
  <c r="E52" i="8" l="1"/>
  <c r="F44" i="8" l="1"/>
  <c r="F32" i="8"/>
  <c r="F34" i="8"/>
  <c r="F30" i="8"/>
  <c r="F38" i="8" l="1"/>
  <c r="F5" i="6" l="1"/>
  <c r="F1" i="8" l="1"/>
  <c r="B4" i="8"/>
  <c r="F41" i="8"/>
  <c r="F53" i="8" l="1"/>
  <c r="F19" i="8" l="1"/>
  <c r="F42" i="8" l="1"/>
  <c r="F40" i="8"/>
  <c r="F39" i="8"/>
  <c r="F37" i="8"/>
  <c r="F17" i="8"/>
  <c r="F27" i="8"/>
  <c r="E36" i="8" l="1"/>
  <c r="F36" i="8"/>
  <c r="F15" i="8" l="1"/>
  <c r="F25" i="8"/>
  <c r="F14" i="8"/>
  <c r="F18" i="8"/>
  <c r="F16" i="8"/>
  <c r="F13" i="8"/>
  <c r="F12" i="8"/>
  <c r="F11" i="8"/>
  <c r="E10" i="8" l="1"/>
  <c r="F10" i="8" s="1"/>
  <c r="F24" i="8" l="1"/>
  <c r="F23" i="8"/>
  <c r="F22" i="8"/>
  <c r="F33" i="8" l="1"/>
  <c r="F31" i="8"/>
  <c r="E29" i="8" s="1"/>
  <c r="F26" i="8"/>
  <c r="E21" i="8" l="1"/>
  <c r="F21" i="8" s="1"/>
  <c r="F52" i="8"/>
  <c r="F29" i="8"/>
  <c r="F6" i="8" l="1"/>
  <c r="F13" i="6" s="1"/>
  <c r="F16" i="6" l="1"/>
  <c r="F17" i="6" s="1"/>
  <c r="F18" i="6" l="1"/>
</calcChain>
</file>

<file path=xl/sharedStrings.xml><?xml version="1.0" encoding="utf-8"?>
<sst xmlns="http://schemas.openxmlformats.org/spreadsheetml/2006/main" count="123" uniqueCount="78">
  <si>
    <t>Jedn. cena</t>
  </si>
  <si>
    <t>Celkom bez DPH</t>
  </si>
  <si>
    <t>MJ</t>
  </si>
  <si>
    <t>ks</t>
  </si>
  <si>
    <t>Množstvo</t>
  </si>
  <si>
    <t>-</t>
  </si>
  <si>
    <t>m</t>
  </si>
  <si>
    <t>Položka</t>
  </si>
  <si>
    <t>Projekt:</t>
  </si>
  <si>
    <t>Lokalita:</t>
  </si>
  <si>
    <t>Popis</t>
  </si>
  <si>
    <t>Vodná nádrž Veľká Domaša, r. o. Domaša Dobrá</t>
  </si>
  <si>
    <t>Zadávateľ:</t>
  </si>
  <si>
    <t>DOMAŠA INVEST, n. o.</t>
  </si>
  <si>
    <t>Vykládka pontónov do vody</t>
  </si>
  <si>
    <t>Manipulácia s pontónmi na vode</t>
  </si>
  <si>
    <t>Doprava pontónov a príslušenstva</t>
  </si>
  <si>
    <t>DPH</t>
  </si>
  <si>
    <t>%</t>
  </si>
  <si>
    <t>Poznámka</t>
  </si>
  <si>
    <t>Všetky prvky s označením "nerezové" sú min. AISI 316. Oceľové prvky bez špecifikácie povrchovej úpravy sú žiarovozinkované.</t>
  </si>
  <si>
    <t>Celkové náklady na jedno Typizované prístavisko</t>
  </si>
  <si>
    <t>Hlavné mólo pre výletnú loď</t>
  </si>
  <si>
    <t>Mólo pre vyväzovanie rekreačných plavidiel / plávajúci prístupový chodník</t>
  </si>
  <si>
    <t>Spojenie pontónov do zostávy</t>
  </si>
  <si>
    <t>Inštalácia Typizovaného prístaviska vrátane ukotvenia</t>
  </si>
  <si>
    <t>Rozvody elektriny a ich napojenie na koncové zariadenia</t>
  </si>
  <si>
    <t>Kotvenie Móla pre rekreačné plavidlá - predbežný návrh</t>
  </si>
  <si>
    <t>Celkové náklady na Typizované prístavisko pre výletnú loď a rekreačné plavidlá</t>
  </si>
  <si>
    <t>Typizované prístavisko pre výletnú loď a rekreačné plavidlá</t>
  </si>
  <si>
    <t>TYPIZOVANÉ PRÍSTAVISKO pre výletnú loď a rekreačné plavidlá</t>
  </si>
  <si>
    <t>Vodná nádrž Veľká Domaša, 12 zadávateľom vytipovaných lokalít</t>
  </si>
  <si>
    <t>Celková cena "Typizovaného prístaviska" bez DPH</t>
  </si>
  <si>
    <t>Celková cena "Typizovaného prístaviska" s DPH</t>
  </si>
  <si>
    <t>Zapojenie fotovoltaického setu (FV set) a pospojovanie stĺpikov</t>
  </si>
  <si>
    <t>bm</t>
  </si>
  <si>
    <t>V hárkoch vyĺňajte len bunky s farebným označením podľa odtieňov uvedených nižšie.</t>
  </si>
  <si>
    <t>Dopĺňať sa dajú len jednotkové ceny, v niektorých prípadoch aj množstvá.</t>
  </si>
  <si>
    <t>Ostatné bunky sú zamknuté.</t>
  </si>
  <si>
    <t>Poznámka:</t>
  </si>
  <si>
    <t>Monolitický železobetónový pontón: 12x3 m (dĺžka x šírka - bez odierok), tr. betónu min. C40/50, polystyrénové jadro, min. voľný bok 0,5 m, úprava pre dováženie prístupovej lávky, vyväzovacie oká, príprava pre uloženie dvojosového kĺbu lávky</t>
  </si>
  <si>
    <t>Odierka: prierez 100x160 mm, douglaská jedľa alebo sibírsky smrekovec, vrátane nerez. spoj. materiálu, odsadená od pontónu gumenými podložkami hr. 20mm, vrátane montáže</t>
  </si>
  <si>
    <t>Bitva pre vyväzovanie výletnej lode: hliníková alebo nerezová, držná sila min. 50 kN, nerezový spojovací materiál, montáž</t>
  </si>
  <si>
    <t>Rohatka pre vyväzovanie rekreačných plavidiel: hliníková alebo nerezová, držná sila 10 kN, nerezový spojovací materiál, montáž</t>
  </si>
  <si>
    <t>Sklápací rebrík na výstup z vody: nerezová alebo žiarovozinkovaná oceľ, signálna žltá alebo červená farba, dolný stupeň rebríka po sklopení min. 1000 mm pod hladinou vody, madlo rebríka min. 350 mm nad palubou pontónu, rebrík musí byť sklápaci, aby nepretŕčal pod úroveň dna pontónu</t>
  </si>
  <si>
    <t>Zábradlie podľa STN EN 711: výška 1000 mm, oceľové žiarovozinkované, nerezový spojovací materiál</t>
  </si>
  <si>
    <t>Plastový modul: 3,0 x 2,0 m (dĺžka x šírka), min. voľný bok 0,3 m, viackomorový plastový pontón s možnosťou rýchleho spájania do zostáv a prípájania štandardných komponentov (rohatky, rebríky, prsty...)</t>
  </si>
  <si>
    <t>Rohatka pre vyväzovanie rekreačných plavidiel: dĺžka 250 mm, hliník alebo nerez, nerezový spojovací materiál, montáž</t>
  </si>
  <si>
    <t>Sada na pripojenie na drevenú odierku Hlavného móla: žiarovozinkovaná alebo nerezová oceľ</t>
  </si>
  <si>
    <t>Prístupová lávka: min. dĺžky 3,5 m a min. šírky 1,2 m, materiál: plast, drevo alebo žiarovozinkovaná oceľ</t>
  </si>
  <si>
    <t>(napr. EZ Dock alebo ekvivalentný produkt)</t>
  </si>
  <si>
    <t>Nepochôdzny vyväzovací prst pre plavidlá do dĺžky 8 m, VP6-NP: žiarovozinkovaná oceľ, 1ks plavák, 3ks vyväzovacie oká rozmiestnené na začiatku, na konci a v strede dĺžky prstu</t>
  </si>
  <si>
    <t>Pružný element</t>
  </si>
  <si>
    <t>Príslušenstvo (kladky, strmene, oká, očnice, svorky...)</t>
  </si>
  <si>
    <t>Dimenzovanie kotvenia Móla pre rekreačné plavidlá</t>
  </si>
  <si>
    <t>Dimenzovanie kotvenia Hlavného móla</t>
  </si>
  <si>
    <t>Montáž výstroja a príslušenstva (bitvy, stĺpiky, záchranné prostriedky...)</t>
  </si>
  <si>
    <t>Ukotvenie sústavy (uloženie gravitačných kotiev, dopnutie a zaistenie lán...)</t>
  </si>
  <si>
    <t>Dodávateľ:</t>
  </si>
  <si>
    <t>Dátum:</t>
  </si>
  <si>
    <t>Adresa:</t>
  </si>
  <si>
    <t>IČO:</t>
  </si>
  <si>
    <t>Kontaktná osoba:</t>
  </si>
  <si>
    <t>Telefón, email:</t>
  </si>
  <si>
    <t>Nezabudnite vyplniť bunku pre Položku 2 !</t>
  </si>
  <si>
    <t>Nerezová konzola na uchytenie kotevného lana k plastovému modulu (kompatibilita s plastovým mólom), so zvernou svorkou na zaistenie lana</t>
  </si>
  <si>
    <t>Certifikácia a schválenie plavidla dozorujúcim orgánom, protipovodňový plán, skúšky, protokoly, atesty, užívateľská príručka, zaškolenie obsluhy</t>
  </si>
  <si>
    <t>kpl</t>
  </si>
  <si>
    <t>sada</t>
  </si>
  <si>
    <t>Spojovacie sady plastových modulov</t>
  </si>
  <si>
    <t>Syntetické lano, pletené min. 8-pramenné, min. trhacia sila 180 kN</t>
  </si>
  <si>
    <t>Gravitačná kotva, hmotnosť min. 4 t</t>
  </si>
  <si>
    <t>Reťaz: DIN762 16x80 FZn, 3 m pre jedno kotevné lano</t>
  </si>
  <si>
    <t>Gravitačná kotva, hmotnosť min. 2 t</t>
  </si>
  <si>
    <t>Stlpik osvetlenia: 360° biele svetlo vo výške 1000 mm nad palubou pontónu s min. intenzitou 2 lux vo vzdialenosti 6 m od zdroja, nerezový spojovací materiál, bez montáže, modifikácia na 24V napájanie</t>
  </si>
  <si>
    <t>SOS stĺpik: 360° biele LED svetlo vo výške 1000 mm nad palubou pontónu s min. intenzitou 2 lux vo vzdialenosti 6 m od zdroja, 1ks záchranné koleso s vrhacím lankom min. dĺžky 15 m, 1ks lekárnička a 1ks 6kg práškový hasiaci prístroj, nerezový spojovací materiál, bez montáže, modifikácia na 24V napájanie</t>
  </si>
  <si>
    <t>Fotovoltaický set (FV set) pre napájanie osvetlenia v stĺpikoch: výstupné napätie 243V, fotovoltaický panel vrátane konštrukcie na osadenie, baterka 24v/38Ah vo vodotesnom boxe, elektroinštalačný materiál, regulácia</t>
  </si>
  <si>
    <t>Kotvenie Hlavného móla - Pružné kotvenie pod vodnou hladinou s použitím elastomér. prvkov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</si>
</sst>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4" x14ac:knownFonts="1">
    <font>
      <sz val="11"/>
      <color theme="1"/>
      <name val="Calibri"/>
      <family val="2"/>
      <scheme val="minor"/>
    </font>
    <font>
      <b/>
      <sz val="11"/>
      <color theme="1"/>
      <name val="Calibri"/>
      <family val="2"/>
      <scheme val="minor"/>
    </font>
    <font>
      <b/>
      <sz val="14"/>
      <color theme="1"/>
      <name val="Calibri"/>
      <family val="2"/>
      <scheme val="minor"/>
    </font>
    <font>
      <sz val="11"/>
      <color rgb="FF0070C0"/>
      <name val="Calibri"/>
      <family val="2"/>
      <scheme val="minor"/>
    </font>
  </fonts>
  <fills count="13">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7" tint="0.7999816888943144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7">
    <xf numFmtId="0" fontId="0" fillId="0" borderId="0" xfId="0"/>
    <xf numFmtId="164" fontId="0" fillId="4" borderId="4" xfId="0" applyNumberFormat="1" applyFill="1" applyBorder="1" applyAlignment="1" applyProtection="1">
      <alignment vertical="center"/>
      <protection locked="0"/>
    </xf>
    <xf numFmtId="164" fontId="0" fillId="3" borderId="4" xfId="0" applyNumberFormat="1" applyFill="1" applyBorder="1" applyAlignment="1" applyProtection="1">
      <alignment vertical="center"/>
      <protection locked="0"/>
    </xf>
    <xf numFmtId="164" fontId="0" fillId="5" borderId="4" xfId="0" applyNumberFormat="1" applyFill="1" applyBorder="1" applyAlignment="1" applyProtection="1">
      <alignment vertical="center"/>
      <protection locked="0"/>
    </xf>
    <xf numFmtId="0" fontId="0" fillId="11" borderId="4" xfId="0" applyFill="1" applyBorder="1"/>
    <xf numFmtId="0" fontId="0" fillId="4" borderId="4" xfId="0" applyFill="1" applyBorder="1"/>
    <xf numFmtId="0" fontId="0" fillId="12" borderId="4" xfId="0" applyFill="1" applyBorder="1"/>
    <xf numFmtId="0" fontId="0" fillId="3" borderId="4" xfId="0" applyFill="1" applyBorder="1"/>
    <xf numFmtId="0" fontId="0" fillId="10" borderId="4" xfId="0" applyFill="1" applyBorder="1"/>
    <xf numFmtId="0" fontId="0" fillId="5" borderId="4" xfId="0" applyFill="1" applyBorder="1"/>
    <xf numFmtId="0" fontId="1" fillId="0" borderId="0" xfId="0" applyFont="1" applyProtection="1"/>
    <xf numFmtId="0" fontId="0" fillId="0" borderId="0" xfId="0" applyProtection="1"/>
    <xf numFmtId="49" fontId="0" fillId="10" borderId="4" xfId="0" applyNumberFormat="1" applyFill="1" applyBorder="1" applyProtection="1">
      <protection locked="0"/>
    </xf>
    <xf numFmtId="164" fontId="0" fillId="10" borderId="4" xfId="0" applyNumberFormat="1" applyFont="1" applyFill="1" applyBorder="1" applyAlignment="1" applyProtection="1">
      <alignment vertical="center"/>
      <protection locked="0"/>
    </xf>
    <xf numFmtId="0" fontId="0" fillId="0" borderId="0" xfId="0" applyAlignment="1" applyProtection="1">
      <alignment horizontal="center"/>
    </xf>
    <xf numFmtId="0" fontId="0" fillId="0" borderId="0" xfId="0" applyAlignment="1" applyProtection="1">
      <alignment horizontal="right"/>
    </xf>
    <xf numFmtId="14" fontId="0" fillId="0" borderId="0" xfId="0" applyNumberFormat="1" applyAlignment="1" applyProtection="1">
      <alignment horizontal="right"/>
    </xf>
    <xf numFmtId="49" fontId="0" fillId="0" borderId="0" xfId="0" applyNumberFormat="1" applyProtection="1"/>
    <xf numFmtId="0" fontId="1" fillId="8" borderId="2" xfId="0" applyFont="1" applyFill="1" applyBorder="1" applyProtection="1"/>
    <xf numFmtId="0" fontId="1" fillId="8" borderId="3" xfId="0" applyFont="1" applyFill="1" applyBorder="1" applyProtection="1"/>
    <xf numFmtId="0" fontId="1" fillId="8" borderId="3" xfId="0" applyFont="1" applyFill="1" applyBorder="1" applyAlignment="1" applyProtection="1">
      <alignment horizontal="center"/>
    </xf>
    <xf numFmtId="164" fontId="1" fillId="8" borderId="1" xfId="0" applyNumberFormat="1" applyFont="1" applyFill="1" applyBorder="1" applyProtection="1"/>
    <xf numFmtId="0" fontId="1" fillId="0" borderId="0" xfId="0" applyFont="1" applyAlignment="1" applyProtection="1">
      <alignment horizontal="center"/>
    </xf>
    <xf numFmtId="0" fontId="2" fillId="0" borderId="0" xfId="0" applyFont="1" applyBorder="1" applyProtection="1"/>
    <xf numFmtId="0" fontId="0" fillId="0" borderId="0" xfId="0" applyBorder="1" applyProtection="1"/>
    <xf numFmtId="0" fontId="0" fillId="0" borderId="0" xfId="0" applyBorder="1" applyAlignment="1" applyProtection="1">
      <alignment horizontal="right"/>
    </xf>
    <xf numFmtId="0" fontId="1" fillId="2" borderId="4" xfId="0" applyFont="1" applyFill="1" applyBorder="1" applyAlignment="1" applyProtection="1">
      <alignment horizontal="center"/>
    </xf>
    <xf numFmtId="0" fontId="1" fillId="2" borderId="4" xfId="0" applyFont="1" applyFill="1" applyBorder="1" applyProtection="1"/>
    <xf numFmtId="0" fontId="1" fillId="2" borderId="4" xfId="0" applyFont="1" applyFill="1" applyBorder="1" applyAlignment="1" applyProtection="1">
      <alignment vertical="center"/>
    </xf>
    <xf numFmtId="0" fontId="1" fillId="2" borderId="4" xfId="0" applyFont="1" applyFill="1" applyBorder="1" applyAlignment="1" applyProtection="1">
      <alignment horizontal="center" vertical="center"/>
    </xf>
    <xf numFmtId="164" fontId="1" fillId="2" borderId="4" xfId="0" applyNumberFormat="1" applyFont="1" applyFill="1" applyBorder="1" applyAlignment="1" applyProtection="1">
      <alignment vertical="center"/>
    </xf>
    <xf numFmtId="0" fontId="1" fillId="0" borderId="0" xfId="0" applyFont="1" applyBorder="1" applyProtection="1"/>
    <xf numFmtId="0" fontId="0" fillId="0" borderId="0" xfId="0" applyFont="1" applyFill="1" applyAlignment="1" applyProtection="1">
      <alignment horizontal="center"/>
    </xf>
    <xf numFmtId="0" fontId="0" fillId="0" borderId="4" xfId="0" applyFill="1" applyBorder="1" applyAlignment="1" applyProtection="1">
      <alignment wrapText="1"/>
    </xf>
    <xf numFmtId="0" fontId="0" fillId="0" borderId="4" xfId="0" applyFill="1" applyBorder="1" applyAlignment="1" applyProtection="1">
      <alignment vertical="center"/>
    </xf>
    <xf numFmtId="0" fontId="0" fillId="0" borderId="4" xfId="0" applyFill="1" applyBorder="1" applyAlignment="1" applyProtection="1">
      <alignment horizontal="center" vertical="center"/>
    </xf>
    <xf numFmtId="164" fontId="3" fillId="0" borderId="4" xfId="0" applyNumberFormat="1" applyFont="1" applyFill="1" applyBorder="1" applyAlignment="1" applyProtection="1">
      <alignment vertical="center"/>
    </xf>
    <xf numFmtId="0" fontId="1" fillId="0" borderId="0" xfId="0" applyFont="1" applyFill="1" applyProtection="1"/>
    <xf numFmtId="0" fontId="0" fillId="0" borderId="0" xfId="0" applyFill="1" applyProtection="1"/>
    <xf numFmtId="0" fontId="0" fillId="0" borderId="0" xfId="0" applyFill="1" applyAlignment="1" applyProtection="1">
      <alignment vertical="center"/>
    </xf>
    <xf numFmtId="0" fontId="0" fillId="0" borderId="0" xfId="0" applyFill="1" applyAlignment="1" applyProtection="1">
      <alignment horizontal="center" vertical="center"/>
    </xf>
    <xf numFmtId="164" fontId="0" fillId="0" borderId="0" xfId="0" applyNumberFormat="1" applyFill="1" applyAlignment="1" applyProtection="1">
      <alignment vertical="center"/>
    </xf>
    <xf numFmtId="0" fontId="0" fillId="0" borderId="4" xfId="0" applyFill="1" applyBorder="1" applyProtection="1"/>
    <xf numFmtId="0" fontId="1" fillId="7" borderId="4" xfId="0" applyFont="1" applyFill="1" applyBorder="1" applyAlignment="1" applyProtection="1">
      <alignment horizontal="center"/>
    </xf>
    <xf numFmtId="0" fontId="1" fillId="7" borderId="4" xfId="0" applyFont="1" applyFill="1" applyBorder="1" applyProtection="1"/>
    <xf numFmtId="0" fontId="1" fillId="7" borderId="4" xfId="0" applyFont="1" applyFill="1" applyBorder="1" applyAlignment="1" applyProtection="1">
      <alignment vertical="center"/>
    </xf>
    <xf numFmtId="0" fontId="1" fillId="7" borderId="4" xfId="0" applyFont="1" applyFill="1" applyBorder="1" applyAlignment="1" applyProtection="1">
      <alignment horizontal="center" vertical="center"/>
    </xf>
    <xf numFmtId="164" fontId="1" fillId="7" borderId="4" xfId="0" applyNumberFormat="1" applyFont="1" applyFill="1" applyBorder="1" applyAlignment="1" applyProtection="1">
      <alignment vertical="center"/>
    </xf>
    <xf numFmtId="0" fontId="0" fillId="0" borderId="0" xfId="0" applyFill="1" applyBorder="1" applyProtection="1"/>
    <xf numFmtId="0" fontId="0" fillId="0" borderId="0" xfId="0" applyFill="1" applyBorder="1" applyAlignment="1" applyProtection="1">
      <alignment vertical="center"/>
    </xf>
    <xf numFmtId="0" fontId="1" fillId="8" borderId="4" xfId="0" applyFont="1" applyFill="1" applyBorder="1" applyAlignment="1" applyProtection="1">
      <alignment horizontal="center"/>
    </xf>
    <xf numFmtId="0" fontId="1" fillId="8" borderId="4" xfId="0" applyFont="1" applyFill="1" applyBorder="1" applyProtection="1"/>
    <xf numFmtId="0" fontId="1" fillId="8" borderId="4" xfId="0" applyFont="1" applyFill="1" applyBorder="1" applyAlignment="1" applyProtection="1">
      <alignment vertical="center"/>
    </xf>
    <xf numFmtId="0" fontId="1" fillId="8" borderId="4" xfId="0" applyFont="1" applyFill="1" applyBorder="1" applyAlignment="1" applyProtection="1">
      <alignment horizontal="center" vertical="center"/>
    </xf>
    <xf numFmtId="164" fontId="1" fillId="8" borderId="4" xfId="0" applyNumberFormat="1" applyFont="1" applyFill="1" applyBorder="1" applyAlignment="1" applyProtection="1">
      <alignment vertical="center"/>
    </xf>
    <xf numFmtId="0" fontId="1" fillId="9" borderId="4" xfId="0" applyFont="1" applyFill="1" applyBorder="1" applyAlignment="1" applyProtection="1">
      <alignment horizontal="center"/>
    </xf>
    <xf numFmtId="0" fontId="1" fillId="9" borderId="4" xfId="0" applyFont="1" applyFill="1" applyBorder="1" applyProtection="1"/>
    <xf numFmtId="0" fontId="1" fillId="9" borderId="4" xfId="0" applyFont="1" applyFill="1" applyBorder="1" applyAlignment="1" applyProtection="1">
      <alignment vertical="center"/>
    </xf>
    <xf numFmtId="0" fontId="1" fillId="9" borderId="4" xfId="0" applyFont="1" applyFill="1" applyBorder="1" applyAlignment="1" applyProtection="1">
      <alignment horizontal="center" vertical="center"/>
    </xf>
    <xf numFmtId="164" fontId="1" fillId="9" borderId="4" xfId="0" applyNumberFormat="1" applyFont="1" applyFill="1" applyBorder="1" applyAlignment="1" applyProtection="1">
      <alignment vertical="center"/>
    </xf>
    <xf numFmtId="0" fontId="0" fillId="0" borderId="0" xfId="0" applyFill="1" applyAlignment="1" applyProtection="1">
      <alignment horizontal="center"/>
    </xf>
    <xf numFmtId="164" fontId="0" fillId="0" borderId="0" xfId="0" applyNumberFormat="1" applyFill="1" applyProtection="1"/>
    <xf numFmtId="164" fontId="0" fillId="4" borderId="4" xfId="0" applyNumberFormat="1" applyFont="1" applyFill="1" applyBorder="1" applyAlignment="1" applyProtection="1">
      <alignment vertical="center"/>
      <protection locked="0"/>
    </xf>
    <xf numFmtId="0" fontId="0" fillId="0" borderId="4" xfId="0" applyBorder="1" applyAlignment="1" applyProtection="1">
      <alignment horizontal="center"/>
    </xf>
    <xf numFmtId="0" fontId="0" fillId="0" borderId="2" xfId="0" applyBorder="1" applyAlignment="1" applyProtection="1">
      <alignment horizontal="center"/>
    </xf>
    <xf numFmtId="0" fontId="0" fillId="0" borderId="3" xfId="0" applyBorder="1" applyAlignment="1" applyProtection="1">
      <alignment horizontal="center"/>
    </xf>
    <xf numFmtId="0" fontId="0" fillId="0" borderId="5" xfId="0" applyBorder="1" applyAlignment="1" applyProtection="1">
      <alignment horizontal="center"/>
    </xf>
    <xf numFmtId="0" fontId="1" fillId="8" borderId="2" xfId="0" applyFont="1" applyFill="1" applyBorder="1" applyAlignment="1" applyProtection="1">
      <alignment horizontal="center"/>
    </xf>
    <xf numFmtId="0" fontId="0" fillId="8" borderId="2" xfId="0" applyFont="1" applyFill="1" applyBorder="1" applyProtection="1"/>
    <xf numFmtId="0" fontId="0" fillId="8" borderId="3" xfId="0" applyFont="1" applyFill="1" applyBorder="1" applyProtection="1"/>
    <xf numFmtId="0" fontId="0" fillId="8" borderId="3" xfId="0" applyFont="1" applyFill="1" applyBorder="1" applyAlignment="1" applyProtection="1">
      <alignment horizontal="center"/>
    </xf>
    <xf numFmtId="164" fontId="0" fillId="8" borderId="4" xfId="0" applyNumberFormat="1" applyFont="1" applyFill="1" applyBorder="1" applyProtection="1"/>
    <xf numFmtId="0" fontId="1" fillId="0" borderId="4" xfId="0" applyFont="1" applyBorder="1" applyAlignment="1" applyProtection="1">
      <alignment horizontal="center" vertical="center"/>
    </xf>
    <xf numFmtId="0" fontId="0" fillId="0" borderId="2" xfId="0" applyBorder="1" applyAlignment="1" applyProtection="1">
      <alignment vertical="center" wrapText="1"/>
    </xf>
    <xf numFmtId="0" fontId="0" fillId="0" borderId="3" xfId="0" applyBorder="1" applyProtection="1"/>
    <xf numFmtId="0" fontId="0" fillId="0" borderId="5" xfId="0" applyBorder="1" applyProtection="1"/>
    <xf numFmtId="0" fontId="0" fillId="0" borderId="4" xfId="0" applyBorder="1" applyProtection="1"/>
    <xf numFmtId="0" fontId="0" fillId="0" borderId="2" xfId="0" applyBorder="1" applyProtection="1"/>
    <xf numFmtId="164" fontId="0" fillId="0" borderId="1" xfId="0" applyNumberFormat="1" applyBorder="1" applyProtection="1"/>
    <xf numFmtId="164" fontId="0" fillId="0" borderId="6" xfId="0" applyNumberFormat="1" applyBorder="1" applyProtection="1"/>
    <xf numFmtId="0" fontId="0" fillId="6" borderId="2" xfId="0" applyFill="1" applyBorder="1" applyProtection="1"/>
    <xf numFmtId="0" fontId="1" fillId="6" borderId="3" xfId="0" applyFont="1" applyFill="1" applyBorder="1" applyProtection="1"/>
    <xf numFmtId="0" fontId="0" fillId="6" borderId="3" xfId="0" applyFill="1" applyBorder="1" applyProtection="1"/>
    <xf numFmtId="0" fontId="0" fillId="6" borderId="3" xfId="0" applyFill="1" applyBorder="1" applyAlignment="1" applyProtection="1">
      <alignment horizontal="center"/>
    </xf>
    <xf numFmtId="164" fontId="1" fillId="6" borderId="1" xfId="0" applyNumberFormat="1" applyFont="1" applyFill="1" applyBorder="1" applyProtection="1"/>
    <xf numFmtId="14" fontId="0" fillId="0" borderId="4" xfId="0" applyNumberFormat="1" applyFill="1" applyBorder="1" applyAlignment="1" applyProtection="1">
      <alignment horizontal="right"/>
    </xf>
    <xf numFmtId="0" fontId="0" fillId="0" borderId="4" xfId="0" applyFill="1" applyBorder="1"/>
    <xf numFmtId="0" fontId="0" fillId="0" borderId="4" xfId="0" applyFill="1" applyBorder="1" applyAlignment="1">
      <alignment wrapText="1"/>
    </xf>
    <xf numFmtId="164" fontId="1" fillId="10" borderId="4" xfId="0" applyNumberFormat="1" applyFont="1" applyFill="1" applyBorder="1" applyAlignment="1" applyProtection="1">
      <alignment vertical="center"/>
      <protection locked="0"/>
    </xf>
    <xf numFmtId="0" fontId="0" fillId="0" borderId="7" xfId="0" applyFont="1" applyFill="1" applyBorder="1" applyAlignment="1" applyProtection="1">
      <alignment horizontal="center" vertical="center" textRotation="90" wrapText="1"/>
    </xf>
    <xf numFmtId="0" fontId="0" fillId="0" borderId="8" xfId="0" applyFont="1" applyFill="1" applyBorder="1" applyAlignment="1" applyProtection="1">
      <alignment horizontal="center" vertical="center" textRotation="90" wrapText="1"/>
    </xf>
    <xf numFmtId="164" fontId="3" fillId="0" borderId="9"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164" fontId="3" fillId="0" borderId="10" xfId="0" applyNumberFormat="1" applyFont="1" applyFill="1" applyBorder="1" applyAlignment="1" applyProtection="1">
      <alignment horizontal="center" vertical="center"/>
    </xf>
    <xf numFmtId="164" fontId="3" fillId="0" borderId="8" xfId="0" applyNumberFormat="1" applyFont="1" applyFill="1" applyBorder="1" applyAlignment="1" applyProtection="1">
      <alignment horizontal="center" vertical="center"/>
    </xf>
    <xf numFmtId="164" fontId="3" fillId="0" borderId="11" xfId="0" applyNumberFormat="1" applyFont="1" applyFill="1" applyBorder="1" applyAlignment="1" applyProtection="1">
      <alignment horizontal="center" vertical="center"/>
    </xf>
    <xf numFmtId="164" fontId="3" fillId="0" borderId="12" xfId="0" applyNumberFormat="1" applyFont="1" applyFill="1" applyBorder="1" applyAlignment="1" applyProtection="1">
      <alignment horizontal="center" vertical="center"/>
    </xf>
  </cellXfs>
  <cellStyles count="1">
    <cellStyle name="Normálna"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tabSelected="1" zoomScaleNormal="100" workbookViewId="0">
      <selection activeCell="B5" sqref="B5"/>
    </sheetView>
  </sheetViews>
  <sheetFormatPr defaultRowHeight="15" x14ac:dyDescent="0.25"/>
  <cols>
    <col min="1" max="1" width="18.5703125" style="11" bestFit="1" customWidth="1"/>
    <col min="2" max="2" width="81.28515625" style="11" customWidth="1"/>
    <col min="3" max="3" width="9.140625" style="11"/>
    <col min="4" max="4" width="5" style="14" customWidth="1"/>
    <col min="5" max="5" width="12.85546875" style="11" bestFit="1" customWidth="1"/>
    <col min="6" max="6" width="15.5703125" style="11" bestFit="1" customWidth="1"/>
    <col min="7" max="7" width="13.28515625" style="14" bestFit="1" customWidth="1"/>
    <col min="8" max="8" width="65.85546875" style="11" bestFit="1" customWidth="1"/>
    <col min="9" max="9" width="11.42578125" style="11" customWidth="1"/>
    <col min="10" max="12" width="9.140625" style="11"/>
    <col min="13" max="13" width="85.85546875" style="11" bestFit="1" customWidth="1"/>
    <col min="14" max="14" width="15.28515625" style="11" customWidth="1"/>
    <col min="15" max="16384" width="9.140625" style="11"/>
  </cols>
  <sheetData>
    <row r="1" spans="1:6" x14ac:dyDescent="0.25">
      <c r="A1" s="11" t="s">
        <v>8</v>
      </c>
      <c r="B1" s="11" t="s">
        <v>30</v>
      </c>
    </row>
    <row r="2" spans="1:6" x14ac:dyDescent="0.25">
      <c r="A2" s="11" t="s">
        <v>9</v>
      </c>
      <c r="B2" s="11" t="s">
        <v>31</v>
      </c>
    </row>
    <row r="3" spans="1:6" x14ac:dyDescent="0.25">
      <c r="A3" s="11" t="s">
        <v>12</v>
      </c>
      <c r="B3" s="11" t="s">
        <v>13</v>
      </c>
    </row>
    <row r="4" spans="1:6" ht="7.5" customHeight="1" x14ac:dyDescent="0.25"/>
    <row r="5" spans="1:6" x14ac:dyDescent="0.25">
      <c r="A5" s="15" t="s">
        <v>58</v>
      </c>
      <c r="B5" s="12" t="s">
        <v>5</v>
      </c>
      <c r="E5" s="15" t="s">
        <v>59</v>
      </c>
      <c r="F5" s="85">
        <f ca="1">TODAY()</f>
        <v>43770</v>
      </c>
    </row>
    <row r="6" spans="1:6" x14ac:dyDescent="0.25">
      <c r="A6" s="15" t="s">
        <v>60</v>
      </c>
      <c r="B6" s="12"/>
    </row>
    <row r="7" spans="1:6" x14ac:dyDescent="0.25">
      <c r="A7" s="15" t="s">
        <v>61</v>
      </c>
      <c r="B7" s="12"/>
    </row>
    <row r="8" spans="1:6" x14ac:dyDescent="0.25">
      <c r="A8" s="15" t="s">
        <v>62</v>
      </c>
      <c r="B8" s="12"/>
    </row>
    <row r="9" spans="1:6" x14ac:dyDescent="0.25">
      <c r="A9" s="15" t="s">
        <v>63</v>
      </c>
      <c r="B9" s="12"/>
    </row>
    <row r="11" spans="1:6" x14ac:dyDescent="0.25">
      <c r="A11" s="63" t="s">
        <v>7</v>
      </c>
      <c r="B11" s="64" t="s">
        <v>10</v>
      </c>
      <c r="C11" s="65"/>
      <c r="D11" s="65"/>
      <c r="E11" s="66"/>
      <c r="F11" s="63" t="s">
        <v>1</v>
      </c>
    </row>
    <row r="12" spans="1:6" ht="10.5" customHeight="1" x14ac:dyDescent="0.25"/>
    <row r="13" spans="1:6" x14ac:dyDescent="0.25">
      <c r="A13" s="67">
        <v>1</v>
      </c>
      <c r="B13" s="68" t="s">
        <v>21</v>
      </c>
      <c r="C13" s="69"/>
      <c r="D13" s="70"/>
      <c r="E13" s="69"/>
      <c r="F13" s="71">
        <f>'Typizované prístavisko'!F6</f>
        <v>0</v>
      </c>
    </row>
    <row r="14" spans="1:6" ht="30" x14ac:dyDescent="0.25">
      <c r="A14" s="72">
        <v>2</v>
      </c>
      <c r="B14" s="73" t="s">
        <v>66</v>
      </c>
      <c r="C14" s="74"/>
      <c r="D14" s="65"/>
      <c r="E14" s="75"/>
      <c r="F14" s="13"/>
    </row>
    <row r="15" spans="1:6" ht="10.5" customHeight="1" thickBot="1" x14ac:dyDescent="0.3"/>
    <row r="16" spans="1:6" ht="15.75" thickBot="1" x14ac:dyDescent="0.3">
      <c r="A16" s="76"/>
      <c r="B16" s="77" t="s">
        <v>32</v>
      </c>
      <c r="C16" s="74"/>
      <c r="D16" s="65"/>
      <c r="E16" s="74"/>
      <c r="F16" s="78">
        <f>SUM(F13:F14)</f>
        <v>0</v>
      </c>
    </row>
    <row r="17" spans="1:6" ht="15.75" thickBot="1" x14ac:dyDescent="0.3">
      <c r="A17" s="77"/>
      <c r="C17" s="11" t="s">
        <v>17</v>
      </c>
      <c r="D17" s="14">
        <v>20</v>
      </c>
      <c r="E17" s="11" t="s">
        <v>18</v>
      </c>
      <c r="F17" s="79">
        <f>F16*D17/100</f>
        <v>0</v>
      </c>
    </row>
    <row r="18" spans="1:6" ht="15.75" thickBot="1" x14ac:dyDescent="0.3">
      <c r="A18" s="80"/>
      <c r="B18" s="81" t="s">
        <v>33</v>
      </c>
      <c r="C18" s="82"/>
      <c r="D18" s="83"/>
      <c r="E18" s="82"/>
      <c r="F18" s="84">
        <f>F16+F17</f>
        <v>0</v>
      </c>
    </row>
    <row r="21" spans="1:6" x14ac:dyDescent="0.25">
      <c r="A21" s="10" t="s">
        <v>39</v>
      </c>
      <c r="B21" s="11" t="s">
        <v>64</v>
      </c>
    </row>
  </sheetData>
  <sheetProtection password="DC21" sheet="1" objects="1" scenarios="1" selectLockedCells="1"/>
  <pageMargins left="0.7" right="0.7" top="0.75" bottom="0.75" header="0.3" footer="0.3"/>
  <pageSetup paperSize="9"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N61"/>
  <sheetViews>
    <sheetView zoomScaleNormal="100" workbookViewId="0">
      <selection activeCell="E11" sqref="E11"/>
    </sheetView>
  </sheetViews>
  <sheetFormatPr defaultRowHeight="15" x14ac:dyDescent="0.25"/>
  <cols>
    <col min="1" max="1" width="14.140625" style="11" customWidth="1"/>
    <col min="2" max="2" width="87" style="11" customWidth="1"/>
    <col min="3" max="3" width="9.140625" style="11"/>
    <col min="4" max="4" width="5" style="14" customWidth="1"/>
    <col min="5" max="5" width="12.85546875" style="11" bestFit="1" customWidth="1"/>
    <col min="6" max="6" width="15.5703125" style="11" bestFit="1" customWidth="1"/>
    <col min="7" max="7" width="13.28515625" style="14" bestFit="1" customWidth="1"/>
    <col min="8" max="8" width="65.85546875" style="11" bestFit="1" customWidth="1"/>
    <col min="9" max="9" width="11.42578125" style="11" customWidth="1"/>
    <col min="10" max="12" width="9.140625" style="11"/>
    <col min="13" max="13" width="85.85546875" style="11" bestFit="1" customWidth="1"/>
    <col min="14" max="14" width="15.28515625" style="11" customWidth="1"/>
    <col min="15" max="16384" width="9.140625" style="11"/>
  </cols>
  <sheetData>
    <row r="1" spans="1:14" x14ac:dyDescent="0.25">
      <c r="A1" s="11" t="s">
        <v>8</v>
      </c>
      <c r="B1" s="11" t="s">
        <v>29</v>
      </c>
      <c r="E1" s="15" t="s">
        <v>59</v>
      </c>
      <c r="F1" s="16">
        <f ca="1">'Rozpočet celkom'!F5</f>
        <v>43770</v>
      </c>
    </row>
    <row r="2" spans="1:14" x14ac:dyDescent="0.25">
      <c r="A2" s="11" t="s">
        <v>9</v>
      </c>
      <c r="B2" s="11" t="s">
        <v>11</v>
      </c>
    </row>
    <row r="3" spans="1:14" x14ac:dyDescent="0.25">
      <c r="A3" s="11" t="s">
        <v>12</v>
      </c>
      <c r="B3" s="11" t="s">
        <v>13</v>
      </c>
    </row>
    <row r="4" spans="1:14" x14ac:dyDescent="0.25">
      <c r="A4" s="11" t="s">
        <v>58</v>
      </c>
      <c r="B4" s="17" t="str">
        <f>'Rozpočet celkom'!B5</f>
        <v>-</v>
      </c>
    </row>
    <row r="5" spans="1:14" ht="15.75" thickBot="1" x14ac:dyDescent="0.3"/>
    <row r="6" spans="1:14" s="10" customFormat="1" ht="15.75" thickBot="1" x14ac:dyDescent="0.3">
      <c r="A6" s="18"/>
      <c r="B6" s="18" t="s">
        <v>28</v>
      </c>
      <c r="C6" s="19"/>
      <c r="D6" s="20"/>
      <c r="E6" s="19"/>
      <c r="F6" s="21">
        <f>F10+F21+F29+F36+F44+F52</f>
        <v>0</v>
      </c>
      <c r="G6" s="22"/>
    </row>
    <row r="8" spans="1:14" s="14" customFormat="1" ht="18.75" x14ac:dyDescent="0.3">
      <c r="A8" s="14" t="s">
        <v>7</v>
      </c>
      <c r="B8" s="14" t="s">
        <v>10</v>
      </c>
      <c r="C8" s="14" t="s">
        <v>4</v>
      </c>
      <c r="D8" s="14" t="s">
        <v>2</v>
      </c>
      <c r="E8" s="14" t="s">
        <v>0</v>
      </c>
      <c r="F8" s="14" t="s">
        <v>1</v>
      </c>
      <c r="L8" s="23"/>
      <c r="M8" s="24"/>
      <c r="N8" s="25"/>
    </row>
    <row r="9" spans="1:14" s="14" customFormat="1" ht="8.25" customHeight="1" x14ac:dyDescent="0.3">
      <c r="L9" s="23"/>
      <c r="M9" s="24"/>
      <c r="N9" s="24"/>
    </row>
    <row r="10" spans="1:14" x14ac:dyDescent="0.25">
      <c r="A10" s="26">
        <v>1</v>
      </c>
      <c r="B10" s="27" t="s">
        <v>22</v>
      </c>
      <c r="C10" s="28">
        <v>1</v>
      </c>
      <c r="D10" s="29" t="s">
        <v>3</v>
      </c>
      <c r="E10" s="30">
        <f>SUM(F11:F19)</f>
        <v>0</v>
      </c>
      <c r="F10" s="30">
        <f>C10*E10</f>
        <v>0</v>
      </c>
      <c r="L10" s="31"/>
      <c r="M10" s="24"/>
      <c r="N10" s="24"/>
    </row>
    <row r="11" spans="1:14" ht="45" x14ac:dyDescent="0.25">
      <c r="A11" s="32"/>
      <c r="B11" s="33" t="s">
        <v>40</v>
      </c>
      <c r="C11" s="34">
        <v>1</v>
      </c>
      <c r="D11" s="35" t="s">
        <v>3</v>
      </c>
      <c r="E11" s="62"/>
      <c r="F11" s="36">
        <f t="shared" ref="F11:F19" si="0">C11*E11</f>
        <v>0</v>
      </c>
      <c r="L11" s="31"/>
      <c r="M11" s="24"/>
      <c r="N11" s="24"/>
    </row>
    <row r="12" spans="1:14" ht="30" x14ac:dyDescent="0.25">
      <c r="A12" s="37"/>
      <c r="B12" s="33" t="s">
        <v>41</v>
      </c>
      <c r="C12" s="34">
        <v>24</v>
      </c>
      <c r="D12" s="35" t="s">
        <v>6</v>
      </c>
      <c r="E12" s="62"/>
      <c r="F12" s="36">
        <f t="shared" si="0"/>
        <v>0</v>
      </c>
      <c r="L12" s="31"/>
      <c r="M12" s="24"/>
      <c r="N12" s="24"/>
    </row>
    <row r="13" spans="1:14" ht="30" x14ac:dyDescent="0.25">
      <c r="A13" s="37"/>
      <c r="B13" s="33" t="s">
        <v>42</v>
      </c>
      <c r="C13" s="34">
        <v>4</v>
      </c>
      <c r="D13" s="35" t="s">
        <v>3</v>
      </c>
      <c r="E13" s="62"/>
      <c r="F13" s="36">
        <f t="shared" si="0"/>
        <v>0</v>
      </c>
      <c r="L13" s="31"/>
      <c r="M13" s="24"/>
      <c r="N13" s="24"/>
    </row>
    <row r="14" spans="1:14" ht="30" x14ac:dyDescent="0.25">
      <c r="A14" s="37"/>
      <c r="B14" s="33" t="s">
        <v>43</v>
      </c>
      <c r="C14" s="34">
        <v>4</v>
      </c>
      <c r="D14" s="35" t="s">
        <v>3</v>
      </c>
      <c r="E14" s="1"/>
      <c r="F14" s="36">
        <f t="shared" si="0"/>
        <v>0</v>
      </c>
      <c r="L14" s="31"/>
      <c r="M14" s="24"/>
      <c r="N14" s="24"/>
    </row>
    <row r="15" spans="1:14" ht="45" x14ac:dyDescent="0.25">
      <c r="A15" s="37"/>
      <c r="B15" s="33" t="s">
        <v>74</v>
      </c>
      <c r="C15" s="34">
        <v>1</v>
      </c>
      <c r="D15" s="35" t="s">
        <v>3</v>
      </c>
      <c r="E15" s="1"/>
      <c r="F15" s="36">
        <f t="shared" si="0"/>
        <v>0</v>
      </c>
      <c r="L15" s="31"/>
      <c r="M15" s="24"/>
      <c r="N15" s="24"/>
    </row>
    <row r="16" spans="1:14" ht="45" customHeight="1" x14ac:dyDescent="0.25">
      <c r="A16" s="37"/>
      <c r="B16" s="33" t="s">
        <v>75</v>
      </c>
      <c r="C16" s="34">
        <v>1</v>
      </c>
      <c r="D16" s="35" t="s">
        <v>3</v>
      </c>
      <c r="E16" s="1"/>
      <c r="F16" s="36">
        <f t="shared" si="0"/>
        <v>0</v>
      </c>
      <c r="L16" s="31"/>
      <c r="M16" s="24"/>
      <c r="N16" s="24"/>
    </row>
    <row r="17" spans="1:14" ht="45" x14ac:dyDescent="0.25">
      <c r="A17" s="37"/>
      <c r="B17" s="33" t="s">
        <v>76</v>
      </c>
      <c r="C17" s="34">
        <v>1</v>
      </c>
      <c r="D17" s="35" t="s">
        <v>3</v>
      </c>
      <c r="E17" s="1"/>
      <c r="F17" s="36">
        <f t="shared" si="0"/>
        <v>0</v>
      </c>
      <c r="L17" s="31"/>
      <c r="M17" s="24"/>
      <c r="N17" s="24"/>
    </row>
    <row r="18" spans="1:14" ht="60" x14ac:dyDescent="0.25">
      <c r="A18" s="37"/>
      <c r="B18" s="33" t="s">
        <v>44</v>
      </c>
      <c r="C18" s="34">
        <v>1</v>
      </c>
      <c r="D18" s="35" t="s">
        <v>3</v>
      </c>
      <c r="E18" s="1"/>
      <c r="F18" s="36">
        <f t="shared" si="0"/>
        <v>0</v>
      </c>
      <c r="L18" s="31"/>
      <c r="M18" s="24"/>
      <c r="N18" s="24"/>
    </row>
    <row r="19" spans="1:14" ht="30" x14ac:dyDescent="0.25">
      <c r="A19" s="37"/>
      <c r="B19" s="33" t="s">
        <v>45</v>
      </c>
      <c r="C19" s="34">
        <v>13</v>
      </c>
      <c r="D19" s="35" t="s">
        <v>35</v>
      </c>
      <c r="E19" s="1"/>
      <c r="F19" s="36">
        <f t="shared" si="0"/>
        <v>0</v>
      </c>
      <c r="L19" s="31"/>
      <c r="M19" s="24"/>
      <c r="N19" s="24"/>
    </row>
    <row r="20" spans="1:14" x14ac:dyDescent="0.25">
      <c r="A20" s="37"/>
      <c r="B20" s="38"/>
      <c r="C20" s="39"/>
      <c r="D20" s="40"/>
      <c r="E20" s="41"/>
      <c r="F20" s="41"/>
      <c r="L20" s="31"/>
      <c r="M20" s="24"/>
      <c r="N20" s="24"/>
    </row>
    <row r="21" spans="1:14" x14ac:dyDescent="0.25">
      <c r="A21" s="26">
        <v>2</v>
      </c>
      <c r="B21" s="27" t="s">
        <v>23</v>
      </c>
      <c r="C21" s="28">
        <v>1</v>
      </c>
      <c r="D21" s="29" t="s">
        <v>3</v>
      </c>
      <c r="E21" s="30">
        <f>SUM(F22:F27)</f>
        <v>0</v>
      </c>
      <c r="F21" s="30">
        <f>C21*E21</f>
        <v>0</v>
      </c>
      <c r="L21" s="31"/>
      <c r="M21" s="24"/>
      <c r="N21" s="24"/>
    </row>
    <row r="22" spans="1:14" ht="45" x14ac:dyDescent="0.25">
      <c r="A22" s="89" t="s">
        <v>50</v>
      </c>
      <c r="B22" s="33" t="s">
        <v>46</v>
      </c>
      <c r="C22" s="34">
        <v>20</v>
      </c>
      <c r="D22" s="35" t="s">
        <v>3</v>
      </c>
      <c r="E22" s="1"/>
      <c r="F22" s="36">
        <f t="shared" ref="F22:F25" si="1">C22*E22</f>
        <v>0</v>
      </c>
      <c r="L22" s="31"/>
      <c r="M22" s="24"/>
      <c r="N22" s="24"/>
    </row>
    <row r="23" spans="1:14" x14ac:dyDescent="0.25">
      <c r="A23" s="90"/>
      <c r="B23" s="42" t="s">
        <v>69</v>
      </c>
      <c r="C23" s="34">
        <v>1</v>
      </c>
      <c r="D23" s="35" t="s">
        <v>67</v>
      </c>
      <c r="E23" s="1"/>
      <c r="F23" s="36">
        <f t="shared" si="1"/>
        <v>0</v>
      </c>
      <c r="L23" s="31"/>
      <c r="M23" s="24"/>
      <c r="N23" s="24"/>
    </row>
    <row r="24" spans="1:14" ht="30" x14ac:dyDescent="0.25">
      <c r="A24" s="90"/>
      <c r="B24" s="33" t="s">
        <v>47</v>
      </c>
      <c r="C24" s="34">
        <v>12</v>
      </c>
      <c r="D24" s="35" t="s">
        <v>3</v>
      </c>
      <c r="E24" s="1"/>
      <c r="F24" s="36">
        <f t="shared" si="1"/>
        <v>0</v>
      </c>
      <c r="L24" s="31"/>
      <c r="M24" s="24"/>
      <c r="N24" s="24"/>
    </row>
    <row r="25" spans="1:14" x14ac:dyDescent="0.25">
      <c r="A25" s="90"/>
      <c r="B25" s="42" t="s">
        <v>48</v>
      </c>
      <c r="C25" s="34">
        <v>1</v>
      </c>
      <c r="D25" s="35" t="s">
        <v>68</v>
      </c>
      <c r="E25" s="1"/>
      <c r="F25" s="36">
        <f t="shared" si="1"/>
        <v>0</v>
      </c>
      <c r="L25" s="31"/>
      <c r="M25" s="24"/>
      <c r="N25" s="24"/>
    </row>
    <row r="26" spans="1:14" ht="30" x14ac:dyDescent="0.25">
      <c r="A26" s="90"/>
      <c r="B26" s="33" t="s">
        <v>49</v>
      </c>
      <c r="C26" s="34">
        <v>1</v>
      </c>
      <c r="D26" s="35" t="s">
        <v>3</v>
      </c>
      <c r="E26" s="1"/>
      <c r="F26" s="36">
        <f t="shared" ref="F26:F27" si="2">C26*E26</f>
        <v>0</v>
      </c>
      <c r="L26" s="31"/>
      <c r="M26" s="24"/>
      <c r="N26" s="24"/>
    </row>
    <row r="27" spans="1:14" ht="30" x14ac:dyDescent="0.25">
      <c r="A27" s="37"/>
      <c r="B27" s="33" t="s">
        <v>51</v>
      </c>
      <c r="C27" s="34">
        <v>10</v>
      </c>
      <c r="D27" s="35" t="s">
        <v>3</v>
      </c>
      <c r="E27" s="1"/>
      <c r="F27" s="36">
        <f t="shared" si="2"/>
        <v>0</v>
      </c>
      <c r="L27" s="31"/>
      <c r="M27" s="24"/>
      <c r="N27" s="24"/>
    </row>
    <row r="28" spans="1:14" x14ac:dyDescent="0.25">
      <c r="A28" s="37"/>
      <c r="B28" s="38"/>
      <c r="C28" s="39"/>
      <c r="D28" s="40"/>
      <c r="E28" s="41"/>
      <c r="F28" s="41"/>
      <c r="L28" s="31"/>
      <c r="M28" s="24"/>
      <c r="N28" s="24"/>
    </row>
    <row r="29" spans="1:14" s="10" customFormat="1" x14ac:dyDescent="0.25">
      <c r="A29" s="43">
        <v>3</v>
      </c>
      <c r="B29" s="44" t="s">
        <v>77</v>
      </c>
      <c r="C29" s="45">
        <v>1</v>
      </c>
      <c r="D29" s="46" t="s">
        <v>67</v>
      </c>
      <c r="E29" s="47">
        <f>SUM(F30:F34)</f>
        <v>0</v>
      </c>
      <c r="F29" s="47">
        <f>C29*E29</f>
        <v>0</v>
      </c>
      <c r="G29" s="22"/>
      <c r="L29" s="31"/>
      <c r="M29" s="31"/>
      <c r="N29" s="31"/>
    </row>
    <row r="30" spans="1:14" x14ac:dyDescent="0.25">
      <c r="A30" s="37"/>
      <c r="B30" s="86" t="s">
        <v>52</v>
      </c>
      <c r="C30" s="34">
        <v>4</v>
      </c>
      <c r="D30" s="35" t="s">
        <v>3</v>
      </c>
      <c r="E30" s="2"/>
      <c r="F30" s="36">
        <f>C30*E30</f>
        <v>0</v>
      </c>
      <c r="L30" s="31"/>
      <c r="M30" s="24"/>
      <c r="N30" s="24"/>
    </row>
    <row r="31" spans="1:14" x14ac:dyDescent="0.25">
      <c r="A31" s="37"/>
      <c r="B31" s="87" t="s">
        <v>53</v>
      </c>
      <c r="C31" s="34">
        <v>1</v>
      </c>
      <c r="D31" s="35" t="s">
        <v>68</v>
      </c>
      <c r="E31" s="2"/>
      <c r="F31" s="36">
        <f t="shared" ref="F31:F33" si="3">C31*E31</f>
        <v>0</v>
      </c>
      <c r="L31" s="31"/>
      <c r="M31" s="24"/>
      <c r="N31" s="24"/>
    </row>
    <row r="32" spans="1:14" x14ac:dyDescent="0.25">
      <c r="A32" s="37"/>
      <c r="B32" s="33" t="s">
        <v>70</v>
      </c>
      <c r="C32" s="34">
        <v>100</v>
      </c>
      <c r="D32" s="35" t="s">
        <v>35</v>
      </c>
      <c r="E32" s="2"/>
      <c r="F32" s="36">
        <f>C32*E32</f>
        <v>0</v>
      </c>
      <c r="L32" s="31"/>
      <c r="M32" s="24"/>
      <c r="N32" s="24"/>
    </row>
    <row r="33" spans="1:14" x14ac:dyDescent="0.25">
      <c r="A33" s="37"/>
      <c r="B33" s="87" t="s">
        <v>71</v>
      </c>
      <c r="C33" s="34">
        <v>4</v>
      </c>
      <c r="D33" s="35" t="s">
        <v>3</v>
      </c>
      <c r="E33" s="2"/>
      <c r="F33" s="36">
        <f t="shared" si="3"/>
        <v>0</v>
      </c>
      <c r="L33" s="31"/>
      <c r="M33" s="24"/>
      <c r="N33" s="24"/>
    </row>
    <row r="34" spans="1:14" x14ac:dyDescent="0.25">
      <c r="A34" s="37"/>
      <c r="B34" s="86" t="s">
        <v>55</v>
      </c>
      <c r="C34" s="34">
        <v>1</v>
      </c>
      <c r="D34" s="35" t="s">
        <v>3</v>
      </c>
      <c r="E34" s="2"/>
      <c r="F34" s="36">
        <f>C34*E34</f>
        <v>0</v>
      </c>
      <c r="L34" s="31"/>
      <c r="M34" s="24"/>
      <c r="N34" s="24"/>
    </row>
    <row r="35" spans="1:14" x14ac:dyDescent="0.25">
      <c r="A35" s="37"/>
      <c r="B35" s="48"/>
      <c r="C35" s="49"/>
      <c r="D35" s="40"/>
      <c r="E35" s="41"/>
      <c r="F35" s="41"/>
      <c r="L35" s="31"/>
      <c r="M35" s="24"/>
      <c r="N35" s="24"/>
    </row>
    <row r="36" spans="1:14" s="10" customFormat="1" x14ac:dyDescent="0.25">
      <c r="A36" s="43">
        <v>4</v>
      </c>
      <c r="B36" s="44" t="s">
        <v>27</v>
      </c>
      <c r="C36" s="45">
        <v>1</v>
      </c>
      <c r="D36" s="46" t="s">
        <v>67</v>
      </c>
      <c r="E36" s="47">
        <f>SUM(F37:F42)</f>
        <v>0</v>
      </c>
      <c r="F36" s="47">
        <f>C36*E36</f>
        <v>0</v>
      </c>
      <c r="G36" s="22"/>
      <c r="L36" s="31"/>
      <c r="M36" s="31"/>
      <c r="N36" s="31"/>
    </row>
    <row r="37" spans="1:14" x14ac:dyDescent="0.25">
      <c r="A37" s="37"/>
      <c r="B37" s="33" t="s">
        <v>70</v>
      </c>
      <c r="C37" s="34">
        <v>120</v>
      </c>
      <c r="D37" s="35" t="s">
        <v>35</v>
      </c>
      <c r="E37" s="2"/>
      <c r="F37" s="36">
        <f>C37*E37</f>
        <v>0</v>
      </c>
      <c r="L37" s="31"/>
      <c r="M37" s="24"/>
      <c r="N37" s="24"/>
    </row>
    <row r="38" spans="1:14" x14ac:dyDescent="0.25">
      <c r="A38" s="37"/>
      <c r="B38" s="86" t="s">
        <v>72</v>
      </c>
      <c r="C38" s="34">
        <v>30</v>
      </c>
      <c r="D38" s="35" t="s">
        <v>35</v>
      </c>
      <c r="E38" s="2"/>
      <c r="F38" s="36">
        <f>C38*E38</f>
        <v>0</v>
      </c>
      <c r="L38" s="31"/>
      <c r="M38" s="24"/>
      <c r="N38" s="24"/>
    </row>
    <row r="39" spans="1:14" x14ac:dyDescent="0.25">
      <c r="A39" s="37"/>
      <c r="B39" s="87" t="s">
        <v>53</v>
      </c>
      <c r="C39" s="34">
        <v>1</v>
      </c>
      <c r="D39" s="35" t="s">
        <v>68</v>
      </c>
      <c r="E39" s="2"/>
      <c r="F39" s="36">
        <f t="shared" ref="F39:F40" si="4">C39*E39</f>
        <v>0</v>
      </c>
      <c r="L39" s="31"/>
      <c r="M39" s="24"/>
      <c r="N39" s="24"/>
    </row>
    <row r="40" spans="1:14" x14ac:dyDescent="0.25">
      <c r="A40" s="37"/>
      <c r="B40" s="87" t="s">
        <v>73</v>
      </c>
      <c r="C40" s="34">
        <v>10</v>
      </c>
      <c r="D40" s="35" t="s">
        <v>3</v>
      </c>
      <c r="E40" s="2"/>
      <c r="F40" s="36">
        <f t="shared" si="4"/>
        <v>0</v>
      </c>
      <c r="L40" s="31"/>
      <c r="M40" s="24"/>
      <c r="N40" s="24"/>
    </row>
    <row r="41" spans="1:14" ht="30" x14ac:dyDescent="0.25">
      <c r="A41" s="37"/>
      <c r="B41" s="87" t="s">
        <v>65</v>
      </c>
      <c r="C41" s="34">
        <v>10</v>
      </c>
      <c r="D41" s="35" t="s">
        <v>3</v>
      </c>
      <c r="E41" s="2"/>
      <c r="F41" s="36">
        <f>C41*E41</f>
        <v>0</v>
      </c>
      <c r="L41" s="31"/>
      <c r="M41" s="24"/>
      <c r="N41" s="24"/>
    </row>
    <row r="42" spans="1:14" x14ac:dyDescent="0.25">
      <c r="A42" s="37"/>
      <c r="B42" s="86" t="s">
        <v>54</v>
      </c>
      <c r="C42" s="34">
        <v>1</v>
      </c>
      <c r="D42" s="35" t="s">
        <v>3</v>
      </c>
      <c r="E42" s="2"/>
      <c r="F42" s="36">
        <f>C42*E42</f>
        <v>0</v>
      </c>
      <c r="L42" s="31"/>
      <c r="M42" s="24"/>
      <c r="N42" s="24"/>
    </row>
    <row r="43" spans="1:14" x14ac:dyDescent="0.25">
      <c r="A43" s="37"/>
      <c r="B43" s="48"/>
      <c r="C43" s="49"/>
      <c r="D43" s="40"/>
      <c r="E43" s="41"/>
      <c r="F43" s="41"/>
      <c r="L43" s="31"/>
      <c r="M43" s="24"/>
      <c r="N43" s="24"/>
    </row>
    <row r="44" spans="1:14" s="10" customFormat="1" x14ac:dyDescent="0.25">
      <c r="A44" s="50">
        <v>5</v>
      </c>
      <c r="B44" s="51" t="s">
        <v>25</v>
      </c>
      <c r="C44" s="52">
        <v>1</v>
      </c>
      <c r="D44" s="53" t="s">
        <v>67</v>
      </c>
      <c r="E44" s="88"/>
      <c r="F44" s="54">
        <f>C44*E44</f>
        <v>0</v>
      </c>
      <c r="G44" s="22"/>
      <c r="L44" s="31"/>
      <c r="M44" s="31"/>
      <c r="N44" s="31"/>
    </row>
    <row r="45" spans="1:14" x14ac:dyDescent="0.25">
      <c r="A45" s="37"/>
      <c r="B45" s="42" t="s">
        <v>16</v>
      </c>
      <c r="C45" s="34">
        <v>1</v>
      </c>
      <c r="D45" s="35" t="s">
        <v>67</v>
      </c>
      <c r="E45" s="91"/>
      <c r="F45" s="92"/>
      <c r="L45" s="31"/>
      <c r="M45" s="24"/>
      <c r="N45" s="24"/>
    </row>
    <row r="46" spans="1:14" x14ac:dyDescent="0.25">
      <c r="A46" s="37"/>
      <c r="B46" s="42" t="s">
        <v>14</v>
      </c>
      <c r="C46" s="34">
        <v>1</v>
      </c>
      <c r="D46" s="35" t="s">
        <v>67</v>
      </c>
      <c r="E46" s="93"/>
      <c r="F46" s="94"/>
      <c r="L46" s="31"/>
      <c r="M46" s="24"/>
      <c r="N46" s="24"/>
    </row>
    <row r="47" spans="1:14" x14ac:dyDescent="0.25">
      <c r="A47" s="37"/>
      <c r="B47" s="42" t="s">
        <v>15</v>
      </c>
      <c r="C47" s="34">
        <v>1</v>
      </c>
      <c r="D47" s="35" t="s">
        <v>67</v>
      </c>
      <c r="E47" s="93"/>
      <c r="F47" s="94"/>
      <c r="L47" s="31"/>
      <c r="M47" s="24"/>
      <c r="N47" s="24"/>
    </row>
    <row r="48" spans="1:14" x14ac:dyDescent="0.25">
      <c r="A48" s="37"/>
      <c r="B48" s="42" t="s">
        <v>24</v>
      </c>
      <c r="C48" s="34">
        <v>1</v>
      </c>
      <c r="D48" s="35" t="s">
        <v>67</v>
      </c>
      <c r="E48" s="93"/>
      <c r="F48" s="94"/>
      <c r="L48" s="31"/>
      <c r="M48" s="24"/>
      <c r="N48" s="24"/>
    </row>
    <row r="49" spans="1:14" x14ac:dyDescent="0.25">
      <c r="A49" s="37"/>
      <c r="B49" s="33" t="s">
        <v>57</v>
      </c>
      <c r="C49" s="34">
        <v>1</v>
      </c>
      <c r="D49" s="35" t="s">
        <v>67</v>
      </c>
      <c r="E49" s="93"/>
      <c r="F49" s="94"/>
      <c r="L49" s="31"/>
      <c r="M49" s="24"/>
      <c r="N49" s="24"/>
    </row>
    <row r="50" spans="1:14" x14ac:dyDescent="0.25">
      <c r="A50" s="37"/>
      <c r="B50" s="33" t="s">
        <v>56</v>
      </c>
      <c r="C50" s="34">
        <v>1</v>
      </c>
      <c r="D50" s="35" t="s">
        <v>67</v>
      </c>
      <c r="E50" s="95"/>
      <c r="F50" s="96"/>
      <c r="L50" s="31"/>
      <c r="M50" s="24"/>
      <c r="N50" s="24"/>
    </row>
    <row r="51" spans="1:14" x14ac:dyDescent="0.25">
      <c r="A51" s="37"/>
      <c r="B51" s="48"/>
      <c r="C51" s="49"/>
      <c r="D51" s="40"/>
      <c r="E51" s="41"/>
      <c r="F51" s="41"/>
      <c r="L51" s="31"/>
      <c r="M51" s="24"/>
      <c r="N51" s="24"/>
    </row>
    <row r="52" spans="1:14" s="10" customFormat="1" x14ac:dyDescent="0.25">
      <c r="A52" s="55">
        <v>6</v>
      </c>
      <c r="B52" s="56" t="s">
        <v>26</v>
      </c>
      <c r="C52" s="57">
        <v>1</v>
      </c>
      <c r="D52" s="58" t="s">
        <v>67</v>
      </c>
      <c r="E52" s="59">
        <f>SUM(F53)</f>
        <v>0</v>
      </c>
      <c r="F52" s="59">
        <f>C52*E52</f>
        <v>0</v>
      </c>
      <c r="G52" s="22"/>
      <c r="L52" s="31"/>
      <c r="M52" s="31"/>
      <c r="N52" s="31"/>
    </row>
    <row r="53" spans="1:14" x14ac:dyDescent="0.25">
      <c r="A53" s="37"/>
      <c r="B53" s="42" t="s">
        <v>34</v>
      </c>
      <c r="C53" s="34">
        <v>1</v>
      </c>
      <c r="D53" s="35" t="s">
        <v>67</v>
      </c>
      <c r="E53" s="3"/>
      <c r="F53" s="36">
        <f>C53*E53</f>
        <v>0</v>
      </c>
      <c r="L53" s="31"/>
      <c r="M53" s="24"/>
      <c r="N53" s="24"/>
    </row>
    <row r="54" spans="1:14" x14ac:dyDescent="0.25">
      <c r="A54" s="37"/>
      <c r="B54" s="48"/>
      <c r="C54" s="38"/>
      <c r="D54" s="60"/>
      <c r="E54" s="61"/>
      <c r="F54" s="61"/>
      <c r="L54" s="31"/>
      <c r="M54" s="24"/>
      <c r="N54" s="24"/>
    </row>
    <row r="55" spans="1:14" x14ac:dyDescent="0.25">
      <c r="A55" s="37"/>
      <c r="B55" s="48"/>
      <c r="C55" s="38"/>
      <c r="D55" s="60"/>
      <c r="E55" s="61"/>
      <c r="F55" s="61"/>
      <c r="L55" s="31"/>
      <c r="M55" s="24"/>
      <c r="N55" s="24"/>
    </row>
    <row r="56" spans="1:14" x14ac:dyDescent="0.25">
      <c r="A56" s="37" t="s">
        <v>19</v>
      </c>
      <c r="B56" s="48" t="s">
        <v>20</v>
      </c>
      <c r="C56" s="38"/>
      <c r="D56" s="60"/>
      <c r="E56" s="61"/>
      <c r="F56" s="61"/>
      <c r="L56" s="31"/>
      <c r="M56" s="24"/>
      <c r="N56" s="24"/>
    </row>
    <row r="57" spans="1:14" x14ac:dyDescent="0.25">
      <c r="A57" s="37"/>
      <c r="B57" s="48"/>
      <c r="C57" s="38"/>
      <c r="D57" s="60"/>
      <c r="E57" s="61"/>
      <c r="F57" s="61"/>
      <c r="L57" s="31"/>
      <c r="M57" s="24"/>
      <c r="N57" s="24"/>
    </row>
    <row r="58" spans="1:14" x14ac:dyDescent="0.25">
      <c r="A58" s="37"/>
      <c r="B58" s="48"/>
      <c r="C58" s="38"/>
      <c r="D58" s="60"/>
      <c r="E58" s="61"/>
      <c r="F58" s="61"/>
      <c r="L58" s="31"/>
      <c r="M58" s="24"/>
      <c r="N58" s="24"/>
    </row>
    <row r="59" spans="1:14" x14ac:dyDescent="0.25">
      <c r="A59" s="37"/>
      <c r="B59" s="48"/>
      <c r="C59" s="38"/>
      <c r="D59" s="60"/>
      <c r="E59" s="61"/>
      <c r="F59" s="61"/>
      <c r="L59" s="31"/>
      <c r="M59" s="24"/>
      <c r="N59" s="24"/>
    </row>
    <row r="60" spans="1:14" x14ac:dyDescent="0.25">
      <c r="A60" s="37"/>
      <c r="B60" s="48"/>
      <c r="C60" s="38"/>
      <c r="D60" s="60"/>
      <c r="E60" s="61"/>
      <c r="F60" s="61"/>
      <c r="L60" s="31"/>
      <c r="M60" s="24"/>
      <c r="N60" s="24"/>
    </row>
    <row r="61" spans="1:14" x14ac:dyDescent="0.25">
      <c r="A61" s="37"/>
      <c r="B61" s="48"/>
      <c r="C61" s="38"/>
      <c r="D61" s="60"/>
      <c r="E61" s="61"/>
      <c r="F61" s="61"/>
      <c r="L61" s="31"/>
      <c r="M61" s="24"/>
      <c r="N61" s="24"/>
    </row>
  </sheetData>
  <sheetProtection password="DC21" sheet="1" objects="1" scenarios="1" selectLockedCells="1"/>
  <mergeCells count="2">
    <mergeCell ref="A22:A26"/>
    <mergeCell ref="E45:F50"/>
  </mergeCells>
  <pageMargins left="0.7" right="0.7" top="0.75" bottom="0.75" header="0.3" footer="0.3"/>
  <pageSetup paperSize="9" scale="91" orientation="landscape" r:id="rId1"/>
  <rowBreaks count="1" manualBreakCount="1">
    <brk id="28" max="5" man="1"/>
  </rowBreaks>
  <colBreaks count="3" manualBreakCount="3">
    <brk id="6" max="211" man="1"/>
    <brk id="9" max="211" man="1"/>
    <brk id="11" max="21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7"/>
  <sheetViews>
    <sheetView workbookViewId="0">
      <selection activeCell="K34" sqref="K34"/>
    </sheetView>
  </sheetViews>
  <sheetFormatPr defaultRowHeight="15" x14ac:dyDescent="0.25"/>
  <sheetData>
    <row r="3" spans="2:7" x14ac:dyDescent="0.25">
      <c r="B3" t="s">
        <v>36</v>
      </c>
    </row>
    <row r="4" spans="2:7" x14ac:dyDescent="0.25">
      <c r="B4" t="s">
        <v>37</v>
      </c>
    </row>
    <row r="5" spans="2:7" x14ac:dyDescent="0.25">
      <c r="B5" t="s">
        <v>38</v>
      </c>
    </row>
    <row r="7" spans="2:7" x14ac:dyDescent="0.25">
      <c r="B7" s="4"/>
      <c r="C7" s="5"/>
      <c r="D7" s="6"/>
      <c r="E7" s="7"/>
      <c r="F7" s="8"/>
      <c r="G7" s="9"/>
    </row>
  </sheetData>
  <sheetProtection password="DC21"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3</vt:i4>
      </vt:variant>
      <vt:variant>
        <vt:lpstr>Pomenované rozsahy</vt:lpstr>
      </vt:variant>
      <vt:variant>
        <vt:i4>2</vt:i4>
      </vt:variant>
    </vt:vector>
  </HeadingPairs>
  <TitlesOfParts>
    <vt:vector size="5" baseType="lpstr">
      <vt:lpstr>Rozpočet celkom</vt:lpstr>
      <vt:lpstr>Typizované prístavisko</vt:lpstr>
      <vt:lpstr>Inštrukcie k vypĺňaniu hárkov</vt:lpstr>
      <vt:lpstr>'Rozpočet celkom'!Oblasť_tlače</vt:lpstr>
      <vt:lpstr>'Typizované prístavisko'!Oblasť_tlače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2019-11-01T11:43:02Z</dcterms:modified>
</cp:coreProperties>
</file>