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055" tabRatio="990" activeTab="0"/>
  </bookViews>
  <sheets>
    <sheet name="Výkaz_výměr" sheetId="1" r:id="rId1"/>
    <sheet name="Pokyny" sheetId="2" r:id="rId2"/>
  </sheets>
  <definedNames>
    <definedName name="_xlnm.Print_Titles" localSheetId="0">'Výkaz_výměr'!$7:$7</definedName>
  </definedNames>
  <calcPr fullCalcOnLoad="1"/>
</workbook>
</file>

<file path=xl/sharedStrings.xml><?xml version="1.0" encoding="utf-8"?>
<sst xmlns="http://schemas.openxmlformats.org/spreadsheetml/2006/main" count="73" uniqueCount="64">
  <si>
    <t>Rozpočtový orientační návrh - výkaz výměr + soupis materiálu</t>
  </si>
  <si>
    <t>Název stavby :</t>
  </si>
  <si>
    <t>Investor:</t>
  </si>
  <si>
    <t>Název profese:</t>
  </si>
  <si>
    <t>Datum  zpracování :</t>
  </si>
  <si>
    <t>VEŠKERÉ CENY JSOU BEZ DPH</t>
  </si>
  <si>
    <t>Položka</t>
  </si>
  <si>
    <t>Navrhovaný
P/N
(typ)</t>
  </si>
  <si>
    <t>Popis</t>
  </si>
  <si>
    <t>Měrná
jednotka</t>
  </si>
  <si>
    <t>Množství</t>
  </si>
  <si>
    <t>Dodávka -
jednotková
cena
[Kč]</t>
  </si>
  <si>
    <t>Montáž -
jednotková
cena
[Kč]</t>
  </si>
  <si>
    <t>Dodávka
celkem
[Kč]</t>
  </si>
  <si>
    <t>Montáž
celkem
[Kč]</t>
  </si>
  <si>
    <t>Cena 
celkem
[Kč]</t>
  </si>
  <si>
    <t>ks</t>
  </si>
  <si>
    <t>kpl</t>
  </si>
  <si>
    <t xml:space="preserve">CELKEM </t>
  </si>
  <si>
    <t>Jednotlivé položky výkazu výměr budou oceněny tak, že budou zahrnovat veškeré náklady na dodávky a montážní práce nutné pro dokonalé, funkční a bezvadné provedení díla, včetně všech pomocných, ochranných a vedlejších konstrukcí, přípravků a zařízení i těch, které do díla nebudu zabudovány, a včetně všech nutných plnění a služeb.</t>
  </si>
  <si>
    <t>Bude se jednat zejména o náklady za dopravné, na skladování, dále o náklady spojené s odpadovým hospodářstvím (shromažďování, třídění a likvidace odpadů vzniklých při provádění prací), náklady na lešení a jiné konstrukce (např. ochranné a omezující vliv stavby na okolí), náklady na pronájem veřejných ploch a další.</t>
  </si>
  <si>
    <t>Jednotlivé položky budou dále zahrnovat náklady na stavební připravenosti pro montáže instalací a zařízení, jako např. drážky, prostupy nad profil 150 mm, včetně jejich začištění a případné protipožární utěsnění, nosné a úložné konstrukce a další.</t>
  </si>
  <si>
    <t>Součástí položek budou i nápisy a označení, předepsané bezpečnostními či provozními normami a předpisy.</t>
  </si>
  <si>
    <t>Výměry jsou ve výkazu výměr stanoveny tak, že jsou odečtené  z výkresové dokumentace.</t>
  </si>
  <si>
    <t>Ocenění položek musí obsahovat veškeré nutné přířezy a prořezy materiálů a prvků zabudovaných do stavby.</t>
  </si>
  <si>
    <t>V případě, že jsou ve výkazu výměr a další navazující dokumentaci uvedeny u navrhovaných výrobků a řešení odkazy na obchodní firmy, názvy nebo jména a příjmení, specifická označení zboží a služeb, které platí pro určitou osobu, popřípadě její organizační složku, odkazy na patenty a vynálezy, užitné vzory, průmyslové vzory, ochranné známky nebo označení původu, jedná se ve smyslu §44 odst.9 zákona č.137/2005 Sb. o zadávání veřejných zakázek o referenční resp. srovnatelný výrobek nebo řešení, které určují nejnižší nebo srovnatelný standard kvality.</t>
  </si>
  <si>
    <t>Tím není upřena uchazeči možnost použít i jiných kvalitativně a technicky obdobných případně kvalitnějších řešení nebo výrobků.</t>
  </si>
  <si>
    <t>Nabídková cena musí dále zahrnovat i náklady na dílenskou a dodavatelskou (výrobní) dokumentaci.</t>
  </si>
  <si>
    <t>(Dodavatelské dokumentace - konstrukční, dílenské a montážní výkresy pro výrobu a montáž strojů a zařízení, kovových konstrukcí, výrobků PSV, lešení, výtahů, atd.)</t>
  </si>
  <si>
    <t xml:space="preserve">Součástí každé dodávky je i funkční odzkoušení jednotlivých částí zařízení a zařízení jako celku – individuální zkoušky v rámci jednotlivých profesí samostatně, dále pak příprava na komplexní zkoušky a jejich provedení. Součástí dodávky zařízení a systémů, které to vyžadují, je i zaškolení obsluhy a údržby. Veškeré nápisy a označení, předepsané bezpečnostními či provozními normami, jsou součástí dodávky uchazeče.. </t>
  </si>
  <si>
    <t xml:space="preserve">V ceně dodávky musí být zahrnuty ceny za spotřebované energie, plyn a vodu atd. v době výstavby a pro potřeby komplexního vyzkoušení. </t>
  </si>
  <si>
    <t>Součástí dodávky zhotovitele je i příslušná průvodní dokumentace dle standardů DZS (atesty, technické parametry, návody k obsluze, servisní a garanční podmínky, prohlášení o shodě, prohlášení o odborné montáži včetně doložení oprávnění k jejímu provádění od příslušného výrobce, doklady o zaregulování, nezbytná měření prokazující funkčnost atd.). Dále všechny doklady prokazující kvalitu díla.</t>
  </si>
  <si>
    <t>Technické specifikace (standardy) jednotlivých zařízení jsou uvedeny v projektové dokumentaci jednotlivých profesí.</t>
  </si>
  <si>
    <t>Jednotkové ceny budou dále zahrnovat:</t>
  </si>
  <si>
    <t>- veškeré náklady pro zajištění bezpečné práce, ochrany materiálů, součástí a dalších předmětů pro realizaci díla,</t>
  </si>
  <si>
    <t>- náklady na skladování, dovozné, balení, cla a zpětné odesílání obalů,</t>
  </si>
  <si>
    <t>- náklady na případné údržbářské a opravárenské práce na stávajících zařízeních,</t>
  </si>
  <si>
    <t>- náklady na ochranu díla až do přejímky,</t>
  </si>
  <si>
    <t>- náklady na úhradu specialistů pro provedení zkoušek, které jsou pro provoz díla potřebné.</t>
  </si>
  <si>
    <t>Všechny práce a materiály specificky neuvedené ve Výkazu výměr budou považovány za zahrnuté v cenách jiných položek.</t>
  </si>
  <si>
    <t>Služby</t>
  </si>
  <si>
    <t>Dokumentace skutečného provedení</t>
  </si>
  <si>
    <t xml:space="preserve">Rozpočet </t>
  </si>
  <si>
    <t>Poznánka</t>
  </si>
  <si>
    <t>CELKEM VČ.DPH</t>
  </si>
  <si>
    <t>Zkušební provoz</t>
  </si>
  <si>
    <t>Zaškolení obsluhy</t>
  </si>
  <si>
    <t>Kabelové trasy ,kabely, koncové prvky</t>
  </si>
  <si>
    <t>m</t>
  </si>
  <si>
    <t>Drobný materiál, jističe</t>
  </si>
  <si>
    <t>Technologie</t>
  </si>
  <si>
    <t>Doprava a stěhování</t>
  </si>
  <si>
    <t>VZT regulační klapky s pohonem</t>
  </si>
  <si>
    <t>GSM komunikace</t>
  </si>
  <si>
    <t>Odvoz k vlikvidaci</t>
  </si>
  <si>
    <t>Revize zařízení</t>
  </si>
  <si>
    <t>Dopravní podnik měta Brna</t>
  </si>
  <si>
    <t>Rozvaděč s řídící jednotkou (1000x500x2000)</t>
  </si>
  <si>
    <t>04/2024</t>
  </si>
  <si>
    <t>Demontáž stávajícího rozvaděče</t>
  </si>
  <si>
    <t>Datum aktualizace :4/2024</t>
  </si>
  <si>
    <t>Kabelový propoj mezi stávajícím rozvaděčem RATS a MTG</t>
  </si>
  <si>
    <t xml:space="preserve">Oprava motorgenerátoru vozovna Slatina </t>
  </si>
  <si>
    <t>Oprava rozvaděče řízení záložního zdroje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</si>
</sst>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</numFmts>
  <fonts count="48">
    <font>
      <sz val="10"/>
      <name val="Arial"/>
      <family val="2"/>
    </font>
    <font>
      <sz val="10"/>
      <name val="Arial CE"/>
      <family val="2"/>
    </font>
    <font>
      <sz val="10"/>
      <name val="Calibri"/>
      <family val="2"/>
    </font>
    <font>
      <b/>
      <i/>
      <u val="single"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i/>
      <sz val="12"/>
      <color indexed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33" borderId="0" xfId="46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49" fontId="5" fillId="33" borderId="0" xfId="46" applyNumberFormat="1" applyFont="1" applyFill="1" applyBorder="1" applyAlignment="1" applyProtection="1">
      <alignment horizontal="left" vertical="center"/>
      <protection/>
    </xf>
    <xf numFmtId="0" fontId="4" fillId="33" borderId="0" xfId="46" applyFont="1" applyFill="1" applyBorder="1" applyAlignment="1" applyProtection="1">
      <alignment horizontal="right" vertical="center"/>
      <protection/>
    </xf>
    <xf numFmtId="0" fontId="6" fillId="33" borderId="0" xfId="46" applyNumberFormat="1" applyFont="1" applyFill="1" applyBorder="1" applyAlignment="1" applyProtection="1">
      <alignment horizontal="right" vertical="center"/>
      <protection/>
    </xf>
    <xf numFmtId="49" fontId="4" fillId="33" borderId="0" xfId="46" applyNumberFormat="1" applyFont="1" applyFill="1" applyBorder="1" applyAlignment="1" applyProtection="1">
      <alignment horizontal="left" vertical="center"/>
      <protection/>
    </xf>
    <xf numFmtId="0" fontId="5" fillId="34" borderId="0" xfId="46" applyFont="1" applyFill="1" applyBorder="1" applyAlignment="1" applyProtection="1">
      <alignment horizontal="left" vertical="center"/>
      <protection locked="0"/>
    </xf>
    <xf numFmtId="0" fontId="4" fillId="34" borderId="0" xfId="46" applyFont="1" applyFill="1" applyBorder="1" applyAlignment="1" applyProtection="1">
      <alignment horizontal="right" vertical="center"/>
      <protection locked="0"/>
    </xf>
    <xf numFmtId="0" fontId="4" fillId="34" borderId="0" xfId="46" applyFont="1" applyFill="1" applyBorder="1" applyAlignment="1" applyProtection="1">
      <alignment vertical="center"/>
      <protection locked="0"/>
    </xf>
    <xf numFmtId="0" fontId="7" fillId="34" borderId="0" xfId="46" applyNumberFormat="1" applyFont="1" applyFill="1" applyBorder="1" applyAlignment="1" applyProtection="1">
      <alignment horizontal="left" vertical="center"/>
      <protection/>
    </xf>
    <xf numFmtId="0" fontId="4" fillId="0" borderId="0" xfId="46" applyFont="1" applyBorder="1" applyAlignment="1" applyProtection="1">
      <alignment vertical="center"/>
      <protection locked="0"/>
    </xf>
    <xf numFmtId="4" fontId="4" fillId="33" borderId="0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 indent="1"/>
    </xf>
    <xf numFmtId="0" fontId="2" fillId="33" borderId="10" xfId="0" applyFont="1" applyFill="1" applyBorder="1" applyAlignment="1">
      <alignment horizontal="right" vertical="top" indent="1"/>
    </xf>
    <xf numFmtId="4" fontId="8" fillId="33" borderId="10" xfId="0" applyNumberFormat="1" applyFont="1" applyFill="1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 indent="1"/>
    </xf>
    <xf numFmtId="166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 wrapText="1"/>
    </xf>
    <xf numFmtId="0" fontId="2" fillId="34" borderId="10" xfId="0" applyFont="1" applyFill="1" applyBorder="1" applyAlignment="1" applyProtection="1">
      <alignment/>
      <protection locked="0"/>
    </xf>
    <xf numFmtId="0" fontId="8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4" fontId="2" fillId="34" borderId="10" xfId="0" applyNumberFormat="1" applyFont="1" applyFill="1" applyBorder="1" applyAlignment="1" applyProtection="1">
      <alignment horizontal="right" indent="1"/>
      <protection locked="0"/>
    </xf>
    <xf numFmtId="4" fontId="8" fillId="34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33" borderId="0" xfId="46" applyFont="1" applyFill="1" applyBorder="1" applyProtection="1">
      <alignment/>
      <protection/>
    </xf>
    <xf numFmtId="0" fontId="2" fillId="0" borderId="0" xfId="0" applyFont="1" applyAlignment="1">
      <alignment horizontal="justify" wrapText="1"/>
    </xf>
    <xf numFmtId="0" fontId="2" fillId="33" borderId="0" xfId="0" applyFont="1" applyFill="1" applyAlignment="1">
      <alignment horizontal="justify" wrapText="1"/>
    </xf>
    <xf numFmtId="49" fontId="4" fillId="33" borderId="0" xfId="0" applyNumberFormat="1" applyFont="1" applyFill="1" applyBorder="1" applyAlignment="1" applyProtection="1">
      <alignment vertical="center"/>
      <protection/>
    </xf>
    <xf numFmtId="14" fontId="4" fillId="0" borderId="0" xfId="46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/>
      <protection locked="0"/>
    </xf>
    <xf numFmtId="9" fontId="2" fillId="34" borderId="10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Border="1" applyAlignment="1" applyProtection="1">
      <alignment horizontal="center" vertical="center"/>
      <protection locked="0"/>
    </xf>
    <xf numFmtId="4" fontId="2" fillId="0" borderId="11" xfId="0" applyNumberFormat="1" applyFont="1" applyFill="1" applyBorder="1" applyAlignment="1">
      <alignment horizontal="left" vertical="center"/>
    </xf>
    <xf numFmtId="0" fontId="2" fillId="35" borderId="0" xfId="0" applyFont="1" applyFill="1" applyAlignment="1" applyProtection="1">
      <alignment/>
      <protection locked="0"/>
    </xf>
    <xf numFmtId="0" fontId="2" fillId="35" borderId="11" xfId="0" applyFont="1" applyFill="1" applyBorder="1" applyAlignment="1">
      <alignment/>
    </xf>
    <xf numFmtId="0" fontId="2" fillId="35" borderId="11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horizontal="center" vertical="center"/>
    </xf>
    <xf numFmtId="4" fontId="2" fillId="35" borderId="11" xfId="0" applyNumberFormat="1" applyFont="1" applyFill="1" applyBorder="1" applyAlignment="1">
      <alignment horizontal="right" vertical="center"/>
    </xf>
    <xf numFmtId="49" fontId="6" fillId="33" borderId="0" xfId="46" applyNumberFormat="1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14" fontId="4" fillId="0" borderId="0" xfId="46" applyNumberFormat="1" applyFont="1" applyBorder="1" applyAlignment="1" applyProtection="1">
      <alignment horizontal="left" vertical="center"/>
      <protection locked="0"/>
    </xf>
    <xf numFmtId="4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8</xdr:col>
      <xdr:colOff>152400</xdr:colOff>
      <xdr:row>47</xdr:row>
      <xdr:rowOff>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171450" y="5019675"/>
          <a:ext cx="8277225" cy="3238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Pozn.: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Tento soupis  prací dodávek a služeb s výkazem výměr a standardy je zpracován v souladu s vyhláškou 230/2012 Sb. Na cenu výrobku a montáže má vliv prostorové uspořádání jako je výška instalace, konstrukce budovy, apod., a požadovaná funkce. Z toho důvodu je nedílnou součástí tohoto soupisu i technická zpráva a výkresová dokumentace. Uvedené výměry jsou získány exportem z CAD software jako sumární hodnota,.Závazné jsou především počty koncových prvků.  Počty prvků, které tvoří topologii systému vychází z předpokládaných nebo často používaných technologií. V závislosti na výrobci nebo modelu zařízení se mohou tyto počty lišit, proto je nutné tyto počty ověřit již ve fázi podávání nabídky. Obdobně se může v závislosti na výrobci lišit potřebný počet doplňkových dílů pro skládaná zařízení, jako jsou např. zásuvky, tlačítka, hlásiče, nebo ústředny. Pokud dodavatel dodá jinou, než předpokládanou technologii s jinou topologií může rovněž dojít k rozdílu v množství a druhu kabeláže. Pokud není uvedeno jinak, je požadavek dodat zařízení nebo díl kompletní a plně funkční.  Projekt předpokládá realizaci technologií v dohledné době, přibližně jeden rok. V případě realizace s větším časovým odstupem je nutné ověřit dostupnost navržených technologií na trhu, existenci souvisejících návazných zařízení a platnost souvisejících legislativních požadavků.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L26"/>
  <sheetViews>
    <sheetView tabSelected="1" zoomScaleSheetLayoutView="100" zoomScalePageLayoutView="0" workbookViewId="0" topLeftCell="A1">
      <selection activeCell="D7" sqref="D7"/>
    </sheetView>
  </sheetViews>
  <sheetFormatPr defaultColWidth="9.140625" defaultRowHeight="12.75"/>
  <cols>
    <col min="1" max="1" width="2.57421875" style="1" customWidth="1"/>
    <col min="2" max="2" width="7.57421875" style="1" customWidth="1"/>
    <col min="3" max="3" width="14.140625" style="1" customWidth="1"/>
    <col min="4" max="4" width="54.140625" style="1" customWidth="1"/>
    <col min="5" max="5" width="9.421875" style="2" customWidth="1"/>
    <col min="6" max="6" width="9.140625" style="3" customWidth="1"/>
    <col min="7" max="10" width="13.7109375" style="3" customWidth="1"/>
    <col min="11" max="11" width="14.7109375" style="3" customWidth="1"/>
    <col min="12" max="12" width="16.8515625" style="3" bestFit="1" customWidth="1"/>
    <col min="13" max="13" width="8.00390625" style="1" customWidth="1"/>
    <col min="14" max="16384" width="9.140625" style="1" customWidth="1"/>
  </cols>
  <sheetData>
    <row r="1" ht="15.75">
      <c r="B1" s="4" t="s">
        <v>0</v>
      </c>
    </row>
    <row r="2" spans="2:12" s="5" customFormat="1" ht="15.75">
      <c r="B2" s="6" t="s">
        <v>1</v>
      </c>
      <c r="C2" s="6"/>
      <c r="D2" s="58" t="s">
        <v>63</v>
      </c>
      <c r="E2" s="8"/>
      <c r="F2" s="9"/>
      <c r="G2" s="6"/>
      <c r="H2" s="6"/>
      <c r="I2" s="6"/>
      <c r="J2" s="10"/>
      <c r="K2" s="10"/>
      <c r="L2" s="10"/>
    </row>
    <row r="3" spans="2:12" s="5" customFormat="1" ht="15.75">
      <c r="B3" s="6" t="s">
        <v>2</v>
      </c>
      <c r="C3" s="6"/>
      <c r="D3" s="7" t="s">
        <v>56</v>
      </c>
      <c r="E3" s="11"/>
      <c r="F3" s="9"/>
      <c r="G3" s="6"/>
      <c r="H3" s="6"/>
      <c r="I3" s="6"/>
      <c r="J3" s="10"/>
      <c r="K3" s="10"/>
      <c r="L3" s="10"/>
    </row>
    <row r="4" spans="2:12" s="5" customFormat="1" ht="12.75" customHeight="1">
      <c r="B4" s="6" t="s">
        <v>3</v>
      </c>
      <c r="C4" s="6"/>
      <c r="D4" s="57" t="s">
        <v>62</v>
      </c>
      <c r="E4" s="12" t="s">
        <v>42</v>
      </c>
      <c r="F4" s="13"/>
      <c r="G4" s="14"/>
      <c r="H4" s="14"/>
      <c r="I4" s="14"/>
      <c r="J4" s="15"/>
      <c r="K4" s="15"/>
      <c r="L4" s="15"/>
    </row>
    <row r="5" spans="2:12" s="5" customFormat="1" ht="15.75">
      <c r="B5" s="6" t="s">
        <v>4</v>
      </c>
      <c r="C5" s="6"/>
      <c r="D5" s="46" t="s">
        <v>58</v>
      </c>
      <c r="E5" s="59"/>
      <c r="F5" s="59"/>
      <c r="G5" s="16"/>
      <c r="H5" s="6" t="s">
        <v>60</v>
      </c>
      <c r="I5" s="17"/>
      <c r="J5" s="59"/>
      <c r="K5" s="59"/>
      <c r="L5" s="47"/>
    </row>
    <row r="6" spans="7:12" ht="12.75">
      <c r="G6" s="60" t="s">
        <v>5</v>
      </c>
      <c r="H6" s="60"/>
      <c r="I6" s="60"/>
      <c r="J6" s="60"/>
      <c r="K6" s="60"/>
      <c r="L6" s="50"/>
    </row>
    <row r="7" spans="2:12" ht="51.75" customHeight="1">
      <c r="B7" s="18" t="s">
        <v>6</v>
      </c>
      <c r="C7" s="18" t="s">
        <v>7</v>
      </c>
      <c r="D7" s="19" t="s">
        <v>8</v>
      </c>
      <c r="E7" s="18" t="s">
        <v>9</v>
      </c>
      <c r="F7" s="20" t="s">
        <v>10</v>
      </c>
      <c r="G7" s="20" t="s">
        <v>11</v>
      </c>
      <c r="H7" s="20" t="s">
        <v>12</v>
      </c>
      <c r="I7" s="20" t="s">
        <v>13</v>
      </c>
      <c r="J7" s="20" t="s">
        <v>14</v>
      </c>
      <c r="K7" s="20" t="s">
        <v>15</v>
      </c>
      <c r="L7" s="20" t="s">
        <v>43</v>
      </c>
    </row>
    <row r="8" spans="2:12" ht="12.75">
      <c r="B8" s="61"/>
      <c r="C8" s="61"/>
      <c r="D8" s="61"/>
      <c r="E8" s="61"/>
      <c r="F8" s="61"/>
      <c r="G8" s="61"/>
      <c r="H8" s="61"/>
      <c r="I8" s="61"/>
      <c r="J8" s="61"/>
      <c r="K8" s="61"/>
      <c r="L8" s="48"/>
    </row>
    <row r="9" spans="2:12" ht="12.75">
      <c r="B9" s="21"/>
      <c r="C9" s="22"/>
      <c r="D9" s="23" t="s">
        <v>50</v>
      </c>
      <c r="E9" s="24"/>
      <c r="F9" s="25"/>
      <c r="G9" s="26"/>
      <c r="H9" s="26"/>
      <c r="I9" s="27">
        <f>SUM(I10:I12)</f>
        <v>0</v>
      </c>
      <c r="J9" s="27">
        <f>SUM(J10:J12)</f>
        <v>0</v>
      </c>
      <c r="K9" s="27">
        <f>SUM(K10:K12)</f>
        <v>0</v>
      </c>
      <c r="L9" s="27"/>
    </row>
    <row r="10" spans="2:12" ht="12.75">
      <c r="B10" s="28">
        <v>1</v>
      </c>
      <c r="C10" s="29"/>
      <c r="D10" s="30" t="s">
        <v>57</v>
      </c>
      <c r="E10" s="31" t="s">
        <v>16</v>
      </c>
      <c r="F10" s="32">
        <v>1</v>
      </c>
      <c r="G10" s="33">
        <v>0</v>
      </c>
      <c r="H10" s="33">
        <v>0</v>
      </c>
      <c r="I10" s="34">
        <f>G10*F10</f>
        <v>0</v>
      </c>
      <c r="J10" s="34">
        <f>H10*F10</f>
        <v>0</v>
      </c>
      <c r="K10" s="34">
        <f>I10+J10</f>
        <v>0</v>
      </c>
      <c r="L10" s="51"/>
    </row>
    <row r="11" spans="2:12" ht="12.75">
      <c r="B11" s="28">
        <f>SUM(B10+1)</f>
        <v>2</v>
      </c>
      <c r="C11" s="29"/>
      <c r="D11" s="30" t="s">
        <v>52</v>
      </c>
      <c r="E11" s="31" t="s">
        <v>16</v>
      </c>
      <c r="F11" s="32">
        <v>2</v>
      </c>
      <c r="G11" s="33">
        <v>0</v>
      </c>
      <c r="H11" s="33">
        <v>0</v>
      </c>
      <c r="I11" s="34">
        <f>G11*F11</f>
        <v>0</v>
      </c>
      <c r="J11" s="34">
        <f>H11*F11</f>
        <v>0</v>
      </c>
      <c r="K11" s="34">
        <f>I11+J11</f>
        <v>0</v>
      </c>
      <c r="L11" s="51"/>
    </row>
    <row r="12" spans="2:12" ht="12.75">
      <c r="B12" s="28">
        <f>SUM(B11+1)</f>
        <v>3</v>
      </c>
      <c r="C12" s="29"/>
      <c r="D12" s="30" t="s">
        <v>53</v>
      </c>
      <c r="E12" s="31" t="s">
        <v>16</v>
      </c>
      <c r="F12" s="32">
        <v>1</v>
      </c>
      <c r="G12" s="33">
        <v>0</v>
      </c>
      <c r="H12" s="33">
        <v>0</v>
      </c>
      <c r="I12" s="34">
        <f>G12*F12</f>
        <v>0</v>
      </c>
      <c r="J12" s="34">
        <f>H12*F12</f>
        <v>0</v>
      </c>
      <c r="K12" s="34">
        <f>I12+J12</f>
        <v>0</v>
      </c>
      <c r="L12" s="51"/>
    </row>
    <row r="13" spans="2:12" ht="12.75">
      <c r="B13" s="21"/>
      <c r="C13" s="22"/>
      <c r="D13" s="23" t="s">
        <v>47</v>
      </c>
      <c r="E13" s="24"/>
      <c r="F13" s="25"/>
      <c r="G13" s="27"/>
      <c r="H13" s="27"/>
      <c r="I13" s="27">
        <f>SUM(I14:I16)</f>
        <v>0</v>
      </c>
      <c r="J13" s="27">
        <f>SUM(J14:J16)</f>
        <v>0</v>
      </c>
      <c r="K13" s="27">
        <f>SUM(K14:K16)</f>
        <v>0</v>
      </c>
      <c r="L13" s="27"/>
    </row>
    <row r="14" spans="2:12" ht="12.75">
      <c r="B14" s="28">
        <v>9</v>
      </c>
      <c r="C14" s="29"/>
      <c r="D14" s="30" t="s">
        <v>59</v>
      </c>
      <c r="E14" s="31" t="s">
        <v>17</v>
      </c>
      <c r="F14" s="32">
        <v>1</v>
      </c>
      <c r="G14" s="33">
        <v>0</v>
      </c>
      <c r="H14" s="33">
        <v>0</v>
      </c>
      <c r="I14" s="34">
        <f>G14*F14</f>
        <v>0</v>
      </c>
      <c r="J14" s="34">
        <f>H14*F14</f>
        <v>0</v>
      </c>
      <c r="K14" s="34">
        <f>I14+J14</f>
        <v>0</v>
      </c>
      <c r="L14" s="51"/>
    </row>
    <row r="15" spans="2:12" ht="12.75">
      <c r="B15" s="28">
        <f>SUM(B14+1)</f>
        <v>10</v>
      </c>
      <c r="C15" s="29"/>
      <c r="D15" s="30" t="s">
        <v>54</v>
      </c>
      <c r="E15" s="31" t="s">
        <v>16</v>
      </c>
      <c r="F15" s="32">
        <v>1</v>
      </c>
      <c r="G15" s="33">
        <v>0</v>
      </c>
      <c r="H15" s="33">
        <v>0</v>
      </c>
      <c r="I15" s="34">
        <f>G15*F15</f>
        <v>0</v>
      </c>
      <c r="J15" s="34">
        <f>H15*F15</f>
        <v>0</v>
      </c>
      <c r="K15" s="34">
        <f>I15+J15</f>
        <v>0</v>
      </c>
      <c r="L15" s="51"/>
    </row>
    <row r="16" spans="2:12" ht="12.75">
      <c r="B16" s="28">
        <f>SUM(B15+1)</f>
        <v>11</v>
      </c>
      <c r="C16" s="29"/>
      <c r="D16" s="30" t="s">
        <v>61</v>
      </c>
      <c r="E16" s="31" t="s">
        <v>48</v>
      </c>
      <c r="F16" s="32">
        <v>30</v>
      </c>
      <c r="G16" s="33">
        <v>0</v>
      </c>
      <c r="H16" s="33">
        <v>0</v>
      </c>
      <c r="I16" s="34">
        <f>G16*F16</f>
        <v>0</v>
      </c>
      <c r="J16" s="34">
        <f>H16*F16</f>
        <v>0</v>
      </c>
      <c r="K16" s="34">
        <f>I16+J16</f>
        <v>0</v>
      </c>
      <c r="L16" s="51"/>
    </row>
    <row r="17" spans="2:12" s="52" customFormat="1" ht="12.75">
      <c r="B17" s="28" t="e">
        <f>SUM(#REF!+1)</f>
        <v>#REF!</v>
      </c>
      <c r="C17" s="53"/>
      <c r="D17" s="54" t="s">
        <v>49</v>
      </c>
      <c r="E17" s="55" t="s">
        <v>17</v>
      </c>
      <c r="F17" s="32">
        <v>1</v>
      </c>
      <c r="G17" s="33">
        <v>0</v>
      </c>
      <c r="H17" s="33">
        <v>0</v>
      </c>
      <c r="I17" s="34">
        <f>G17*F17</f>
        <v>0</v>
      </c>
      <c r="J17" s="34">
        <f>H17*F17</f>
        <v>0</v>
      </c>
      <c r="K17" s="34">
        <f>I17+J17</f>
        <v>0</v>
      </c>
      <c r="L17" s="56"/>
    </row>
    <row r="18" spans="2:12" ht="12.75">
      <c r="B18" s="21"/>
      <c r="C18" s="22"/>
      <c r="D18" s="23" t="s">
        <v>40</v>
      </c>
      <c r="E18" s="24"/>
      <c r="F18" s="25"/>
      <c r="G18" s="26"/>
      <c r="H18" s="26"/>
      <c r="I18" s="27">
        <f>SUM(I19:I23)</f>
        <v>0</v>
      </c>
      <c r="J18" s="27">
        <f>SUM(J19:J23)</f>
        <v>0</v>
      </c>
      <c r="K18" s="27">
        <f>SUM(K19:K23)</f>
        <v>0</v>
      </c>
      <c r="L18" s="27"/>
    </row>
    <row r="19" spans="2:12" ht="12.75">
      <c r="B19" s="28">
        <v>20</v>
      </c>
      <c r="C19" s="29"/>
      <c r="D19" s="35" t="s">
        <v>41</v>
      </c>
      <c r="E19" s="31" t="s">
        <v>17</v>
      </c>
      <c r="F19" s="32">
        <v>1</v>
      </c>
      <c r="G19" s="33">
        <v>0</v>
      </c>
      <c r="H19" s="33">
        <v>0</v>
      </c>
      <c r="I19" s="34">
        <f>G19*F19</f>
        <v>0</v>
      </c>
      <c r="J19" s="34">
        <f>H19*F19</f>
        <v>0</v>
      </c>
      <c r="K19" s="34">
        <f>I19+J19</f>
        <v>0</v>
      </c>
      <c r="L19" s="34"/>
    </row>
    <row r="20" spans="2:12" ht="12.75">
      <c r="B20" s="28">
        <v>20</v>
      </c>
      <c r="C20" s="29"/>
      <c r="D20" s="35" t="s">
        <v>55</v>
      </c>
      <c r="E20" s="31" t="s">
        <v>17</v>
      </c>
      <c r="F20" s="32">
        <v>1</v>
      </c>
      <c r="G20" s="33">
        <v>0</v>
      </c>
      <c r="H20" s="33">
        <v>0</v>
      </c>
      <c r="I20" s="34">
        <f>G20*F20</f>
        <v>0</v>
      </c>
      <c r="J20" s="34">
        <f>H20*F20</f>
        <v>0</v>
      </c>
      <c r="K20" s="34">
        <f>I20+J20</f>
        <v>0</v>
      </c>
      <c r="L20" s="34"/>
    </row>
    <row r="21" spans="2:12" ht="12.75">
      <c r="B21" s="28">
        <f>SUM(B19+1)</f>
        <v>21</v>
      </c>
      <c r="C21" s="29"/>
      <c r="D21" s="35" t="s">
        <v>51</v>
      </c>
      <c r="E21" s="31" t="s">
        <v>17</v>
      </c>
      <c r="F21" s="32">
        <v>1</v>
      </c>
      <c r="G21" s="33">
        <v>0</v>
      </c>
      <c r="H21" s="33">
        <v>0</v>
      </c>
      <c r="I21" s="34">
        <f>G21*F21</f>
        <v>0</v>
      </c>
      <c r="J21" s="34">
        <f>H21*F21</f>
        <v>0</v>
      </c>
      <c r="K21" s="34">
        <f>I21+J21</f>
        <v>0</v>
      </c>
      <c r="L21" s="34"/>
    </row>
    <row r="22" spans="2:12" ht="12.75">
      <c r="B22" s="28">
        <f>SUM(B21+1)</f>
        <v>22</v>
      </c>
      <c r="C22" s="29"/>
      <c r="D22" s="35" t="s">
        <v>45</v>
      </c>
      <c r="E22" s="31" t="s">
        <v>17</v>
      </c>
      <c r="F22" s="32">
        <v>1</v>
      </c>
      <c r="G22" s="33">
        <v>0</v>
      </c>
      <c r="H22" s="33">
        <v>0</v>
      </c>
      <c r="I22" s="34">
        <f>G22*F22</f>
        <v>0</v>
      </c>
      <c r="J22" s="34">
        <f>H22*F22</f>
        <v>0</v>
      </c>
      <c r="K22" s="34">
        <f>I22+J22</f>
        <v>0</v>
      </c>
      <c r="L22" s="34"/>
    </row>
    <row r="23" spans="2:12" ht="12.75">
      <c r="B23" s="28">
        <f>SUM(B22+1)</f>
        <v>23</v>
      </c>
      <c r="C23" s="29"/>
      <c r="D23" s="35" t="s">
        <v>46</v>
      </c>
      <c r="E23" s="31" t="s">
        <v>17</v>
      </c>
      <c r="F23" s="32">
        <v>1</v>
      </c>
      <c r="G23" s="33">
        <v>0</v>
      </c>
      <c r="H23" s="33">
        <v>0</v>
      </c>
      <c r="I23" s="34">
        <f>G23*F23</f>
        <v>0</v>
      </c>
      <c r="J23" s="34">
        <f>H23*F23</f>
        <v>0</v>
      </c>
      <c r="K23" s="34">
        <f>I23+J23</f>
        <v>0</v>
      </c>
      <c r="L23" s="34"/>
    </row>
    <row r="24" spans="2:12" ht="12.75">
      <c r="B24" s="36"/>
      <c r="C24" s="36"/>
      <c r="D24" s="37" t="s">
        <v>18</v>
      </c>
      <c r="E24" s="38"/>
      <c r="F24" s="39"/>
      <c r="G24" s="39"/>
      <c r="H24" s="39"/>
      <c r="I24" s="40">
        <f>I9+I13+I18</f>
        <v>0</v>
      </c>
      <c r="J24" s="40">
        <f>J9+J13+J18</f>
        <v>0</v>
      </c>
      <c r="K24" s="40">
        <f>K9+K13+K18</f>
        <v>0</v>
      </c>
      <c r="L24" s="40"/>
    </row>
    <row r="25" spans="2:12" ht="12.75">
      <c r="B25" s="36"/>
      <c r="C25" s="36"/>
      <c r="D25" s="37"/>
      <c r="E25" s="49">
        <v>0.21</v>
      </c>
      <c r="F25" s="39"/>
      <c r="G25" s="39"/>
      <c r="H25" s="39"/>
      <c r="I25" s="40">
        <f>E25*I24</f>
        <v>0</v>
      </c>
      <c r="J25" s="40">
        <f>E25*J24</f>
        <v>0</v>
      </c>
      <c r="K25" s="40">
        <f>E25*K24</f>
        <v>0</v>
      </c>
      <c r="L25" s="40"/>
    </row>
    <row r="26" spans="2:12" ht="12.75">
      <c r="B26" s="36"/>
      <c r="C26" s="36"/>
      <c r="D26" s="37" t="s">
        <v>44</v>
      </c>
      <c r="E26" s="38"/>
      <c r="F26" s="39"/>
      <c r="G26" s="39"/>
      <c r="H26" s="39"/>
      <c r="I26" s="40">
        <f>SUM(I24:I25)</f>
        <v>0</v>
      </c>
      <c r="J26" s="40">
        <f>SUM(J24:J25)</f>
        <v>0</v>
      </c>
      <c r="K26" s="40">
        <f>SUM(K24:K25)</f>
        <v>0</v>
      </c>
      <c r="L26" s="40"/>
    </row>
  </sheetData>
  <sheetProtection selectLockedCells="1" selectUnlockedCells="1"/>
  <mergeCells count="4">
    <mergeCell ref="E5:F5"/>
    <mergeCell ref="J5:K5"/>
    <mergeCell ref="G6:K6"/>
    <mergeCell ref="B8:K8"/>
  </mergeCells>
  <printOptions/>
  <pageMargins left="0.5118055555555555" right="0.6694444444444444" top="0.5118055555555555" bottom="0.9840277777777777" header="0.5118055555555555" footer="0.5118055555555555"/>
  <pageSetup horizontalDpi="300" verticalDpi="300" orientation="landscape" paperSize="9" scale="80" r:id="rId2"/>
  <headerFooter alignWithMargins="0">
    <oddFooter xml:space="preserve">&amp;C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B2:B26"/>
  <sheetViews>
    <sheetView zoomScalePageLayoutView="0" workbookViewId="0" topLeftCell="A7">
      <selection activeCell="B2" sqref="B2:B4"/>
    </sheetView>
  </sheetViews>
  <sheetFormatPr defaultColWidth="9.140625" defaultRowHeight="12.75"/>
  <cols>
    <col min="1" max="1" width="2.57421875" style="41" customWidth="1"/>
    <col min="2" max="2" width="86.8515625" style="42" customWidth="1"/>
    <col min="3" max="3" width="2.57421875" style="41" customWidth="1"/>
    <col min="4" max="16384" width="9.140625" style="41" customWidth="1"/>
  </cols>
  <sheetData>
    <row r="2" ht="15.75">
      <c r="B2" s="43"/>
    </row>
    <row r="3" ht="15.75">
      <c r="B3" s="43"/>
    </row>
    <row r="4" ht="15.75">
      <c r="B4" s="43"/>
    </row>
    <row r="6" ht="51">
      <c r="B6" s="44" t="s">
        <v>19</v>
      </c>
    </row>
    <row r="7" ht="51">
      <c r="B7" s="44" t="s">
        <v>20</v>
      </c>
    </row>
    <row r="8" ht="38.25">
      <c r="B8" s="44" t="s">
        <v>21</v>
      </c>
    </row>
    <row r="9" ht="25.5">
      <c r="B9" s="44" t="s">
        <v>22</v>
      </c>
    </row>
    <row r="10" ht="12.75">
      <c r="B10" s="44" t="s">
        <v>23</v>
      </c>
    </row>
    <row r="11" ht="25.5">
      <c r="B11" s="44" t="s">
        <v>24</v>
      </c>
    </row>
    <row r="12" ht="76.5">
      <c r="B12" s="44" t="s">
        <v>25</v>
      </c>
    </row>
    <row r="13" ht="25.5">
      <c r="B13" s="44" t="s">
        <v>26</v>
      </c>
    </row>
    <row r="14" ht="12.75">
      <c r="B14" s="44" t="s">
        <v>27</v>
      </c>
    </row>
    <row r="15" ht="25.5">
      <c r="B15" s="44" t="s">
        <v>28</v>
      </c>
    </row>
    <row r="16" ht="63.75">
      <c r="B16" s="44" t="s">
        <v>29</v>
      </c>
    </row>
    <row r="17" ht="25.5">
      <c r="B17" s="44" t="s">
        <v>30</v>
      </c>
    </row>
    <row r="18" ht="51" customHeight="1">
      <c r="B18" s="44" t="s">
        <v>31</v>
      </c>
    </row>
    <row r="19" ht="25.5">
      <c r="B19" s="45" t="s">
        <v>32</v>
      </c>
    </row>
    <row r="20" ht="12.75">
      <c r="B20" s="44" t="s">
        <v>33</v>
      </c>
    </row>
    <row r="21" ht="25.5">
      <c r="B21" s="44" t="s">
        <v>34</v>
      </c>
    </row>
    <row r="22" ht="12.75">
      <c r="B22" s="42" t="s">
        <v>35</v>
      </c>
    </row>
    <row r="23" ht="12.75">
      <c r="B23" s="42" t="s">
        <v>36</v>
      </c>
    </row>
    <row r="24" ht="12.75">
      <c r="B24" s="42" t="s">
        <v>37</v>
      </c>
    </row>
    <row r="25" ht="12.75">
      <c r="B25" s="42" t="s">
        <v>38</v>
      </c>
    </row>
    <row r="26" ht="25.5">
      <c r="B26" s="45" t="s">
        <v>39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svanda</dc:creator>
  <cp:keywords/>
  <dc:description/>
  <cp:lastModifiedBy>Vymazal Lukáš</cp:lastModifiedBy>
  <cp:lastPrinted>2017-04-24T07:20:09Z</cp:lastPrinted>
  <dcterms:created xsi:type="dcterms:W3CDTF">2016-08-10T08:13:12Z</dcterms:created>
  <dcterms:modified xsi:type="dcterms:W3CDTF">2024-04-23T05:44:49Z</dcterms:modified>
  <cp:category/>
  <cp:version/>
  <cp:contentType/>
  <cp:contentStatus/>
</cp:coreProperties>
</file>