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nám Republiky a odl.p. Rudoleckého\2024 Mš Rudoleckého dlažba, výkop, voda, odpad včetně maleb\"/>
    </mc:Choice>
  </mc:AlternateContent>
  <xr:revisionPtr revIDLastSave="0" documentId="13_ncr:1_{00D31AF3-F8C9-4B9B-89DE-8DFC6285227D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Pol'!$A$1:$G$45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40" i="1" l="1"/>
  <c r="G40" i="1"/>
  <c r="H40" i="1"/>
  <c r="I40" i="1"/>
  <c r="J39" i="1"/>
  <c r="J40" i="1" s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<sst xmlns="http://schemas.openxmlformats.org/spreadsheetml/2006/main" count="255" uniqueCount="149">
  <si>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</si>
  <si>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</si>
  <si>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</si>
  <si>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</si>
  <si>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</si>
  <si>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</si>
  <si>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</si>
  <si>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</si>
  <si>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</si>
  <si>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</si>
  <si>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</si>
  <si>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</si>
  <si>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</si>
  <si>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</si>
  <si>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</si>
  <si>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</si>
  <si>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</si>
  <si>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</si>
  <si>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</si>
  <si>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</si>
  <si>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</si>
  <si>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</si>
  <si>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</si>
  <si>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</si>
  <si>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</si>
  <si>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</si>
  <si>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</si>
  <si>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</si>
  <si>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</si>
  <si>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</si>
  <si>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</si>
  <si>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</si>
  <si>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</si>
  <si>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</si>
  <si>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</si>
  <si>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</si>
  <si>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</si>
  <si>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</si>
  <si>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</si>
  <si>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</si>
  <si>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</si>
  <si>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</si>
  <si>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</si>
  <si>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</si>
  <si>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</si>
  <si>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</si>
  <si>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</si>
  <si>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</si>
  <si>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</si>
  <si>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</si>
  <si>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</si>
  <si>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</si>
  <si>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63</t>
  </si>
  <si>
    <t>Podlahy a podlahové konstrukce</t>
  </si>
  <si>
    <t>97</t>
  </si>
  <si>
    <t>Prorážení otvorů</t>
  </si>
  <si>
    <t>721</t>
  </si>
  <si>
    <t>Kanalizace</t>
  </si>
  <si>
    <t>722</t>
  </si>
  <si>
    <t>Vodovod</t>
  </si>
  <si>
    <t>776</t>
  </si>
  <si>
    <t>Podlahy povlakové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</si>
  <si>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</si>
  <si>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</si>
  <si>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</si>
  <si>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</si>
  <si>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</si>
  <si>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</si>
  <si>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</si>
  <si>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</si>
  <si>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</si>
  <si>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</si>
  <si>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</si>
  <si>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</si>
  <si>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</si>
  <si>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</si>
  <si>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</si>
  <si>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</si>
  <si>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</si>
  <si>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</si>
  <si>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</si>
  <si>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113106121R00</t>
  </si>
  <si>
    <t>Rozebrání dlažeb z betonových dlaždic na sucho</t>
  </si>
  <si>
    <t>m2</t>
  </si>
  <si>
    <t>POL1_0</t>
  </si>
  <si>
    <t>139600012RA0</t>
  </si>
  <si>
    <t>Ruční výkop v hornině 3</t>
  </si>
  <si>
    <t>m3</t>
  </si>
  <si>
    <t>POL2_0</t>
  </si>
  <si>
    <t>979981101R00</t>
  </si>
  <si>
    <t>Kontejner, přistavení na 24 h, odvoz a likvidace, suť bez příměsí, kapacita 3 t</t>
  </si>
  <si>
    <t>t</t>
  </si>
  <si>
    <t>175101101RT2</t>
  </si>
  <si>
    <t>Obsyp potrubí bez prohození sypaniny, s dodáním štěrkopísku frakce 0 - 22 mm</t>
  </si>
  <si>
    <t>162201203R00</t>
  </si>
  <si>
    <t>Vodorovné přemíst.výkopku, kolečko hor.1-4, do 10m</t>
  </si>
  <si>
    <t>162201210R00</t>
  </si>
  <si>
    <t>Příplatek za dalš.10 m, kolečko, výkop. z hor.1- 4</t>
  </si>
  <si>
    <t>174101102R00</t>
  </si>
  <si>
    <t>Zásyp ruční se zhutněním</t>
  </si>
  <si>
    <t>596100041RA0</t>
  </si>
  <si>
    <t>Chodník z dlažby betonové - oprava</t>
  </si>
  <si>
    <t>583424801R</t>
  </si>
  <si>
    <t>Kamenivo drcené 4/8 prané Olbramovice, JHM</t>
  </si>
  <si>
    <t>POL3_0</t>
  </si>
  <si>
    <t>1611001.R00</t>
  </si>
  <si>
    <t>Vodorovné přemístění kameniva do 50m, naložení na kolečko</t>
  </si>
  <si>
    <t>632421120RT1</t>
  </si>
  <si>
    <t>Potěr WEBER Saint-Gobain,ručně zpracovaný,tl.10 mm, webernivelit, samonivelační, pevnost 25 MPa</t>
  </si>
  <si>
    <t>970041100R00</t>
  </si>
  <si>
    <t>Vrtání jádrové do prostého betonu do D 100 mm</t>
  </si>
  <si>
    <t>m</t>
  </si>
  <si>
    <t>721170909R00</t>
  </si>
  <si>
    <t>Provedení opravy vnitřní kanalizace, potrubí plastové, vsazení odbočky, D 110 mm</t>
  </si>
  <si>
    <t>kus</t>
  </si>
  <si>
    <t>721200002RA0</t>
  </si>
  <si>
    <t xml:space="preserve">Kanalizace odpadní KG, D 110 </t>
  </si>
  <si>
    <t>722171213R00</t>
  </si>
  <si>
    <t>Instalatérské úpravy vodovodu a kampletace</t>
  </si>
  <si>
    <t>kpl</t>
  </si>
  <si>
    <t>776511810RT2</t>
  </si>
  <si>
    <t>Odstranění PVC a koberců lepených bez podložky, z ploch 10 - 20 m2</t>
  </si>
  <si>
    <t>965048515R00</t>
  </si>
  <si>
    <t>Broušení betonových povrchů do tl. 5 mm</t>
  </si>
  <si>
    <t>776101121R00</t>
  </si>
  <si>
    <t>Provedení penetrace podkladu pod.povlak.podlahy</t>
  </si>
  <si>
    <t>776520010RAC</t>
  </si>
  <si>
    <t>Podlaha povlaková z PVC pásů, soklík, podlahovina zátěžová, oblast použítí 34-42</t>
  </si>
  <si>
    <t>784195212R00</t>
  </si>
  <si>
    <t>784450010RAB</t>
  </si>
  <si>
    <t>7844410.R</t>
  </si>
  <si>
    <t>784402801R00</t>
  </si>
  <si>
    <t>Odstranění malby oškrábáním v místnosti H do 3,8 m</t>
  </si>
  <si>
    <t>7844501.R</t>
  </si>
  <si>
    <t>Malba izolační proti skvrnám</t>
  </si>
  <si>
    <t>784191101R00</t>
  </si>
  <si>
    <t>784491.R00</t>
  </si>
  <si>
    <t xml:space="preserve">Tmelení trhlin v omítce sádrovým tmelem </t>
  </si>
  <si>
    <t>610991.R01</t>
  </si>
  <si>
    <t>Zakrývání a olepování povrchů</t>
  </si>
  <si>
    <t>610992.R01</t>
  </si>
  <si>
    <t>Úklid vnitřních prostor po malování</t>
  </si>
  <si>
    <t/>
  </si>
  <si>
    <t>END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</si>
  <si>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</si>
  <si>
    <t>Malba bílá disperzní min bělost 93%, bez penetrace, 2 x</t>
  </si>
  <si>
    <t xml:space="preserve">Malba z malíř. směsí barevná NCS S 1040-Y10R, dvojnásobná </t>
  </si>
  <si>
    <t>Malba soklu latex jednobarevná, dvojnásobná</t>
  </si>
  <si>
    <t>Penetrace podkladu akrylátová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</si>
</sst>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16" fillId="0" borderId="34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1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7" t="s">
        <v>36</v>
      </c>
    </row>
    <row r="2" spans="1:7" ht="57.75" customHeight="1" x14ac:dyDescent="0.25">
      <c r="A2" s="164" t="s">
        <v>37</v>
      </c>
      <c r="B2" s="164"/>
      <c r="C2" s="164"/>
      <c r="D2" s="164"/>
      <c r="E2" s="164"/>
      <c r="F2" s="164"/>
      <c r="G2" s="16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8"/>
  <sheetViews>
    <sheetView showGridLines="0" tabSelected="1" topLeftCell="B1" zoomScaleNormal="100" zoomScaleSheetLayoutView="75" workbookViewId="0">
      <selection activeCell="L16" sqref="L16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</cols>
  <sheetData>
    <row r="1" spans="1:15" ht="33.75" customHeight="1" x14ac:dyDescent="0.25">
      <c r="A1" s="62" t="s">
        <v>34</v>
      </c>
      <c r="B1" s="187" t="s">
        <v>40</v>
      </c>
      <c r="C1" s="188"/>
      <c r="D1" s="188"/>
      <c r="E1" s="188"/>
      <c r="F1" s="188"/>
      <c r="G1" s="188"/>
      <c r="H1" s="188"/>
      <c r="I1" s="188"/>
      <c r="J1" s="189"/>
    </row>
    <row r="2" spans="1:15" ht="23.25" customHeight="1" x14ac:dyDescent="0.25">
      <c r="A2" s="3"/>
      <c r="B2" s="70" t="s">
        <v>38</v>
      </c>
      <c r="C2" s="71"/>
      <c r="D2" s="203"/>
      <c r="E2" s="204"/>
      <c r="F2" s="204"/>
      <c r="G2" s="204"/>
      <c r="H2" s="204"/>
      <c r="I2" s="204"/>
      <c r="J2" s="205"/>
      <c r="O2" s="1"/>
    </row>
    <row r="3" spans="1:15" ht="23.25" hidden="1" customHeight="1" x14ac:dyDescent="0.25">
      <c r="A3" s="3"/>
      <c r="B3" s="72" t="s">
        <v>41</v>
      </c>
      <c r="C3" s="73"/>
      <c r="D3" s="207"/>
      <c r="E3" s="208"/>
      <c r="F3" s="208"/>
      <c r="G3" s="208"/>
      <c r="H3" s="208"/>
      <c r="I3" s="208"/>
      <c r="J3" s="209"/>
    </row>
    <row r="4" spans="1:15" ht="23.25" hidden="1" customHeight="1" x14ac:dyDescent="0.25">
      <c r="A4" s="3"/>
      <c r="B4" s="74" t="s">
        <v>42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5">
      <c r="A5" s="3"/>
      <c r="B5" s="39" t="s">
        <v>21</v>
      </c>
      <c r="D5" s="79"/>
      <c r="E5" s="22"/>
      <c r="F5" s="22"/>
      <c r="G5" s="22"/>
      <c r="H5" s="24" t="s">
        <v>31</v>
      </c>
      <c r="I5" s="79"/>
      <c r="J5" s="9"/>
    </row>
    <row r="6" spans="1:15" ht="15.75" customHeight="1" x14ac:dyDescent="0.25">
      <c r="A6" s="3"/>
      <c r="B6" s="34"/>
      <c r="C6" s="22"/>
      <c r="D6" s="79"/>
      <c r="E6" s="22"/>
      <c r="F6" s="22"/>
      <c r="G6" s="22"/>
      <c r="H6" s="24" t="s">
        <v>32</v>
      </c>
      <c r="I6" s="79"/>
      <c r="J6" s="9"/>
    </row>
    <row r="7" spans="1:15" ht="15.75" customHeight="1" x14ac:dyDescent="0.25">
      <c r="A7" s="3"/>
      <c r="B7" s="35"/>
      <c r="C7" s="80"/>
      <c r="D7" s="69"/>
      <c r="E7" s="29"/>
      <c r="F7" s="29"/>
      <c r="G7" s="29"/>
      <c r="H7" s="30"/>
      <c r="I7" s="29"/>
      <c r="J7" s="42"/>
    </row>
    <row r="8" spans="1:15" ht="24" hidden="1" customHeight="1" x14ac:dyDescent="0.25">
      <c r="A8" s="3"/>
      <c r="B8" s="39" t="s">
        <v>19</v>
      </c>
      <c r="D8" s="28"/>
      <c r="H8" s="24" t="s">
        <v>31</v>
      </c>
      <c r="I8" s="28"/>
      <c r="J8" s="9"/>
    </row>
    <row r="9" spans="1:15" ht="15.75" hidden="1" customHeight="1" x14ac:dyDescent="0.25">
      <c r="A9" s="3"/>
      <c r="B9" s="3"/>
      <c r="D9" s="28"/>
      <c r="H9" s="24" t="s">
        <v>32</v>
      </c>
      <c r="I9" s="28"/>
      <c r="J9" s="9"/>
    </row>
    <row r="10" spans="1:15" ht="15.75" hidden="1" customHeight="1" x14ac:dyDescent="0.25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5">
      <c r="A11" s="3"/>
      <c r="B11" s="39" t="s">
        <v>18</v>
      </c>
      <c r="D11" s="199"/>
      <c r="E11" s="199"/>
      <c r="F11" s="199"/>
      <c r="G11" s="199"/>
      <c r="H11" s="24" t="s">
        <v>31</v>
      </c>
      <c r="I11" s="79"/>
      <c r="J11" s="9"/>
    </row>
    <row r="12" spans="1:15" ht="15.75" customHeight="1" x14ac:dyDescent="0.25">
      <c r="A12" s="3"/>
      <c r="B12" s="34"/>
      <c r="C12" s="22"/>
      <c r="D12" s="213"/>
      <c r="E12" s="213"/>
      <c r="F12" s="213"/>
      <c r="G12" s="213"/>
      <c r="H12" s="24" t="s">
        <v>32</v>
      </c>
      <c r="I12" s="79"/>
      <c r="J12" s="9"/>
    </row>
    <row r="13" spans="1:15" ht="15.75" customHeight="1" x14ac:dyDescent="0.25">
      <c r="A13" s="3"/>
      <c r="B13" s="35"/>
      <c r="C13" s="80"/>
      <c r="D13" s="172"/>
      <c r="E13" s="172"/>
      <c r="F13" s="172"/>
      <c r="G13" s="172"/>
      <c r="H13" s="25"/>
      <c r="I13" s="29"/>
      <c r="J13" s="42"/>
    </row>
    <row r="14" spans="1:15" ht="24" customHeight="1" x14ac:dyDescent="0.25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5">
      <c r="A15" s="3"/>
      <c r="B15" s="43" t="s">
        <v>29</v>
      </c>
      <c r="C15" s="61"/>
      <c r="D15" s="15"/>
      <c r="E15" s="206"/>
      <c r="F15" s="206"/>
      <c r="G15" s="211"/>
      <c r="H15" s="211"/>
      <c r="I15" s="211" t="s">
        <v>28</v>
      </c>
      <c r="J15" s="212"/>
    </row>
    <row r="16" spans="1:15" ht="23.25" customHeight="1" x14ac:dyDescent="0.25">
      <c r="A16" s="126" t="s">
        <v>23</v>
      </c>
      <c r="B16" s="127" t="s">
        <v>23</v>
      </c>
      <c r="C16" s="47"/>
      <c r="D16" s="48"/>
      <c r="E16" s="175"/>
      <c r="F16" s="176"/>
      <c r="G16" s="175"/>
      <c r="H16" s="176"/>
      <c r="I16" s="175"/>
      <c r="J16" s="196"/>
    </row>
    <row r="17" spans="1:10" ht="23.25" customHeight="1" x14ac:dyDescent="0.25">
      <c r="A17" s="126" t="s">
        <v>24</v>
      </c>
      <c r="B17" s="127" t="s">
        <v>24</v>
      </c>
      <c r="C17" s="47"/>
      <c r="D17" s="48"/>
      <c r="E17" s="175"/>
      <c r="F17" s="176"/>
      <c r="G17" s="175"/>
      <c r="H17" s="176"/>
      <c r="I17" s="175"/>
      <c r="J17" s="196"/>
    </row>
    <row r="18" spans="1:10" ht="23.25" customHeight="1" x14ac:dyDescent="0.25">
      <c r="A18" s="126" t="s">
        <v>25</v>
      </c>
      <c r="B18" s="127" t="s">
        <v>25</v>
      </c>
      <c r="C18" s="47"/>
      <c r="D18" s="48"/>
      <c r="E18" s="175"/>
      <c r="F18" s="176"/>
      <c r="G18" s="175"/>
      <c r="H18" s="176"/>
      <c r="I18" s="175"/>
      <c r="J18" s="196"/>
    </row>
    <row r="19" spans="1:10" ht="23.25" customHeight="1" x14ac:dyDescent="0.25">
      <c r="A19" s="126" t="s">
        <v>64</v>
      </c>
      <c r="B19" s="127" t="s">
        <v>26</v>
      </c>
      <c r="C19" s="47"/>
      <c r="D19" s="48"/>
      <c r="E19" s="175"/>
      <c r="F19" s="176"/>
      <c r="G19" s="175"/>
      <c r="H19" s="176"/>
      <c r="I19" s="175"/>
      <c r="J19" s="196"/>
    </row>
    <row r="20" spans="1:10" ht="23.25" customHeight="1" x14ac:dyDescent="0.25">
      <c r="A20" s="126" t="s">
        <v>65</v>
      </c>
      <c r="B20" s="127" t="s">
        <v>27</v>
      </c>
      <c r="C20" s="47"/>
      <c r="D20" s="48"/>
      <c r="E20" s="175"/>
      <c r="F20" s="176"/>
      <c r="G20" s="175"/>
      <c r="H20" s="176"/>
      <c r="I20" s="175"/>
      <c r="J20" s="196"/>
    </row>
    <row r="21" spans="1:10" ht="23.25" customHeight="1" x14ac:dyDescent="0.25">
      <c r="A21" s="3"/>
      <c r="B21" s="63" t="s">
        <v>28</v>
      </c>
      <c r="C21" s="64"/>
      <c r="D21" s="65"/>
      <c r="E21" s="197"/>
      <c r="F21" s="198"/>
      <c r="G21" s="197"/>
      <c r="H21" s="198"/>
      <c r="I21" s="197"/>
      <c r="J21" s="202"/>
    </row>
    <row r="22" spans="1:10" ht="33" customHeight="1" x14ac:dyDescent="0.25">
      <c r="A22" s="3"/>
      <c r="B22" s="54" t="s">
        <v>30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5">
      <c r="A23" s="3"/>
      <c r="B23" s="46" t="s">
        <v>11</v>
      </c>
      <c r="C23" s="47"/>
      <c r="D23" s="48"/>
      <c r="E23" s="49">
        <v>12</v>
      </c>
      <c r="F23" s="50" t="s">
        <v>0</v>
      </c>
      <c r="G23" s="194"/>
      <c r="H23" s="195"/>
      <c r="I23" s="195"/>
      <c r="J23" s="51" t="str">
        <f t="shared" ref="J23:J28" si="0">Mena</f>
        <v>CZK</v>
      </c>
    </row>
    <row r="24" spans="1:10" ht="23.25" customHeight="1" x14ac:dyDescent="0.25">
      <c r="A24" s="3"/>
      <c r="B24" s="46" t="s">
        <v>12</v>
      </c>
      <c r="C24" s="47"/>
      <c r="D24" s="48"/>
      <c r="E24" s="49">
        <f>SazbaDPH1</f>
        <v>12</v>
      </c>
      <c r="F24" s="50" t="s">
        <v>0</v>
      </c>
      <c r="G24" s="200"/>
      <c r="H24" s="201"/>
      <c r="I24" s="201"/>
      <c r="J24" s="51" t="str">
        <f t="shared" si="0"/>
        <v>CZK</v>
      </c>
    </row>
    <row r="25" spans="1:10" ht="23.25" customHeight="1" x14ac:dyDescent="0.25">
      <c r="A25" s="3"/>
      <c r="B25" s="46" t="s">
        <v>13</v>
      </c>
      <c r="C25" s="47"/>
      <c r="D25" s="48"/>
      <c r="E25" s="49">
        <v>21</v>
      </c>
      <c r="F25" s="50" t="s">
        <v>0</v>
      </c>
      <c r="G25" s="194"/>
      <c r="H25" s="195"/>
      <c r="I25" s="195"/>
      <c r="J25" s="51" t="str">
        <f t="shared" si="0"/>
        <v>CZK</v>
      </c>
    </row>
    <row r="26" spans="1:10" ht="23.25" customHeight="1" x14ac:dyDescent="0.25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90"/>
      <c r="H26" s="191"/>
      <c r="I26" s="191"/>
      <c r="J26" s="45" t="str">
        <f t="shared" si="0"/>
        <v>CZK</v>
      </c>
    </row>
    <row r="27" spans="1:10" ht="23.25" customHeight="1" thickBot="1" x14ac:dyDescent="0.3">
      <c r="A27" s="3"/>
      <c r="B27" s="39" t="s">
        <v>4</v>
      </c>
      <c r="C27" s="17"/>
      <c r="D27" s="20"/>
      <c r="E27" s="17"/>
      <c r="F27" s="18"/>
      <c r="G27" s="192"/>
      <c r="H27" s="192"/>
      <c r="I27" s="192"/>
      <c r="J27" s="52" t="str">
        <f t="shared" si="0"/>
        <v>CZK</v>
      </c>
    </row>
    <row r="28" spans="1:10" ht="27.75" hidden="1" customHeight="1" thickBot="1" x14ac:dyDescent="0.3">
      <c r="A28" s="3"/>
      <c r="B28" s="99" t="s">
        <v>22</v>
      </c>
      <c r="C28" s="100"/>
      <c r="D28" s="100"/>
      <c r="E28" s="101"/>
      <c r="F28" s="102"/>
      <c r="G28" s="193"/>
      <c r="H28" s="210"/>
      <c r="I28" s="210"/>
      <c r="J28" s="103" t="str">
        <f t="shared" si="0"/>
        <v>CZK</v>
      </c>
    </row>
    <row r="29" spans="1:10" ht="27.75" customHeight="1" thickBot="1" x14ac:dyDescent="0.3">
      <c r="A29" s="3"/>
      <c r="B29" s="99" t="s">
        <v>33</v>
      </c>
      <c r="C29" s="104"/>
      <c r="D29" s="104"/>
      <c r="E29" s="104"/>
      <c r="F29" s="104"/>
      <c r="G29" s="193"/>
      <c r="H29" s="193"/>
      <c r="I29" s="193"/>
      <c r="J29" s="105" t="s">
        <v>45</v>
      </c>
    </row>
    <row r="30" spans="1:10" ht="12.75" customHeight="1" x14ac:dyDescent="0.25">
      <c r="A30" s="3"/>
      <c r="B30" s="3"/>
      <c r="J30" s="10"/>
    </row>
    <row r="31" spans="1:10" ht="30" customHeight="1" x14ac:dyDescent="0.25">
      <c r="A31" s="3"/>
      <c r="B31" s="3"/>
      <c r="J31" s="10"/>
    </row>
    <row r="32" spans="1:10" ht="18.75" customHeight="1" x14ac:dyDescent="0.25">
      <c r="A32" s="3"/>
      <c r="B32" s="21"/>
      <c r="C32" s="16" t="s">
        <v>10</v>
      </c>
      <c r="D32" s="32"/>
      <c r="E32" s="32"/>
      <c r="F32" s="16" t="s">
        <v>9</v>
      </c>
      <c r="G32" s="32"/>
      <c r="H32" s="33"/>
      <c r="I32" s="32"/>
      <c r="J32" s="10"/>
    </row>
    <row r="33" spans="1:10" ht="47.25" customHeight="1" x14ac:dyDescent="0.25">
      <c r="A33" s="3"/>
      <c r="B33" s="3"/>
      <c r="J33" s="10"/>
    </row>
    <row r="34" spans="1:10" s="27" customFormat="1" ht="18.75" customHeight="1" x14ac:dyDescent="0.25">
      <c r="A34" s="26"/>
      <c r="B34" s="26"/>
      <c r="D34" s="173"/>
      <c r="E34" s="173"/>
      <c r="G34" s="173"/>
      <c r="H34" s="173"/>
      <c r="I34" s="173"/>
      <c r="J34" s="31"/>
    </row>
    <row r="35" spans="1:10" ht="12.75" customHeight="1" x14ac:dyDescent="0.25">
      <c r="A35" s="3"/>
      <c r="B35" s="3"/>
      <c r="D35" s="174" t="s">
        <v>2</v>
      </c>
      <c r="E35" s="174"/>
      <c r="H35" s="11" t="s">
        <v>3</v>
      </c>
      <c r="J35" s="10"/>
    </row>
    <row r="36" spans="1:10" ht="13.5" customHeight="1" thickBot="1" x14ac:dyDescent="0.3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3">
      <c r="B37" s="66" t="s">
        <v>15</v>
      </c>
      <c r="C37" s="2"/>
      <c r="D37" s="2"/>
      <c r="E37" s="2"/>
      <c r="F37" s="91"/>
      <c r="G37" s="91"/>
      <c r="H37" s="91"/>
      <c r="I37" s="91"/>
      <c r="J37" s="2"/>
    </row>
    <row r="38" spans="1:10" ht="25.5" hidden="1" customHeight="1" x14ac:dyDescent="0.25">
      <c r="A38" s="83" t="s">
        <v>35</v>
      </c>
      <c r="B38" s="85" t="s">
        <v>16</v>
      </c>
      <c r="C38" s="86" t="s">
        <v>5</v>
      </c>
      <c r="D38" s="87"/>
      <c r="E38" s="87"/>
      <c r="F38" s="92" t="str">
        <f>B23</f>
        <v>Základ pro sníženou DPH</v>
      </c>
      <c r="G38" s="92" t="str">
        <f>B25</f>
        <v>Základ pro základní DPH</v>
      </c>
      <c r="H38" s="93" t="s">
        <v>17</v>
      </c>
      <c r="I38" s="93" t="s">
        <v>1</v>
      </c>
      <c r="J38" s="88" t="s">
        <v>0</v>
      </c>
    </row>
    <row r="39" spans="1:10" ht="25.5" hidden="1" customHeight="1" x14ac:dyDescent="0.25">
      <c r="A39" s="83">
        <v>1</v>
      </c>
      <c r="B39" s="89" t="s">
        <v>43</v>
      </c>
      <c r="C39" s="177"/>
      <c r="D39" s="178"/>
      <c r="E39" s="178"/>
      <c r="F39" s="94">
        <v>0</v>
      </c>
      <c r="G39" s="95">
        <v>254455.9</v>
      </c>
      <c r="H39" s="96">
        <v>53435.74</v>
      </c>
      <c r="I39" s="96">
        <v>307891.64</v>
      </c>
      <c r="J39" s="90" t="e">
        <f ca="1">IF(_xlfn.SINGLE(CenaCelkemVypocet)=0,"",I39/_xlfn.SINGLE(CenaCelkemVypocet)*100)</f>
        <v>#NAME?</v>
      </c>
    </row>
    <row r="40" spans="1:10" ht="25.5" hidden="1" customHeight="1" x14ac:dyDescent="0.25">
      <c r="A40" s="83"/>
      <c r="B40" s="179" t="s">
        <v>44</v>
      </c>
      <c r="C40" s="180"/>
      <c r="D40" s="180"/>
      <c r="E40" s="181"/>
      <c r="F40" s="97">
        <f>SUMIF(A39:A39,"=1",F39:F39)</f>
        <v>0</v>
      </c>
      <c r="G40" s="98">
        <f>SUMIF(A39:A39,"=1",G39:G39)</f>
        <v>254455.9</v>
      </c>
      <c r="H40" s="98">
        <f>SUMIF(A39:A39,"=1",H39:H39)</f>
        <v>53435.74</v>
      </c>
      <c r="I40" s="98">
        <f>SUMIF(A39:A39,"=1",I39:I39)</f>
        <v>307891.64</v>
      </c>
      <c r="J40" s="84" t="e">
        <f ca="1">SUMIF(A39:A39,"=1",J39:J39)</f>
        <v>#NAME?</v>
      </c>
    </row>
    <row r="42" spans="1:10" ht="54.6" customHeight="1" x14ac:dyDescent="0.25">
      <c r="B42" s="186" t="s">
        <v>144</v>
      </c>
      <c r="C42" s="186"/>
      <c r="D42" s="186"/>
      <c r="E42" s="186"/>
      <c r="F42" s="186"/>
      <c r="G42" s="186"/>
      <c r="H42" s="186"/>
      <c r="I42" s="186"/>
      <c r="J42" s="186"/>
    </row>
    <row r="44" spans="1:10" ht="15.6" x14ac:dyDescent="0.3">
      <c r="B44" s="106" t="s">
        <v>46</v>
      </c>
    </row>
    <row r="46" spans="1:10" ht="25.5" customHeight="1" x14ac:dyDescent="0.25">
      <c r="A46" s="107"/>
      <c r="B46" s="111" t="s">
        <v>16</v>
      </c>
      <c r="C46" s="111" t="s">
        <v>5</v>
      </c>
      <c r="D46" s="112"/>
      <c r="E46" s="112"/>
      <c r="F46" s="115" t="s">
        <v>47</v>
      </c>
      <c r="G46" s="115"/>
      <c r="H46" s="115"/>
      <c r="I46" s="182" t="s">
        <v>28</v>
      </c>
      <c r="J46" s="182"/>
    </row>
    <row r="47" spans="1:10" ht="25.5" customHeight="1" x14ac:dyDescent="0.25">
      <c r="A47" s="108"/>
      <c r="B47" s="118" t="s">
        <v>48</v>
      </c>
      <c r="C47" s="184" t="s">
        <v>49</v>
      </c>
      <c r="D47" s="185"/>
      <c r="E47" s="185"/>
      <c r="F47" s="122" t="s">
        <v>23</v>
      </c>
      <c r="G47" s="119"/>
      <c r="H47" s="119"/>
      <c r="I47" s="183"/>
      <c r="J47" s="183"/>
    </row>
    <row r="48" spans="1:10" ht="25.5" customHeight="1" x14ac:dyDescent="0.25">
      <c r="A48" s="108"/>
      <c r="B48" s="110" t="s">
        <v>50</v>
      </c>
      <c r="C48" s="170" t="s">
        <v>51</v>
      </c>
      <c r="D48" s="171"/>
      <c r="E48" s="171"/>
      <c r="F48" s="123" t="s">
        <v>23</v>
      </c>
      <c r="G48" s="116"/>
      <c r="H48" s="116"/>
      <c r="I48" s="169"/>
      <c r="J48" s="169"/>
    </row>
    <row r="49" spans="1:10" ht="25.5" customHeight="1" x14ac:dyDescent="0.25">
      <c r="A49" s="108"/>
      <c r="B49" s="110" t="s">
        <v>52</v>
      </c>
      <c r="C49" s="170" t="s">
        <v>53</v>
      </c>
      <c r="D49" s="171"/>
      <c r="E49" s="171"/>
      <c r="F49" s="123" t="s">
        <v>23</v>
      </c>
      <c r="G49" s="116"/>
      <c r="H49" s="116"/>
      <c r="I49" s="169"/>
      <c r="J49" s="169"/>
    </row>
    <row r="50" spans="1:10" ht="25.5" customHeight="1" x14ac:dyDescent="0.25">
      <c r="A50" s="108"/>
      <c r="B50" s="110" t="s">
        <v>54</v>
      </c>
      <c r="C50" s="170" t="s">
        <v>55</v>
      </c>
      <c r="D50" s="171"/>
      <c r="E50" s="171"/>
      <c r="F50" s="123" t="s">
        <v>23</v>
      </c>
      <c r="G50" s="116"/>
      <c r="H50" s="116"/>
      <c r="I50" s="169"/>
      <c r="J50" s="169"/>
    </row>
    <row r="51" spans="1:10" ht="25.5" customHeight="1" x14ac:dyDescent="0.25">
      <c r="A51" s="108"/>
      <c r="B51" s="110" t="s">
        <v>56</v>
      </c>
      <c r="C51" s="170" t="s">
        <v>57</v>
      </c>
      <c r="D51" s="171"/>
      <c r="E51" s="171"/>
      <c r="F51" s="123" t="s">
        <v>24</v>
      </c>
      <c r="G51" s="116"/>
      <c r="H51" s="116"/>
      <c r="I51" s="169"/>
      <c r="J51" s="169"/>
    </row>
    <row r="52" spans="1:10" ht="25.5" customHeight="1" x14ac:dyDescent="0.25">
      <c r="A52" s="108"/>
      <c r="B52" s="110" t="s">
        <v>58</v>
      </c>
      <c r="C52" s="170" t="s">
        <v>59</v>
      </c>
      <c r="D52" s="171"/>
      <c r="E52" s="171"/>
      <c r="F52" s="123" t="s">
        <v>24</v>
      </c>
      <c r="G52" s="116"/>
      <c r="H52" s="116"/>
      <c r="I52" s="169"/>
      <c r="J52" s="169"/>
    </row>
    <row r="53" spans="1:10" ht="25.5" customHeight="1" x14ac:dyDescent="0.25">
      <c r="A53" s="108"/>
      <c r="B53" s="110" t="s">
        <v>60</v>
      </c>
      <c r="C53" s="170" t="s">
        <v>61</v>
      </c>
      <c r="D53" s="171"/>
      <c r="E53" s="171"/>
      <c r="F53" s="123" t="s">
        <v>24</v>
      </c>
      <c r="G53" s="116"/>
      <c r="H53" s="116"/>
      <c r="I53" s="169"/>
      <c r="J53" s="169"/>
    </row>
    <row r="54" spans="1:10" ht="25.5" customHeight="1" x14ac:dyDescent="0.25">
      <c r="A54" s="108"/>
      <c r="B54" s="120" t="s">
        <v>62</v>
      </c>
      <c r="C54" s="166" t="s">
        <v>63</v>
      </c>
      <c r="D54" s="167"/>
      <c r="E54" s="167"/>
      <c r="F54" s="124" t="s">
        <v>24</v>
      </c>
      <c r="G54" s="121"/>
      <c r="H54" s="121"/>
      <c r="I54" s="165"/>
      <c r="J54" s="165"/>
    </row>
    <row r="55" spans="1:10" ht="25.5" customHeight="1" x14ac:dyDescent="0.25">
      <c r="A55" s="109"/>
      <c r="B55" s="113" t="s">
        <v>1</v>
      </c>
      <c r="C55" s="113"/>
      <c r="D55" s="114"/>
      <c r="E55" s="114"/>
      <c r="F55" s="125"/>
      <c r="G55" s="117"/>
      <c r="H55" s="117"/>
      <c r="I55" s="168"/>
      <c r="J55" s="168"/>
    </row>
    <row r="56" spans="1:10" x14ac:dyDescent="0.25">
      <c r="F56" s="82"/>
      <c r="G56" s="82"/>
      <c r="H56" s="82"/>
      <c r="I56" s="82"/>
      <c r="J56" s="82"/>
    </row>
    <row r="57" spans="1:10" x14ac:dyDescent="0.25">
      <c r="F57" s="82"/>
      <c r="G57" s="82"/>
      <c r="H57" s="82"/>
      <c r="I57" s="82"/>
      <c r="J57" s="82"/>
    </row>
    <row r="58" spans="1:10" x14ac:dyDescent="0.25">
      <c r="F58" s="82"/>
      <c r="G58" s="82"/>
      <c r="H58" s="82"/>
      <c r="I58" s="82"/>
      <c r="J58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15:H15"/>
    <mergeCell ref="I15:J15"/>
    <mergeCell ref="E16:F16"/>
    <mergeCell ref="D12:G12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B42:J42"/>
    <mergeCell ref="D13:G13"/>
    <mergeCell ref="D34:E34"/>
    <mergeCell ref="D35:E35"/>
    <mergeCell ref="G19:H19"/>
    <mergeCell ref="G20:H20"/>
    <mergeCell ref="G34:I34"/>
    <mergeCell ref="G28:I28"/>
    <mergeCell ref="I48:J48"/>
    <mergeCell ref="C48:E48"/>
    <mergeCell ref="I49:J49"/>
    <mergeCell ref="C49:E49"/>
    <mergeCell ref="I50:J50"/>
    <mergeCell ref="C50:E50"/>
    <mergeCell ref="I54:J54"/>
    <mergeCell ref="C54:E54"/>
    <mergeCell ref="I55:J55"/>
    <mergeCell ref="I51:J51"/>
    <mergeCell ref="C51:E51"/>
    <mergeCell ref="I52:J52"/>
    <mergeCell ref="C52:E52"/>
    <mergeCell ref="I53:J53"/>
    <mergeCell ref="C53:E5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4" customWidth="1"/>
    <col min="2" max="2" width="14.44140625" style="4" customWidth="1"/>
    <col min="3" max="3" width="38.33203125" style="8" customWidth="1"/>
    <col min="4" max="4" width="4.5546875" style="4" customWidth="1"/>
    <col min="5" max="5" width="10.5546875" style="4" customWidth="1"/>
    <col min="6" max="6" width="9.88671875" style="4" customWidth="1"/>
    <col min="7" max="7" width="12.6640625" style="4" customWidth="1"/>
    <col min="8" max="16384" width="9.109375" style="4"/>
  </cols>
  <sheetData>
    <row r="1" spans="1:7" ht="15.6" x14ac:dyDescent="0.25">
      <c r="A1" s="214" t="s">
        <v>6</v>
      </c>
      <c r="B1" s="214"/>
      <c r="C1" s="215"/>
      <c r="D1" s="214"/>
      <c r="E1" s="214"/>
      <c r="F1" s="214"/>
      <c r="G1" s="214"/>
    </row>
    <row r="2" spans="1:7" ht="24.9" customHeight="1" x14ac:dyDescent="0.25">
      <c r="A2" s="68" t="s">
        <v>39</v>
      </c>
      <c r="B2" s="67"/>
      <c r="C2" s="216"/>
      <c r="D2" s="216"/>
      <c r="E2" s="216"/>
      <c r="F2" s="216"/>
      <c r="G2" s="217"/>
    </row>
    <row r="3" spans="1:7" ht="24.9" hidden="1" customHeight="1" x14ac:dyDescent="0.25">
      <c r="A3" s="68" t="s">
        <v>7</v>
      </c>
      <c r="B3" s="67"/>
      <c r="C3" s="216"/>
      <c r="D3" s="216"/>
      <c r="E3" s="216"/>
      <c r="F3" s="216"/>
      <c r="G3" s="217"/>
    </row>
    <row r="4" spans="1:7" ht="24.9" hidden="1" customHeight="1" x14ac:dyDescent="0.25">
      <c r="A4" s="68" t="s">
        <v>8</v>
      </c>
      <c r="B4" s="67"/>
      <c r="C4" s="216"/>
      <c r="D4" s="216"/>
      <c r="E4" s="216"/>
      <c r="F4" s="216"/>
      <c r="G4" s="217"/>
    </row>
    <row r="5" spans="1:7" hidden="1" x14ac:dyDescent="0.25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T45"/>
  <sheetViews>
    <sheetView workbookViewId="0">
      <selection activeCell="C46" sqref="C46"/>
    </sheetView>
  </sheetViews>
  <sheetFormatPr defaultRowHeight="13.2" outlineLevelRow="1" x14ac:dyDescent="0.25"/>
  <cols>
    <col min="1" max="1" width="4.33203125" customWidth="1"/>
    <col min="2" max="2" width="14.44140625" style="81" customWidth="1"/>
    <col min="3" max="3" width="38.33203125" style="81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15" max="25" width="0" hidden="1" customWidth="1"/>
  </cols>
  <sheetData>
    <row r="1" spans="1:46" ht="15.75" customHeight="1" x14ac:dyDescent="0.3">
      <c r="A1" s="218" t="s">
        <v>6</v>
      </c>
      <c r="B1" s="218"/>
      <c r="C1" s="218"/>
      <c r="D1" s="218"/>
      <c r="E1" s="218"/>
      <c r="F1" s="218"/>
      <c r="G1" s="218"/>
      <c r="Q1" t="s">
        <v>67</v>
      </c>
    </row>
    <row r="2" spans="1:46" ht="25.05" customHeight="1" x14ac:dyDescent="0.25">
      <c r="A2" s="130" t="s">
        <v>66</v>
      </c>
      <c r="B2" s="128"/>
      <c r="C2" s="219"/>
      <c r="D2" s="220"/>
      <c r="E2" s="220"/>
      <c r="F2" s="220"/>
      <c r="G2" s="221"/>
      <c r="Q2" t="s">
        <v>68</v>
      </c>
    </row>
    <row r="3" spans="1:46" ht="25.05" hidden="1" customHeight="1" x14ac:dyDescent="0.25">
      <c r="A3" s="131" t="s">
        <v>7</v>
      </c>
      <c r="B3" s="129"/>
      <c r="C3" s="222"/>
      <c r="D3" s="223"/>
      <c r="E3" s="223"/>
      <c r="F3" s="223"/>
      <c r="G3" s="224"/>
      <c r="Q3" t="s">
        <v>69</v>
      </c>
    </row>
    <row r="4" spans="1:46" ht="25.05" hidden="1" customHeight="1" x14ac:dyDescent="0.25">
      <c r="A4" s="131" t="s">
        <v>8</v>
      </c>
      <c r="B4" s="129"/>
      <c r="C4" s="222"/>
      <c r="D4" s="223"/>
      <c r="E4" s="223"/>
      <c r="F4" s="223"/>
      <c r="G4" s="224"/>
      <c r="Q4" t="s">
        <v>70</v>
      </c>
    </row>
    <row r="5" spans="1:46" hidden="1" x14ac:dyDescent="0.25">
      <c r="A5" s="132" t="s">
        <v>71</v>
      </c>
      <c r="B5" s="133"/>
      <c r="C5" s="133"/>
      <c r="D5" s="134"/>
      <c r="E5" s="134"/>
      <c r="F5" s="134"/>
      <c r="G5" s="135"/>
      <c r="Q5" t="s">
        <v>72</v>
      </c>
    </row>
    <row r="7" spans="1:46" x14ac:dyDescent="0.25">
      <c r="A7" s="140" t="s">
        <v>73</v>
      </c>
      <c r="B7" s="141" t="s">
        <v>74</v>
      </c>
      <c r="C7" s="141" t="s">
        <v>75</v>
      </c>
      <c r="D7" s="140" t="s">
        <v>76</v>
      </c>
      <c r="E7" s="140" t="s">
        <v>77</v>
      </c>
      <c r="F7" s="136" t="s">
        <v>78</v>
      </c>
      <c r="G7" s="148" t="s">
        <v>28</v>
      </c>
    </row>
    <row r="8" spans="1:46" x14ac:dyDescent="0.25">
      <c r="A8" s="149" t="s">
        <v>79</v>
      </c>
      <c r="B8" s="150" t="s">
        <v>48</v>
      </c>
      <c r="C8" s="151" t="s">
        <v>49</v>
      </c>
      <c r="D8" s="152"/>
      <c r="E8" s="153"/>
      <c r="F8" s="154"/>
      <c r="G8" s="154"/>
      <c r="Q8" t="s">
        <v>80</v>
      </c>
    </row>
    <row r="9" spans="1:46" outlineLevel="1" x14ac:dyDescent="0.25">
      <c r="A9" s="138">
        <v>1</v>
      </c>
      <c r="B9" s="138" t="s">
        <v>81</v>
      </c>
      <c r="C9" s="159" t="s">
        <v>82</v>
      </c>
      <c r="D9" s="142" t="s">
        <v>83</v>
      </c>
      <c r="E9" s="144">
        <v>15</v>
      </c>
      <c r="F9" s="146"/>
      <c r="G9" s="146"/>
      <c r="H9" s="137"/>
      <c r="I9" s="137"/>
      <c r="J9" s="137"/>
      <c r="K9" s="137"/>
      <c r="L9" s="137"/>
      <c r="M9" s="137"/>
      <c r="N9" s="137"/>
      <c r="O9" s="137"/>
      <c r="P9" s="137"/>
      <c r="Q9" s="137" t="s">
        <v>84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</row>
    <row r="10" spans="1:46" outlineLevel="1" x14ac:dyDescent="0.25">
      <c r="A10" s="138">
        <v>2</v>
      </c>
      <c r="B10" s="138" t="s">
        <v>85</v>
      </c>
      <c r="C10" s="159" t="s">
        <v>86</v>
      </c>
      <c r="D10" s="142" t="s">
        <v>87</v>
      </c>
      <c r="E10" s="144">
        <v>2.4</v>
      </c>
      <c r="F10" s="146"/>
      <c r="G10" s="146"/>
      <c r="H10" s="137"/>
      <c r="I10" s="137"/>
      <c r="J10" s="137"/>
      <c r="K10" s="137"/>
      <c r="L10" s="137"/>
      <c r="M10" s="137"/>
      <c r="N10" s="137"/>
      <c r="O10" s="137"/>
      <c r="P10" s="137"/>
      <c r="Q10" s="137" t="s">
        <v>88</v>
      </c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</row>
    <row r="11" spans="1:46" ht="20.399999999999999" outlineLevel="1" x14ac:dyDescent="0.25">
      <c r="A11" s="138">
        <v>3</v>
      </c>
      <c r="B11" s="138" t="s">
        <v>89</v>
      </c>
      <c r="C11" s="159" t="s">
        <v>90</v>
      </c>
      <c r="D11" s="142" t="s">
        <v>91</v>
      </c>
      <c r="E11" s="144">
        <v>1.6</v>
      </c>
      <c r="F11" s="146"/>
      <c r="G11" s="146"/>
      <c r="H11" s="137"/>
      <c r="I11" s="137"/>
      <c r="J11" s="137"/>
      <c r="K11" s="137"/>
      <c r="L11" s="137"/>
      <c r="M11" s="137"/>
      <c r="N11" s="137"/>
      <c r="O11" s="137"/>
      <c r="P11" s="137"/>
      <c r="Q11" s="137" t="s">
        <v>84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</row>
    <row r="12" spans="1:46" ht="20.399999999999999" outlineLevel="1" x14ac:dyDescent="0.25">
      <c r="A12" s="138">
        <v>4</v>
      </c>
      <c r="B12" s="138" t="s">
        <v>92</v>
      </c>
      <c r="C12" s="159" t="s">
        <v>93</v>
      </c>
      <c r="D12" s="142" t="s">
        <v>87</v>
      </c>
      <c r="E12" s="144">
        <v>0.9</v>
      </c>
      <c r="F12" s="146"/>
      <c r="G12" s="146"/>
      <c r="H12" s="137"/>
      <c r="I12" s="137"/>
      <c r="J12" s="137"/>
      <c r="K12" s="137"/>
      <c r="L12" s="137"/>
      <c r="M12" s="137"/>
      <c r="N12" s="137"/>
      <c r="O12" s="137"/>
      <c r="P12" s="137"/>
      <c r="Q12" s="137" t="s">
        <v>84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</row>
    <row r="13" spans="1:46" outlineLevel="1" x14ac:dyDescent="0.25">
      <c r="A13" s="138">
        <v>5</v>
      </c>
      <c r="B13" s="138" t="s">
        <v>94</v>
      </c>
      <c r="C13" s="159" t="s">
        <v>95</v>
      </c>
      <c r="D13" s="142" t="s">
        <v>87</v>
      </c>
      <c r="E13" s="144">
        <v>0.8</v>
      </c>
      <c r="F13" s="146"/>
      <c r="G13" s="146"/>
      <c r="H13" s="137"/>
      <c r="I13" s="137"/>
      <c r="J13" s="137"/>
      <c r="K13" s="137"/>
      <c r="L13" s="137"/>
      <c r="M13" s="137"/>
      <c r="N13" s="137"/>
      <c r="O13" s="137"/>
      <c r="P13" s="137"/>
      <c r="Q13" s="137" t="s">
        <v>84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</row>
    <row r="14" spans="1:46" outlineLevel="1" x14ac:dyDescent="0.25">
      <c r="A14" s="138">
        <v>6</v>
      </c>
      <c r="B14" s="138" t="s">
        <v>96</v>
      </c>
      <c r="C14" s="159" t="s">
        <v>97</v>
      </c>
      <c r="D14" s="142" t="s">
        <v>87</v>
      </c>
      <c r="E14" s="144">
        <v>3.2</v>
      </c>
      <c r="F14" s="146"/>
      <c r="G14" s="146"/>
      <c r="H14" s="137"/>
      <c r="I14" s="137"/>
      <c r="J14" s="137"/>
      <c r="K14" s="137"/>
      <c r="L14" s="137"/>
      <c r="M14" s="137"/>
      <c r="N14" s="137"/>
      <c r="O14" s="137"/>
      <c r="P14" s="137"/>
      <c r="Q14" s="137" t="s">
        <v>84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</row>
    <row r="15" spans="1:46" outlineLevel="1" x14ac:dyDescent="0.25">
      <c r="A15" s="138">
        <v>7</v>
      </c>
      <c r="B15" s="138" t="s">
        <v>98</v>
      </c>
      <c r="C15" s="159" t="s">
        <v>99</v>
      </c>
      <c r="D15" s="142" t="s">
        <v>87</v>
      </c>
      <c r="E15" s="144">
        <v>1.9</v>
      </c>
      <c r="F15" s="146"/>
      <c r="G15" s="146"/>
      <c r="H15" s="137"/>
      <c r="I15" s="137"/>
      <c r="J15" s="137"/>
      <c r="K15" s="137"/>
      <c r="L15" s="137"/>
      <c r="M15" s="137"/>
      <c r="N15" s="137"/>
      <c r="O15" s="137"/>
      <c r="P15" s="137"/>
      <c r="Q15" s="137" t="s">
        <v>84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</row>
    <row r="16" spans="1:46" x14ac:dyDescent="0.25">
      <c r="A16" s="139" t="s">
        <v>79</v>
      </c>
      <c r="B16" s="139" t="s">
        <v>50</v>
      </c>
      <c r="C16" s="160" t="s">
        <v>51</v>
      </c>
      <c r="D16" s="143"/>
      <c r="E16" s="145"/>
      <c r="F16" s="147"/>
      <c r="G16" s="147"/>
      <c r="Q16" t="s">
        <v>80</v>
      </c>
    </row>
    <row r="17" spans="1:46" outlineLevel="1" x14ac:dyDescent="0.25">
      <c r="A17" s="138">
        <v>8</v>
      </c>
      <c r="B17" s="138" t="s">
        <v>100</v>
      </c>
      <c r="C17" s="159" t="s">
        <v>101</v>
      </c>
      <c r="D17" s="142" t="s">
        <v>83</v>
      </c>
      <c r="E17" s="144">
        <v>15</v>
      </c>
      <c r="F17" s="146"/>
      <c r="G17" s="146"/>
      <c r="H17" s="137"/>
      <c r="I17" s="137"/>
      <c r="J17" s="137"/>
      <c r="K17" s="137"/>
      <c r="L17" s="137"/>
      <c r="M17" s="137"/>
      <c r="N17" s="137"/>
      <c r="O17" s="137"/>
      <c r="P17" s="137"/>
      <c r="Q17" s="137" t="s">
        <v>88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</row>
    <row r="18" spans="1:46" outlineLevel="1" x14ac:dyDescent="0.25">
      <c r="A18" s="138">
        <v>9</v>
      </c>
      <c r="B18" s="138" t="s">
        <v>102</v>
      </c>
      <c r="C18" s="159" t="s">
        <v>103</v>
      </c>
      <c r="D18" s="142" t="s">
        <v>91</v>
      </c>
      <c r="E18" s="144">
        <v>1.5</v>
      </c>
      <c r="F18" s="146"/>
      <c r="G18" s="146"/>
      <c r="H18" s="137"/>
      <c r="I18" s="137"/>
      <c r="J18" s="137"/>
      <c r="K18" s="137"/>
      <c r="L18" s="137"/>
      <c r="M18" s="137"/>
      <c r="N18" s="137"/>
      <c r="O18" s="137"/>
      <c r="P18" s="137"/>
      <c r="Q18" s="137" t="s">
        <v>104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</row>
    <row r="19" spans="1:46" ht="20.399999999999999" outlineLevel="1" x14ac:dyDescent="0.25">
      <c r="A19" s="138">
        <v>10</v>
      </c>
      <c r="B19" s="138" t="s">
        <v>105</v>
      </c>
      <c r="C19" s="159" t="s">
        <v>106</v>
      </c>
      <c r="D19" s="142" t="s">
        <v>87</v>
      </c>
      <c r="E19" s="144">
        <v>0.8</v>
      </c>
      <c r="F19" s="146"/>
      <c r="G19" s="146"/>
      <c r="H19" s="137"/>
      <c r="I19" s="137"/>
      <c r="J19" s="137"/>
      <c r="K19" s="137"/>
      <c r="L19" s="137"/>
      <c r="M19" s="137"/>
      <c r="N19" s="137"/>
      <c r="O19" s="137"/>
      <c r="P19" s="137"/>
      <c r="Q19" s="137" t="s">
        <v>84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</row>
    <row r="20" spans="1:46" x14ac:dyDescent="0.25">
      <c r="A20" s="139" t="s">
        <v>79</v>
      </c>
      <c r="B20" s="139" t="s">
        <v>52</v>
      </c>
      <c r="C20" s="160" t="s">
        <v>53</v>
      </c>
      <c r="D20" s="143"/>
      <c r="E20" s="145"/>
      <c r="F20" s="147"/>
      <c r="G20" s="147"/>
      <c r="Q20" t="s">
        <v>80</v>
      </c>
    </row>
    <row r="21" spans="1:46" ht="20.399999999999999" outlineLevel="1" x14ac:dyDescent="0.25">
      <c r="A21" s="138">
        <v>11</v>
      </c>
      <c r="B21" s="138" t="s">
        <v>107</v>
      </c>
      <c r="C21" s="159" t="s">
        <v>108</v>
      </c>
      <c r="D21" s="142" t="s">
        <v>83</v>
      </c>
      <c r="E21" s="144">
        <v>20</v>
      </c>
      <c r="F21" s="146"/>
      <c r="G21" s="146"/>
      <c r="H21" s="137"/>
      <c r="I21" s="137"/>
      <c r="J21" s="137"/>
      <c r="K21" s="137"/>
      <c r="L21" s="137"/>
      <c r="M21" s="137"/>
      <c r="N21" s="137"/>
      <c r="O21" s="137"/>
      <c r="P21" s="137"/>
      <c r="Q21" s="137" t="s">
        <v>84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</row>
    <row r="22" spans="1:46" x14ac:dyDescent="0.25">
      <c r="A22" s="139" t="s">
        <v>79</v>
      </c>
      <c r="B22" s="139" t="s">
        <v>54</v>
      </c>
      <c r="C22" s="160" t="s">
        <v>55</v>
      </c>
      <c r="D22" s="143"/>
      <c r="E22" s="145"/>
      <c r="F22" s="147"/>
      <c r="G22" s="147"/>
      <c r="Q22" t="s">
        <v>80</v>
      </c>
    </row>
    <row r="23" spans="1:46" outlineLevel="1" x14ac:dyDescent="0.25">
      <c r="A23" s="138">
        <v>12</v>
      </c>
      <c r="B23" s="138" t="s">
        <v>109</v>
      </c>
      <c r="C23" s="159" t="s">
        <v>110</v>
      </c>
      <c r="D23" s="142" t="s">
        <v>111</v>
      </c>
      <c r="E23" s="144">
        <v>0.5</v>
      </c>
      <c r="F23" s="146"/>
      <c r="G23" s="146"/>
      <c r="H23" s="137"/>
      <c r="I23" s="137"/>
      <c r="J23" s="137"/>
      <c r="K23" s="137"/>
      <c r="L23" s="137"/>
      <c r="M23" s="137"/>
      <c r="N23" s="137"/>
      <c r="O23" s="137"/>
      <c r="P23" s="137"/>
      <c r="Q23" s="137" t="s">
        <v>84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</row>
    <row r="24" spans="1:46" x14ac:dyDescent="0.25">
      <c r="A24" s="139" t="s">
        <v>79</v>
      </c>
      <c r="B24" s="139" t="s">
        <v>56</v>
      </c>
      <c r="C24" s="160" t="s">
        <v>57</v>
      </c>
      <c r="D24" s="143"/>
      <c r="E24" s="145"/>
      <c r="F24" s="147"/>
      <c r="G24" s="147"/>
      <c r="Q24" t="s">
        <v>80</v>
      </c>
    </row>
    <row r="25" spans="1:46" ht="20.399999999999999" outlineLevel="1" x14ac:dyDescent="0.25">
      <c r="A25" s="138">
        <v>13</v>
      </c>
      <c r="B25" s="138" t="s">
        <v>112</v>
      </c>
      <c r="C25" s="159" t="s">
        <v>113</v>
      </c>
      <c r="D25" s="142" t="s">
        <v>114</v>
      </c>
      <c r="E25" s="144">
        <v>1</v>
      </c>
      <c r="F25" s="146"/>
      <c r="G25" s="146"/>
      <c r="H25" s="137"/>
      <c r="I25" s="137"/>
      <c r="J25" s="137"/>
      <c r="K25" s="137"/>
      <c r="L25" s="137"/>
      <c r="M25" s="137"/>
      <c r="N25" s="137"/>
      <c r="O25" s="137"/>
      <c r="P25" s="137"/>
      <c r="Q25" s="137" t="s">
        <v>84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</row>
    <row r="26" spans="1:46" outlineLevel="1" x14ac:dyDescent="0.25">
      <c r="A26" s="138">
        <v>14</v>
      </c>
      <c r="B26" s="138" t="s">
        <v>115</v>
      </c>
      <c r="C26" s="159" t="s">
        <v>116</v>
      </c>
      <c r="D26" s="142" t="s">
        <v>111</v>
      </c>
      <c r="E26" s="144">
        <v>10</v>
      </c>
      <c r="F26" s="146"/>
      <c r="G26" s="146"/>
      <c r="H26" s="137"/>
      <c r="I26" s="137"/>
      <c r="J26" s="137"/>
      <c r="K26" s="137"/>
      <c r="L26" s="137"/>
      <c r="M26" s="137"/>
      <c r="N26" s="137"/>
      <c r="O26" s="137"/>
      <c r="P26" s="137"/>
      <c r="Q26" s="137" t="s">
        <v>88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</row>
    <row r="27" spans="1:46" x14ac:dyDescent="0.25">
      <c r="A27" s="139" t="s">
        <v>79</v>
      </c>
      <c r="B27" s="139" t="s">
        <v>58</v>
      </c>
      <c r="C27" s="160" t="s">
        <v>59</v>
      </c>
      <c r="D27" s="143"/>
      <c r="E27" s="145"/>
      <c r="F27" s="147"/>
      <c r="G27" s="147"/>
      <c r="Q27" t="s">
        <v>80</v>
      </c>
    </row>
    <row r="28" spans="1:46" outlineLevel="1" x14ac:dyDescent="0.25">
      <c r="A28" s="138">
        <v>15</v>
      </c>
      <c r="B28" s="138" t="s">
        <v>117</v>
      </c>
      <c r="C28" s="159" t="s">
        <v>118</v>
      </c>
      <c r="D28" s="142" t="s">
        <v>119</v>
      </c>
      <c r="E28" s="144">
        <v>1</v>
      </c>
      <c r="F28" s="146"/>
      <c r="G28" s="146"/>
      <c r="H28" s="137"/>
      <c r="I28" s="137"/>
      <c r="J28" s="137"/>
      <c r="K28" s="137"/>
      <c r="L28" s="137"/>
      <c r="M28" s="137"/>
      <c r="N28" s="137"/>
      <c r="O28" s="137"/>
      <c r="P28" s="137"/>
      <c r="Q28" s="137" t="s">
        <v>84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</row>
    <row r="29" spans="1:46" x14ac:dyDescent="0.25">
      <c r="A29" s="139" t="s">
        <v>79</v>
      </c>
      <c r="B29" s="139" t="s">
        <v>60</v>
      </c>
      <c r="C29" s="160" t="s">
        <v>61</v>
      </c>
      <c r="D29" s="143"/>
      <c r="E29" s="145"/>
      <c r="F29" s="147"/>
      <c r="G29" s="147"/>
      <c r="Q29" t="s">
        <v>80</v>
      </c>
    </row>
    <row r="30" spans="1:46" ht="20.399999999999999" outlineLevel="1" x14ac:dyDescent="0.25">
      <c r="A30" s="138">
        <v>16</v>
      </c>
      <c r="B30" s="138" t="s">
        <v>120</v>
      </c>
      <c r="C30" s="159" t="s">
        <v>121</v>
      </c>
      <c r="D30" s="142" t="s">
        <v>83</v>
      </c>
      <c r="E30" s="144">
        <v>20</v>
      </c>
      <c r="F30" s="146"/>
      <c r="G30" s="146"/>
      <c r="H30" s="137"/>
      <c r="I30" s="137"/>
      <c r="J30" s="137"/>
      <c r="K30" s="137"/>
      <c r="L30" s="137"/>
      <c r="M30" s="137"/>
      <c r="N30" s="137"/>
      <c r="O30" s="137"/>
      <c r="P30" s="137"/>
      <c r="Q30" s="137" t="s">
        <v>84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</row>
    <row r="31" spans="1:46" outlineLevel="1" x14ac:dyDescent="0.25">
      <c r="A31" s="138">
        <v>17</v>
      </c>
      <c r="B31" s="138" t="s">
        <v>122</v>
      </c>
      <c r="C31" s="159" t="s">
        <v>123</v>
      </c>
      <c r="D31" s="142" t="s">
        <v>83</v>
      </c>
      <c r="E31" s="144">
        <v>20</v>
      </c>
      <c r="F31" s="146"/>
      <c r="G31" s="146"/>
      <c r="H31" s="137"/>
      <c r="I31" s="137"/>
      <c r="J31" s="137"/>
      <c r="K31" s="137"/>
      <c r="L31" s="137"/>
      <c r="M31" s="137"/>
      <c r="N31" s="137"/>
      <c r="O31" s="137"/>
      <c r="P31" s="137"/>
      <c r="Q31" s="137" t="s">
        <v>84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</row>
    <row r="32" spans="1:46" outlineLevel="1" x14ac:dyDescent="0.25">
      <c r="A32" s="138">
        <v>18</v>
      </c>
      <c r="B32" s="138" t="s">
        <v>124</v>
      </c>
      <c r="C32" s="159" t="s">
        <v>125</v>
      </c>
      <c r="D32" s="142" t="s">
        <v>83</v>
      </c>
      <c r="E32" s="144">
        <v>20</v>
      </c>
      <c r="F32" s="146"/>
      <c r="G32" s="146"/>
      <c r="H32" s="137"/>
      <c r="I32" s="137"/>
      <c r="J32" s="137"/>
      <c r="K32" s="137"/>
      <c r="L32" s="137"/>
      <c r="M32" s="137"/>
      <c r="N32" s="137"/>
      <c r="O32" s="137"/>
      <c r="P32" s="137"/>
      <c r="Q32" s="137" t="s">
        <v>84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</row>
    <row r="33" spans="1:46" ht="20.399999999999999" outlineLevel="1" x14ac:dyDescent="0.25">
      <c r="A33" s="138">
        <v>19</v>
      </c>
      <c r="B33" s="138" t="s">
        <v>126</v>
      </c>
      <c r="C33" s="159" t="s">
        <v>127</v>
      </c>
      <c r="D33" s="142" t="s">
        <v>83</v>
      </c>
      <c r="E33" s="144">
        <v>20</v>
      </c>
      <c r="F33" s="146"/>
      <c r="G33" s="146"/>
      <c r="H33" s="137"/>
      <c r="I33" s="137"/>
      <c r="J33" s="137"/>
      <c r="K33" s="137"/>
      <c r="L33" s="137"/>
      <c r="M33" s="137"/>
      <c r="N33" s="137"/>
      <c r="O33" s="137"/>
      <c r="P33" s="137"/>
      <c r="Q33" s="137" t="s">
        <v>88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</row>
    <row r="34" spans="1:46" x14ac:dyDescent="0.25">
      <c r="A34" s="139" t="s">
        <v>79</v>
      </c>
      <c r="B34" s="139" t="s">
        <v>62</v>
      </c>
      <c r="C34" s="160" t="s">
        <v>63</v>
      </c>
      <c r="D34" s="143"/>
      <c r="E34" s="145"/>
      <c r="F34" s="147"/>
      <c r="G34" s="147"/>
      <c r="Q34" t="s">
        <v>80</v>
      </c>
    </row>
    <row r="35" spans="1:46" outlineLevel="1" x14ac:dyDescent="0.25">
      <c r="A35" s="138">
        <v>20</v>
      </c>
      <c r="B35" s="138" t="s">
        <v>128</v>
      </c>
      <c r="C35" s="159" t="s">
        <v>145</v>
      </c>
      <c r="D35" s="142" t="s">
        <v>83</v>
      </c>
      <c r="E35" s="144">
        <v>617</v>
      </c>
      <c r="F35" s="146"/>
      <c r="G35" s="146"/>
      <c r="H35" s="137"/>
      <c r="I35" s="137"/>
      <c r="J35" s="137"/>
      <c r="K35" s="137"/>
      <c r="L35" s="137"/>
      <c r="M35" s="137"/>
      <c r="N35" s="137"/>
      <c r="O35" s="137"/>
      <c r="P35" s="137"/>
      <c r="Q35" s="137" t="s">
        <v>84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</row>
    <row r="36" spans="1:46" ht="20.399999999999999" outlineLevel="1" x14ac:dyDescent="0.25">
      <c r="A36" s="138">
        <v>21</v>
      </c>
      <c r="B36" s="138" t="s">
        <v>129</v>
      </c>
      <c r="C36" s="159" t="s">
        <v>146</v>
      </c>
      <c r="D36" s="142" t="s">
        <v>83</v>
      </c>
      <c r="E36" s="144">
        <v>617</v>
      </c>
      <c r="F36" s="146"/>
      <c r="G36" s="146"/>
      <c r="H36" s="137"/>
      <c r="I36" s="137"/>
      <c r="J36" s="137"/>
      <c r="K36" s="137"/>
      <c r="L36" s="137"/>
      <c r="M36" s="137"/>
      <c r="N36" s="137"/>
      <c r="O36" s="137"/>
      <c r="P36" s="137"/>
      <c r="Q36" s="137" t="s">
        <v>88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</row>
    <row r="37" spans="1:46" outlineLevel="1" x14ac:dyDescent="0.25">
      <c r="A37" s="138">
        <v>22</v>
      </c>
      <c r="B37" s="138" t="s">
        <v>130</v>
      </c>
      <c r="C37" s="159" t="s">
        <v>147</v>
      </c>
      <c r="D37" s="142" t="s">
        <v>83</v>
      </c>
      <c r="E37" s="144">
        <v>262</v>
      </c>
      <c r="F37" s="146"/>
      <c r="G37" s="146"/>
      <c r="H37" s="137"/>
      <c r="I37" s="137"/>
      <c r="J37" s="137"/>
      <c r="K37" s="137"/>
      <c r="L37" s="137"/>
      <c r="M37" s="137"/>
      <c r="N37" s="137"/>
      <c r="O37" s="137"/>
      <c r="P37" s="137"/>
      <c r="Q37" s="137" t="s">
        <v>84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</row>
    <row r="38" spans="1:46" outlineLevel="1" x14ac:dyDescent="0.25">
      <c r="A38" s="138">
        <v>23</v>
      </c>
      <c r="B38" s="138" t="s">
        <v>131</v>
      </c>
      <c r="C38" s="159" t="s">
        <v>132</v>
      </c>
      <c r="D38" s="142" t="s">
        <v>83</v>
      </c>
      <c r="E38" s="144">
        <v>1234</v>
      </c>
      <c r="F38" s="146"/>
      <c r="G38" s="146"/>
      <c r="H38" s="137"/>
      <c r="I38" s="137"/>
      <c r="J38" s="137"/>
      <c r="K38" s="137"/>
      <c r="L38" s="137"/>
      <c r="M38" s="137"/>
      <c r="N38" s="137"/>
      <c r="O38" s="137"/>
      <c r="P38" s="137"/>
      <c r="Q38" s="137" t="s">
        <v>84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</row>
    <row r="39" spans="1:46" outlineLevel="1" x14ac:dyDescent="0.25">
      <c r="A39" s="138">
        <v>24</v>
      </c>
      <c r="B39" s="138" t="s">
        <v>133</v>
      </c>
      <c r="C39" s="159" t="s">
        <v>134</v>
      </c>
      <c r="D39" s="142" t="s">
        <v>83</v>
      </c>
      <c r="E39" s="144">
        <v>45</v>
      </c>
      <c r="F39" s="146"/>
      <c r="G39" s="146"/>
      <c r="H39" s="137"/>
      <c r="I39" s="137"/>
      <c r="J39" s="137"/>
      <c r="K39" s="137"/>
      <c r="L39" s="137"/>
      <c r="M39" s="137"/>
      <c r="N39" s="137"/>
      <c r="O39" s="137"/>
      <c r="P39" s="137"/>
      <c r="Q39" s="137" t="s">
        <v>84</v>
      </c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46" outlineLevel="1" x14ac:dyDescent="0.25">
      <c r="A40" s="138">
        <v>25</v>
      </c>
      <c r="B40" s="138" t="s">
        <v>135</v>
      </c>
      <c r="C40" s="159" t="s">
        <v>148</v>
      </c>
      <c r="D40" s="142" t="s">
        <v>83</v>
      </c>
      <c r="E40" s="144">
        <v>1234</v>
      </c>
      <c r="F40" s="146"/>
      <c r="G40" s="146"/>
      <c r="H40" s="137"/>
      <c r="I40" s="137"/>
      <c r="J40" s="137"/>
      <c r="K40" s="137"/>
      <c r="L40" s="137"/>
      <c r="M40" s="137"/>
      <c r="N40" s="137"/>
      <c r="O40" s="137"/>
      <c r="P40" s="137"/>
      <c r="Q40" s="137" t="s">
        <v>84</v>
      </c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</row>
    <row r="41" spans="1:46" outlineLevel="1" x14ac:dyDescent="0.25">
      <c r="A41" s="138">
        <v>26</v>
      </c>
      <c r="B41" s="138" t="s">
        <v>136</v>
      </c>
      <c r="C41" s="159" t="s">
        <v>137</v>
      </c>
      <c r="D41" s="142" t="s">
        <v>83</v>
      </c>
      <c r="E41" s="144">
        <v>532</v>
      </c>
      <c r="F41" s="146"/>
      <c r="G41" s="146"/>
      <c r="H41" s="137"/>
      <c r="I41" s="137"/>
      <c r="J41" s="137"/>
      <c r="K41" s="137"/>
      <c r="L41" s="137"/>
      <c r="M41" s="137"/>
      <c r="N41" s="137"/>
      <c r="O41" s="137"/>
      <c r="P41" s="137"/>
      <c r="Q41" s="137" t="s">
        <v>84</v>
      </c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</row>
    <row r="42" spans="1:46" outlineLevel="1" x14ac:dyDescent="0.25">
      <c r="A42" s="138">
        <v>27</v>
      </c>
      <c r="B42" s="138" t="s">
        <v>138</v>
      </c>
      <c r="C42" s="159" t="s">
        <v>139</v>
      </c>
      <c r="D42" s="142" t="s">
        <v>119</v>
      </c>
      <c r="E42" s="144">
        <v>1</v>
      </c>
      <c r="F42" s="146"/>
      <c r="G42" s="146"/>
      <c r="H42" s="137"/>
      <c r="I42" s="137"/>
      <c r="J42" s="137"/>
      <c r="K42" s="137"/>
      <c r="L42" s="137"/>
      <c r="M42" s="137"/>
      <c r="N42" s="137"/>
      <c r="O42" s="137"/>
      <c r="P42" s="137"/>
      <c r="Q42" s="137" t="s">
        <v>84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</row>
    <row r="43" spans="1:46" outlineLevel="1" x14ac:dyDescent="0.25">
      <c r="A43" s="155">
        <v>28</v>
      </c>
      <c r="B43" s="155" t="s">
        <v>140</v>
      </c>
      <c r="C43" s="161" t="s">
        <v>141</v>
      </c>
      <c r="D43" s="156" t="s">
        <v>119</v>
      </c>
      <c r="E43" s="157">
        <v>1</v>
      </c>
      <c r="F43" s="158"/>
      <c r="G43" s="158"/>
      <c r="H43" s="137"/>
      <c r="I43" s="137"/>
      <c r="J43" s="137"/>
      <c r="K43" s="137"/>
      <c r="L43" s="137"/>
      <c r="M43" s="137"/>
      <c r="N43" s="137"/>
      <c r="O43" s="137"/>
      <c r="P43" s="137"/>
      <c r="Q43" s="137" t="s">
        <v>84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</row>
    <row r="44" spans="1:46" x14ac:dyDescent="0.25">
      <c r="A44" s="4"/>
      <c r="B44" s="5" t="s">
        <v>142</v>
      </c>
      <c r="C44" s="162" t="s">
        <v>142</v>
      </c>
      <c r="D44" s="4"/>
      <c r="E44" s="4"/>
      <c r="F44" s="4"/>
      <c r="G44" s="4"/>
      <c r="O44">
        <v>12</v>
      </c>
      <c r="P44">
        <v>21</v>
      </c>
    </row>
    <row r="45" spans="1:46" x14ac:dyDescent="0.25">
      <c r="C45" s="163"/>
      <c r="Q45" t="s">
        <v>143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Tomi238 Tomi238</dc:creator>
  <cp:lastModifiedBy>Motl</cp:lastModifiedBy>
  <cp:lastPrinted>2024-04-22T16:49:04Z</cp:lastPrinted>
  <dcterms:created xsi:type="dcterms:W3CDTF">2009-04-08T07:15:50Z</dcterms:created>
  <dcterms:modified xsi:type="dcterms:W3CDTF">2024-05-02T07:32:24Z</dcterms:modified>
</cp:coreProperties>
</file>