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05" yWindow="-105" windowWidth="23250" windowHeight="12570" tabRatio="888" firstSheet="1" activeTab="1"/>
  </bookViews>
  <sheets>
    <sheet name="Rozpis knižny fond_dožiadanie" sheetId="24" r:id="rId1"/>
    <sheet name="časť A1" sheetId="26" r:id="rId2"/>
  </sheets>
  <calcPr calcId="125725"/>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71" i="26"/>
  <c r="G9"/>
  <c r="G10"/>
  <c r="G11"/>
  <c r="G12"/>
  <c r="G13"/>
  <c r="G14"/>
  <c r="G15"/>
  <c r="G16"/>
  <c r="G17"/>
  <c r="G18"/>
  <c r="G19"/>
  <c r="G20"/>
  <c r="G21"/>
  <c r="G22"/>
  <c r="G23"/>
  <c r="G24"/>
  <c r="G25"/>
  <c r="G26"/>
  <c r="G27"/>
  <c r="G28"/>
  <c r="G29"/>
  <c r="G30"/>
  <c r="G31"/>
  <c r="G32"/>
  <c r="G33"/>
  <c r="G34"/>
  <c r="G35"/>
  <c r="G36"/>
  <c r="G37"/>
  <c r="G38"/>
  <c r="G39"/>
  <c r="G40"/>
  <c r="G41"/>
  <c r="G42"/>
  <c r="G44"/>
  <c r="G45"/>
  <c r="G46"/>
  <c r="G47"/>
  <c r="G48"/>
  <c r="G49"/>
  <c r="G50"/>
  <c r="G51"/>
  <c r="G52"/>
  <c r="G53"/>
  <c r="G54"/>
  <c r="G55"/>
  <c r="G56"/>
  <c r="G57"/>
  <c r="G58"/>
  <c r="G59"/>
  <c r="G60"/>
  <c r="G61"/>
  <c r="G62"/>
  <c r="G63"/>
  <c r="G64"/>
  <c r="G65"/>
  <c r="G66"/>
  <c r="G67"/>
  <c r="G68"/>
  <c r="G69"/>
  <c r="G70"/>
  <c r="G8"/>
  <c r="F71"/>
  <c r="F9"/>
  <c r="F10"/>
  <c r="F11"/>
  <c r="F12"/>
  <c r="F13"/>
  <c r="F14"/>
  <c r="F15"/>
  <c r="F16"/>
  <c r="F17"/>
  <c r="F18"/>
  <c r="F19"/>
  <c r="F20"/>
  <c r="F21"/>
  <c r="F22"/>
  <c r="F23"/>
  <c r="F24"/>
  <c r="F25"/>
  <c r="F26"/>
  <c r="F27"/>
  <c r="F28"/>
  <c r="F29"/>
  <c r="F30"/>
  <c r="F31"/>
  <c r="F32"/>
  <c r="F33"/>
  <c r="F34"/>
  <c r="F35"/>
  <c r="F36"/>
  <c r="F37"/>
  <c r="F38"/>
  <c r="F39"/>
  <c r="F40"/>
  <c r="F41"/>
  <c r="F42"/>
  <c r="F44"/>
  <c r="F45"/>
  <c r="F46"/>
  <c r="F47"/>
  <c r="F48"/>
  <c r="F49"/>
  <c r="F50"/>
  <c r="F51"/>
  <c r="F52"/>
  <c r="F53"/>
  <c r="F54"/>
  <c r="F55"/>
  <c r="F56"/>
  <c r="F57"/>
  <c r="F58"/>
  <c r="F59"/>
  <c r="F60"/>
  <c r="F61"/>
  <c r="F62"/>
  <c r="F63"/>
  <c r="F64"/>
  <c r="F65"/>
  <c r="F66"/>
  <c r="F67"/>
  <c r="F68"/>
  <c r="F69"/>
  <c r="F70"/>
  <c r="F8"/>
  <c r="K7" i="24"/>
  <c r="K12"/>
  <c r="K15"/>
  <c r="K20"/>
  <c r="K22"/>
  <c r="K23"/>
  <c r="K28"/>
  <c r="K30"/>
  <c r="K31"/>
  <c r="K36"/>
  <c r="K38"/>
  <c r="K39"/>
  <c r="K44"/>
  <c r="I7"/>
  <c r="I8"/>
  <c r="I9"/>
  <c r="I10"/>
  <c r="I11"/>
  <c r="I12"/>
  <c r="I13"/>
  <c r="I14"/>
  <c r="I15"/>
  <c r="I16"/>
  <c r="I17"/>
  <c r="I18"/>
  <c r="I19"/>
  <c r="I20"/>
  <c r="I21"/>
  <c r="I22"/>
  <c r="I23"/>
  <c r="I24"/>
  <c r="I25"/>
  <c r="I26"/>
  <c r="I27"/>
  <c r="I28"/>
  <c r="I29"/>
  <c r="I30"/>
  <c r="I31"/>
  <c r="I32"/>
  <c r="I33"/>
  <c r="I34"/>
  <c r="I35"/>
  <c r="I36"/>
  <c r="I37"/>
  <c r="I38"/>
  <c r="I39"/>
  <c r="I40"/>
  <c r="I41"/>
  <c r="I42"/>
  <c r="I43"/>
  <c r="I44"/>
  <c r="I6"/>
  <c r="I47" s="1"/>
  <c r="G7"/>
  <c r="G8"/>
  <c r="G9"/>
  <c r="G10"/>
  <c r="G11"/>
  <c r="G12"/>
  <c r="G13"/>
  <c r="G14"/>
  <c r="G15"/>
  <c r="G16"/>
  <c r="G17"/>
  <c r="G18"/>
  <c r="G19"/>
  <c r="G20"/>
  <c r="G21"/>
  <c r="G22"/>
  <c r="G23"/>
  <c r="G24"/>
  <c r="G25"/>
  <c r="G26"/>
  <c r="G27"/>
  <c r="G28"/>
  <c r="G29"/>
  <c r="G30"/>
  <c r="G31"/>
  <c r="G32"/>
  <c r="G33"/>
  <c r="G34"/>
  <c r="G35"/>
  <c r="G36"/>
  <c r="G37"/>
  <c r="G38"/>
  <c r="G39"/>
  <c r="G40"/>
  <c r="G41"/>
  <c r="G42"/>
  <c r="G43"/>
  <c r="G44"/>
  <c r="G6"/>
  <c r="G47" s="1"/>
  <c r="E7"/>
  <c r="E8"/>
  <c r="E9"/>
  <c r="E10"/>
  <c r="E11"/>
  <c r="E12"/>
  <c r="E13"/>
  <c r="E14"/>
  <c r="E15"/>
  <c r="E16"/>
  <c r="E17"/>
  <c r="E18"/>
  <c r="E19"/>
  <c r="E20"/>
  <c r="E21"/>
  <c r="E22"/>
  <c r="E23"/>
  <c r="E24"/>
  <c r="E25"/>
  <c r="E26"/>
  <c r="E27"/>
  <c r="E28"/>
  <c r="E29"/>
  <c r="E30"/>
  <c r="E31"/>
  <c r="E32"/>
  <c r="E33"/>
  <c r="E34"/>
  <c r="E35"/>
  <c r="E36"/>
  <c r="E37"/>
  <c r="E38"/>
  <c r="E39"/>
  <c r="E40"/>
  <c r="E41"/>
  <c r="E42"/>
  <c r="E43"/>
  <c r="E44"/>
  <c r="E6"/>
  <c r="E47" s="1"/>
  <c r="J44"/>
  <c r="J43"/>
  <c r="K43" s="1"/>
  <c r="J42"/>
  <c r="K42" s="1"/>
  <c r="J41"/>
  <c r="K41" s="1"/>
  <c r="J40"/>
  <c r="K40" s="1"/>
  <c r="J39"/>
  <c r="J38"/>
  <c r="J37"/>
  <c r="K37" s="1"/>
  <c r="J36"/>
  <c r="J35"/>
  <c r="K35" s="1"/>
  <c r="J34"/>
  <c r="K34" s="1"/>
  <c r="J33"/>
  <c r="K33" s="1"/>
  <c r="J32"/>
  <c r="K32" s="1"/>
  <c r="J31"/>
  <c r="J30"/>
  <c r="J29"/>
  <c r="K29" s="1"/>
  <c r="J28"/>
  <c r="J27"/>
  <c r="K27" s="1"/>
  <c r="J26"/>
  <c r="K26" s="1"/>
  <c r="J25"/>
  <c r="K25" s="1"/>
  <c r="J24"/>
  <c r="K24" s="1"/>
  <c r="J23"/>
  <c r="J22"/>
  <c r="J21"/>
  <c r="K21" s="1"/>
  <c r="J20"/>
  <c r="J19"/>
  <c r="K19" s="1"/>
  <c r="J18"/>
  <c r="K18" s="1"/>
  <c r="J17"/>
  <c r="K17" s="1"/>
  <c r="J16"/>
  <c r="K16" s="1"/>
  <c r="J15"/>
  <c r="J14"/>
  <c r="K14" s="1"/>
  <c r="J13"/>
  <c r="K13" s="1"/>
  <c r="J12"/>
  <c r="J11"/>
  <c r="K11" s="1"/>
  <c r="J10"/>
  <c r="K10" s="1"/>
  <c r="J9"/>
  <c r="K9" s="1"/>
  <c r="J8"/>
  <c r="K8" s="1"/>
  <c r="J7"/>
  <c r="J6"/>
  <c r="K6" s="1"/>
  <c r="K47" l="1"/>
  <c r="I49"/>
</calcChain>
</file>

<file path=xl/sharedStrings.xml><?xml version="1.0" encoding="utf-8"?>
<sst xmlns="http://schemas.openxmlformats.org/spreadsheetml/2006/main" count="410" uniqueCount="250">
  <si>
    <t>ks</t>
  </si>
  <si>
    <t>sada</t>
  </si>
  <si>
    <t>súbor</t>
  </si>
  <si>
    <t xml:space="preserve">Digitálna učebnica Fyziky pre ZŠ a SŠ </t>
  </si>
  <si>
    <t>Digitálne učebnice fyziky pre 8-ročné gymnáziá</t>
  </si>
  <si>
    <t>Cvičebnica fyziky Testy pre 8-ročné gymnáziá</t>
  </si>
  <si>
    <t>Učebnica fyziky pre 8-ročné gymnáziá : Sila a pohyb</t>
  </si>
  <si>
    <t>Učebnica fyziky pre 8-ročné gymnáziá : Vlastnosti kvapalín a plynov</t>
  </si>
  <si>
    <t>Učebnica fyziky pre 8-ročné gymnáziá : Elektrina</t>
  </si>
  <si>
    <t>Učebnica fyziky pre 8-ročné gymnáziá : Magnetizmus</t>
  </si>
  <si>
    <t>Učebnica fyziky pre 8-ročné gymnáziá : Periodické deje</t>
  </si>
  <si>
    <t>Učebnica fyziky pre 8-ročné gymnáziá : EM žiarenie a častice mikrosveta</t>
  </si>
  <si>
    <t>Pracovné listy pre ZŠ, 6.ročník</t>
  </si>
  <si>
    <t>Pracovné listy pre ZŠ, 7.ročník</t>
  </si>
  <si>
    <t>Pracovné listy pre ZŠ, 8.ročník</t>
  </si>
  <si>
    <t>Pracovné listy pre ZŠ, 9.ročník</t>
  </si>
  <si>
    <t>Interaktívny vyučovací balík - Biológia - Ľudské telo a jeho funkcie</t>
  </si>
  <si>
    <t>Interaktívny vyučovací balík - Biológia - Chémia - Skupenstvá látok</t>
  </si>
  <si>
    <t>Interaktívny vyučovací balík - Biológia - Nemecký jazyk</t>
  </si>
  <si>
    <t>Interaktívny vyučovací balík - Fyzika - Mechanika</t>
  </si>
  <si>
    <t>Interaktívny vyučovací balík - Biológia - Fyzika - Optika</t>
  </si>
  <si>
    <t>Interaktívny vyučovací balík - Biológia - Matematika - Geometrické konštrukcie</t>
  </si>
  <si>
    <t>Nástenné portréty osobností</t>
  </si>
  <si>
    <t>Knihy pre povinné čítanie SJ</t>
  </si>
  <si>
    <t>Skladacie školské divadielko</t>
  </si>
  <si>
    <t>Cudzojazyčné knihy a slovníky</t>
  </si>
  <si>
    <t>Spoločenské hry</t>
  </si>
  <si>
    <t>Knihy "Beletria "</t>
  </si>
  <si>
    <t>Knihy "Vzdelávanie učiteľov"</t>
  </si>
  <si>
    <t>Audioknihy</t>
  </si>
  <si>
    <t>Interaktívny vyučovací balík - Polytechnika</t>
  </si>
  <si>
    <t>Knihy pre Polytechniku</t>
  </si>
  <si>
    <t>Interaktívny vyučovací balík - Chémia</t>
  </si>
  <si>
    <t>Interaktívny vyučovací balík - Prvouka</t>
  </si>
  <si>
    <t>Divadelné kostými</t>
  </si>
  <si>
    <t>Interaktívny vyučovací balík pre Dopravnú výchovu</t>
  </si>
  <si>
    <t>Technické hry</t>
  </si>
  <si>
    <t>Robotické hry</t>
  </si>
  <si>
    <t>Hudobné nahrávky</t>
  </si>
  <si>
    <t>Knižničný fond - 1</t>
  </si>
  <si>
    <t>Knižničný fond - 2</t>
  </si>
  <si>
    <t>Knižničný fond - 3</t>
  </si>
  <si>
    <t>Merná jednotka</t>
  </si>
  <si>
    <t>Príloha č. 1 Špecifikácia predmetu zákazky/cenový formulár</t>
  </si>
  <si>
    <t>Predmet zákazky: Didaktické pomôcky - Knižničný fond</t>
  </si>
  <si>
    <t xml:space="preserve">Názov programu: </t>
  </si>
  <si>
    <t>Integrovaný regionálny operačný program</t>
  </si>
  <si>
    <t>Kód výzvy:</t>
  </si>
  <si>
    <t>IROP-PO2-SC222-2016-13</t>
  </si>
  <si>
    <t>Spolu za knižničný fond:</t>
  </si>
  <si>
    <t>Priemer trhových cien</t>
  </si>
  <si>
    <t>Jedn. cena bez DPH/ MoNASTER, s.r.o.</t>
  </si>
  <si>
    <t>Jedn. cena bez DPH/ ZOFF, spol. s.r.o.</t>
  </si>
  <si>
    <t>suma celkom MoNASTER, s.r.o.</t>
  </si>
  <si>
    <t>suma celkom KVANT spol. s r.o.</t>
  </si>
  <si>
    <t>suma celkom ZOFF, spol. s.r.o.</t>
  </si>
  <si>
    <t>suma celkom priemer</t>
  </si>
  <si>
    <t>Suma celkom za  MoNASTER, s.r.o.</t>
  </si>
  <si>
    <t>Suma celkom za  KVANT spol. s r.o.</t>
  </si>
  <si>
    <t>Suma celkom za  ZOFF, spol. s.r.o.</t>
  </si>
  <si>
    <t>Celkom priemer</t>
  </si>
  <si>
    <t xml:space="preserve">Počet </t>
  </si>
  <si>
    <t>Jedn. cena bez DPH/KVANT spol. s r.o.</t>
  </si>
  <si>
    <t>Školská knižnica - vybavenie pre 1 knihovníka a skupinu žiakov (plocha cca 72m2)</t>
  </si>
  <si>
    <t>Špecifikácia</t>
  </si>
  <si>
    <t>Licencia multimediálnej učebnice v digitálnej forme pre základné školy. Obsah by mal byť spracovaný formou prezentácií (kreslených obrázkov, animácií, fotografií a testov) a mal by obsahovať kompletný prierez učivom fyziky pre základné školy. Výučbový softvér by mal byť vytvorený podľa platných učebných osnov pre ZŠ a obsahovať odporúčaciu doložku MŠ. Obsah by mal byť minimálne prierezom učivom fyziky by mal obsahovať témy pre 6.ročník ZŠ: vlastnosti kvapalín, plynov, vlastnosti pevných látok a telies, hustota pevných látok, kvapalín a plynov, Pascalov zákon, Archimedov zákon. Min. obsah pre 7. ročník ZŠ: teplota, skupenstvá látok a ich zmeny, topenie, tuhnutie, vyparovanie, var, kondenzácia, teplo a využiteľná energia, tepelný stroj. Min. obsah pre 8. ročník ZŠ: svetlo, vlastnosti svetla, odram, lom, šošovky, optické vlastnosti oka, sila a jej znázornenie, meranie sily, skladanie síl, rovnováha síl, ťažisko, páka, kladka, tlaková sila, tlak, trenie, pokoj a pohyb telesa, trajektória pohybu, rovnomerný a nerovnomerný pohyb. Min. obsah pre 9. ročník ZŠ: magnetické a elektrické vlastnosti látok, elektrický prúd v kovových vodičoch, meranie prúdu a napätia, elektrický odpor vodiča, elektrická práca a príkon, magnetické pole v okolí vodiča, elektromagnet, vedenie elektrického prúdu v kvapalinách a plynoch, elektrolýza.</t>
  </si>
  <si>
    <t>Licencia digitálnych učebníc pre 8-ročné gymnáziá. Obsah by mal byť spracovaný formou prezentácií (kreslených obrázkov, animácií, fotografií a cvičení) a mal by obsahovať kompletný prierez učivom fyziky na úrovni fyziky 8-ročného gymnaziálneho obsahu. Minimálny tématický obsah: Sila a pohyb, Vlastnosti kvapalín a plynov, Magnetizmus, Elektrina, Periodické deje, EM žiarenie a častice mikrosveta. Výučbový softvér by mal byť vytvorený podľa platných učebných osnov pre ZŠ a obsahovať odporúčaciu doložku MŠ.</t>
  </si>
  <si>
    <t>Licencia digitálnych cvičebníc Testy pre 8-ročné gymnáziá. Obsah by mal obsahovať kompletný prierez učivom fyziky na úrovni fyziky 8-ročného gymnaziálneho obsahu. Minimálny tématický obsah: Sila a pohyb, Vlastnosti kvapalín a plynov, Magnetizmus, Elektrina, Periodické deje, EM žiarenie a častice mikrosveta. Výučbový softvér by mal byť vytvorený podľa platných učebných osnov pre ZŠ a obsahovať odporúčaciu doložku MŠ.</t>
  </si>
  <si>
    <t>Učebnica pre 8-ročné gymnáziá. Obsah by mal byť spracovaný formou textov, kreslených obrázkov a cvičení a mal by obsahovať kompletný prierez učivom Sila a pohyb.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</si>
  <si>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Vlastnosti kvapalín a plynov.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</si>
  <si>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Elektrina.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</si>
  <si>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Magnetizmus.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</si>
  <si>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Periodické deje.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</si>
  <si>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Elektromagnetické žiarenie a častice mikrosveta. Učebnica by mala byť vytvorená podľa platných učebných osnov pre ZŠ a obsahovať odporúčaciu doložku MŠ.</t>
  </si>
  <si>
    <t>Pracovné listy pre ZŠ, 6.ročník, Vlastnosti látok. Minimálny obsah: návody riešenia a vysvetlenia jednoduchých experimentov, založených na využití pomôcok, ktoré sú ľahko dostupné, min. tématický obsah experimentov: Prelievanie vzduchu a plynu, Fúkanie guľôčky do fľašky, Guľôčky v oleji, Plávanie kovovej spinky na vode, Pružnosť mydlovej blany, Plávajúca plechovka, Karteziánsky potápač, Galileiho teplomer, Prelievanie vody z fľaše do fľaše, Horenie sviečky, Papierový most, Odraz lopty, Balansujúci vtáčik na bidle.</t>
  </si>
  <si>
    <t>Pracovné listy pre ZŠ, 7.ročník, Teplo a skupenské premeny. Minimálny obsah: návody riešenia a vysvetlenia jednoduchých experimentov, založených na využití pomôcok, ktoré sú ľahko dostupné, min. tématický obsah experimentov: Čo drží viečko na zaváraninovej fľaške, Ako udržať vodu v prevrátenom pohári, Prečo je problém zodvihnúť papier, Odfúknutie fľašiek od seba, Vybratie valčeku von z otvoru hranola, Nabratie vody do prevrátenej fľašy, Čo horí na sviečke, Problém vriacej vody v injekčnej striekačke, Prečo mydlové bubliny praskajú, Zdvihnutie ľadu pomocou špajdle, Určenie dotykom čo bude teplejšie ?, Zapaľujeme papier, Odrezaný plameň sviečky, Zohriaty vzduch a nárast tlaku</t>
  </si>
  <si>
    <t>Pracovné listy pre ZŠ, 8.ročník, Optika. Minimálny obsah: návody riešenia a vysvetlenia jednoduchých experimentov, založených na využití pomôcok, ktoré sú ľahko dostupné, min. tématický obsah experimentov: Tieň, polotieň, Obraz za zrkadlom, Čo je za akváriom, Zrkadlový obraz obrátený a zväčšený a zmenšený,     Zväčšenie a zmenšenie obrazu pomocou spojky, Pohľad cez rozptylku, Rozpoznanie krátkozrakosti a ďalekozrakosti, Skladanie farieb.</t>
  </si>
  <si>
    <t>Pracovné listy pre ZŠ, 9.ročník, Elektrina a magnetizmus. Minimálny onsah: návody riešenia a vysvetlenia jednoduchých experimentov, založených na využití pomôcok, ktoré sú ľahko dostupné, min. tématický obsah experimentov: Zelektrizovanie balónov, Pohyb predmetov (bublina, vrtuľka) elektrostatickým pôsobením,  Elektrostatický zvonček, Elektrizovanie dotykom, Telesá sa elektrostatick odpudzujú, Je celý magnet magnetický?, Ako sa dá z klinca urobiť magnet, Magnetické pole bez magnetu, Magnet a cievka, Pohyb vodičom s prúdom, Elektromotor, Otáčanie vodivého kotúča na vode.</t>
  </si>
  <si>
    <t xml:space="preserve">Minimálna špecifikácia: Interaktívna učebná látka má spracúvať tematický okruh pohybu. Má pomôcť lepšie pochopiť tematiku pomocou animácií a úloh, na ktorých sú zobrazené rozličné fyzikálne javy a uskutočňované rôzne merania. Min. tematické okruhy: Rovnomerný priamočiary pohyb, Súradnicová sústava, Rovnomerne zrýchlený priamočiary pohyb, Rovnomerný krúživý pohyb, Štruktúra pohybov, Oscilačný pohyb I., Oscilačný pohyb II., Pohyb vĺn I., Pohyb vĺn II., Tepelný pohyb., </t>
  </si>
  <si>
    <t>Balík má obsahovať minimálne : 1 ks Film na DVD v slovenskom jazyku s témou Vysokých Tatier, 1 ks DVD v slovenskom jazku s témou rieky Dunaj, 1 sadu DVD v slovenskom jazyku s témou "Život". 5ks  Interaktívny vyučovací balík o ľudksom tele a jeho funkciách s animáciami, má obsahovať min. tématické okruhy funkcie ľudského tela: Stavba ľudského tela, Koža, Pohybová sústava, Tráviaca sústava, Dýchacia sústava, Obehová sústava, Vylučovacia sústava, Zmyslové orgány, Hormonálna sústava, Rozmnožovanie. A tiež 5 ks Interaktívny vyučovací balík s témou prvouky s 3D animáciami pre žiakov prvého stupňa základných škôl. Pomocou interaktívnych úloh sa žiaci oboznámia s domácimi a divými zvieratami, ako aj ich mláďatami, ich vývojom a rozdielmi medzi cicavcami a vtákmi. Má obsahovať min. tématické okruhy: Domáce zvieratá, Zoskupovanie (cicavce - vtáky), Zvieratá a ich mláďatá, Časti tela, Vtáky, Ryby, Obojživelníky, Plazy a ich porovnávanie. Ďalej 5 ks plnofarebnú encyklopédiu biológie v slovenskom jazyku, s rozsahom min. 250 strán.</t>
  </si>
  <si>
    <t xml:space="preserve">Balík má obsahovať minimálne: sadu 3 ks filmov na DVD s chemickou tématikov, rozdelenej na pokusy. Obsah tém by mal byť minimálne: rýchlosť chemických reakcií, delenie zmesí, elektrolýza, kovy, nekovy, soli, oxidy, prírodné látky, syntetické látky, proces korózie. 5 ks Interaktívneho vyučovacieho balíka o stavbe chemických látok v slovenskom jazyku.Má obsahovať min. tématické okruhy: Modely atómu, Stavba atómu, Stavba elektrónového obalu, Vznik elektrónového obalu atómu, Periodická sústava, Iónová väzba, Kovalentná väzba, Stavba molekúl,  Kovová väzba. Ďalej 5 ks Interaktívneho vyučovacieho balíka o skupenstve chemických látok v slovnenskom jazyku minimálne s animáciami. Má obsahovať min. tématické okruhy: Plyny, Kvapaliny (charakteristika, rozpustnosť, saturácia), Pevné látky (kryštalické mriežky atómové, iónové, kovové, molekulárne, uhlíkové), ďalej 4 ks Encyklopédie chémie .
</t>
  </si>
  <si>
    <t xml:space="preserve">Minimálna špecifikácia: výukový interaktívny program na oboznámenie sa s funkciami ľudského tela, pre pochopenie fungovanie orgánov. 3D animácie. Min. tematické okruhy: Stavba ľudského tela, Koža,  Pohybová sústava, Tráviaca sústava, Dýchacia sústava, Obehová sústava, Vylučovacia sústava, Zmyslové orgány, Hormonálna sústava, Rozmnožovanie
</t>
  </si>
  <si>
    <t>Minimálna špecifikácia: Balík má  obsahovať min. tieto tematické okruhy: Plyny, Kvapaliny (charakteristika, rozpustnosť, saturácia), Pevné látky (kryštalické mriežky atómové, iónové, kovové, molekulárne, uhlíkové). 
Učivo má obsahovať najdôležitejšie stručné informácie, nákresy, obrazy, modely potrebné k znázorneniu, animácie procesov na úrovni atómov a molekúl a interaktívne praktické úlohy.</t>
  </si>
  <si>
    <t>Minimálna špecifikácia: Interaktívny program Nemecký jazyk pre začiatočníkov a stredne pokročilých. Má obsahovať gramatiku, čítanie a písomné interaktívne cvičenia. Min. tematické okruhy: Persönliche Informationen, Familie, Zu Hause, Schule, Tägliche Routine, Freizeitaktivitäten, Essen und Trinken, Ferien, Urlaub, Kleidung, Gesundheit, Krankheiten. .</t>
  </si>
  <si>
    <t>Minimálna špecifikácia: Balík má obsahovať minimálne tematický okruh Optika.  Min. tematické okruhy: Vlastnosti svetla, odraz svetla, zrkadlo, refrakcia, obraz v zrkadle, disperzia-rozptyl, optické nástroje.</t>
  </si>
  <si>
    <t xml:space="preserve">Minimálna špecifikácia: Balík má obsahovať minimálne tieto tematické okruhy: Úsečky, Uhly, Kruhy, Trojuholníky, Štvoruholníky, Iné útvary. </t>
  </si>
  <si>
    <t>Minimálna špecifikácia: sieťová licencia s 1 aktiváciou na školskom serveri, (vrátane dodania 1 kusu inštalačného CD), galéria s fotografiami dopravných prostriedkov, základné druhy dopravy a rozdelenie dopravných prostriedkov, min. 19 cvičení rozdelených do štyroch skupín, vrátane prenosného dopravného ihriska obsahujúceho 10 ks rôznych dopravných značiek a semafórov.</t>
  </si>
  <si>
    <t xml:space="preserve">Minimálna špecifikácia: 5x Interaktívny vyučovací balík s témou polytechniky s animáciami pre žiakov druhého stupňa základných škôl. 5x DVD s témou obrábanie materiálov, ďalej min. 5x Encyklopédia s témou polytechniky. </t>
  </si>
  <si>
    <t>Sada kníh pre polytechniku (min. 150 kníh)</t>
  </si>
  <si>
    <t>Sada kníh schváleného povinného čítania pre SJ na ZŠ. (min. 150 kníh)</t>
  </si>
  <si>
    <t>Sada kníh na výuku cudzích jazykov - rozne stupne (min. 150 kníh)</t>
  </si>
  <si>
    <t>Sada kník "Beletria" pre ZŠ (min. 150 kníh)</t>
  </si>
  <si>
    <t>Sada kník pre doplnkové vzdelávanie učiteľov (min. 150 kníh)</t>
  </si>
  <si>
    <t>Sada audiokníh (min. 150 kníh)</t>
  </si>
  <si>
    <t>Knižničný fond 1  (min. 150 kníh)</t>
  </si>
  <si>
    <t xml:space="preserve">Sada spoločenských hier </t>
  </si>
  <si>
    <t>Sada hier s témou mechniky</t>
  </si>
  <si>
    <t>Sada hier s témou robotiky</t>
  </si>
  <si>
    <t xml:space="preserve">Sada hudobných nahrávok </t>
  </si>
  <si>
    <t xml:space="preserve">Minimálna špecifikácia:  vhodná pre školské prostredie, </t>
  </si>
  <si>
    <t>Minimálna špecidikácia: školské závesné bábkové divadlo na dvere</t>
  </si>
  <si>
    <t xml:space="preserve">Minimálna špecifikácia: Sada min. 20 ks detských divadelných kostýmov. </t>
  </si>
  <si>
    <t>Verejný obstarávateľ:</t>
  </si>
  <si>
    <t>Predmet zákazky:</t>
  </si>
  <si>
    <t>Požadované množstvo</t>
  </si>
  <si>
    <t>Cena za MJ bez DPH v Eur</t>
  </si>
  <si>
    <t>Cena celkom bez DPH v Eur</t>
  </si>
  <si>
    <t>Cena celkom s DPH v Eur</t>
  </si>
  <si>
    <t>Špecifikácia (minimálna požadovaná špecifikácia)</t>
  </si>
  <si>
    <t xml:space="preserve">Vyplní uchádzač: 1. (ÁNO / NIE / Ekvivalent) a 2. (Výrobca alebo typové označenie) </t>
  </si>
  <si>
    <t>Mesto Stará Ľubovňa</t>
  </si>
  <si>
    <t>„Zvýšenie technickej úrovne vzdelávania ZŠ Komenského, ZŠ Levočská, ZŠ Podsadek a ZŠ Za vodou v Starej Ľubovni“</t>
  </si>
  <si>
    <t xml:space="preserve">Časť B1: Didaktické pomôcky - ZŠ Levočská </t>
  </si>
  <si>
    <t>Príloha č. 4 - 1 Výpočet zmluvnej ceny /cenový formulár pre časť B1</t>
  </si>
  <si>
    <t>Univerzálny programovateľný automat</t>
  </si>
  <si>
    <t>1 </t>
  </si>
  <si>
    <t xml:space="preserve"> 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</si>
  <si>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SW k iterfejsu - multilicencia</t>
  </si>
  <si>
    <t> 1</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</si>
  <si>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</si>
  <si>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Sada senzorov pre fyziku - učiteľ</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</si>
  <si>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</si>
  <si>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Učiteľská termodynamická sada</t>
  </si>
  <si>
    <t>Učiteľská termodynamická sada vrátane statívového stojana má byť využiteľná aj s interfejsom pre senzory. Sada má obsahovať minimálne 40 komponentov a má umožňovať prezentovať minimálne tieto experimenty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</si>
  <si>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 xml:space="preserve">Sada laboratórnych podnosov pre učiteľa - jeden podnos v rozmere min. 400x300x40 mm a druhý podnos s minimálnym rozmerom 250x250x40 mm, s teplotnou odolnosťou min. do 50°C  a chemickou odolnosťou minimálne pre materiály PS. </t>
  </si>
  <si>
    <t xml:space="preserve">Sada pre termodynamiku s príslušenstvom </t>
  </si>
  <si>
    <t>Sada pre termodynamiku obsahuje 1 ks propan-butanový plynový horák s ventilovou náhradnou náplňou s 230 g propan-butánovej zmesi EN417 v bezpečnostnej nádržke,  1 ks Joulového kalorimetra s 3 špirálami a 2 ks laboratórnych liehových teplomerov s rozsahom od -20°C so +110°C, so silikónovým dielom proti samovoľnému pohybu.</t>
  </si>
  <si>
    <t xml:space="preserve">Učiteľská mechanická sada </t>
  </si>
  <si>
    <t>Učiteľská mechanická sada obsahuje komponenty, ktoré sú využiteľné s interfejsom pre senzory. Sada obsahuje 45 komponentov a umožňuje prezentovať 25 experimentov z mechaniky: (meranie dĺžky metrom a posuvným meradlom, objem pevných a kvapalných látok, objem plynov, meranie času, matematické kyvadlo, hmotnosť a jednotka hmotnosti, hustota pevných látok, hustota kvapalín, tiažová sila, meranie sily, Hookov zákon, smer sily a pôsobisko sily, skladanie síl, paralelogram, skladanie troch síl,naklonená rovina, rozloženie síl na naklonenej rovine, trecia sila, určenie koeficientu trenia, dvojramenná páka, model dvojramennej váhy, jednoramenná páka, pevná kladka, voľná kladka, jednoduchý kladkostroj)  Všetky komponenty sú prispôsobené na to, aby z nich bolo možné zostaviť pokusy na magnetickej tabuli.</t>
  </si>
  <si>
    <t>Multifunkčný model mechanického auta</t>
  </si>
  <si>
    <t>Učebná pomôcka určená na znázornenie princípov mechaniky. Kovové fyzikálne autíčko umožňuje meranie dĺžky telesa, demonštruje treciu silu, princíp rovnoramennej aj nerovnoramennej páky, jednoramennej páky, priamočiareho zrýchleného aj spomaleného pohybu, priemernej rýchlosti, potenciálnej energie, hybnosti telesa, Newtonovho zákona sily, mechanickej práce, výkonu, premena polohovej energie na pohybovú, kladky a dvojitého kladkostroja. Súčasťou pomôcky je videomanuál v slovenčine.</t>
  </si>
  <si>
    <t>Sada objem a hmotnosť</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</si>
  <si>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</si>
  <si>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Sada kladiek s príslušenstvom</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</si>
  <si>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</si>
  <si>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 xml:space="preserve">Kvapalinový baroskop s príslušenstvom </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</si>
  <si>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náplňou a kadičku. </t>
  </si>
  <si>
    <t>Ručná výveva s príslušenstvom</t>
  </si>
  <si>
    <t xml:space="preserve">Min. špecifikácia - školská edukačná súprava pre pokusy vo vákuu. Súprava má obsahovať min. 10 častí, vrátane ručnej vývevy a má byť dodaná v prenosnom obale.  </t>
  </si>
  <si>
    <t xml:space="preserve">Učiteľská optická sada </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</si>
  <si>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</si>
  <si>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Učiteľská sada na miešanie farieb</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</si>
  <si>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</si>
  <si>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Učiteľská elektromagnetická sada</t>
  </si>
  <si>
    <t>Učiteľská elektromagnetická sada je využiteľná s interfejsom pre senzory. Sada obsahuje 30 komponentov (minimálne tieto: kyvadlová tyč dĺžky 230mm, waltenhoferova platňa, krátky kontakt na bežci, dlhá listová pružina v dĺžke 300mm, jazýčkové relé, násuvná miska zvončeka, kladivko na bežci, vodič s dvomi kolíkmi dĺžka 30mm, hliníkový valček, lenzov krúžok, dlhý kontatk na bežci, hliníkový vodič s kolíkom dĺžka 200mm a priemer 6mm, vložka do cievky, cievka 150 závitov a priemer 70mm, napájací mostík 92x20x20mm, bicyklové dynamo, vidlica s ložiskovými hrotmi, stupnica na tyči, zásuvný ukazovateľ, model hliníkového mikrofónu, valcová prižina 10N, krokosvorka, sada vodičov a nevodičov, vodivá páska v dĺžke 5m, štvorcové magnety pár 28x28x18mm, železné jadro 92x28x28mm, U-jadro z trafo plechov 105x110x30mm, železné jadro 105x28x28mm, I-jadro z trafo plechov 105x30x29mm, veľká upínacia skrutka a ďalšie komponenty v sade) a umožňuje prezentovať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t>
  </si>
  <si>
    <t>Prístroj na výrobu vysokého DC napätia</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</si>
  <si>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</si>
  <si>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Prístroj na indikáciu napätí s príslušenstvom</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</si>
  <si>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</si>
  <si>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Vizualizér</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</si>
  <si>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auto/manuál,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</si>
  <si>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Interfejs na zber dát s príslušenstvom</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</si>
  <si>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reťazcov senzorov. Merané veličiny má byť možné zobrazovať a spracovávať priamo v zobrazovacej jednotke, na monitore počítača alebo na interaktívnej tabuli.</t>
  </si>
  <si>
    <t>Sada senzorov pre fyziku - žiak</t>
  </si>
  <si>
    <t>3 </t>
  </si>
  <si>
    <t>Sada senzorov fyzika - žiak - sada má byť kompatibilná s interfejsom na zber dát.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</si>
  <si>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Sada žiackych termodynamických súprav</t>
  </si>
  <si>
    <t>Sada dvoch žiackych termodynamických súprav využiteľná s interfejsom pre senzory je dodávaná v stabilnom plastovom boxe. Každá sada obsahuje 22 komponentov (2 ks liehové teplomery s 1° delením od -20 po 120 °C, 1 ks teplomer bez stupnice, bimetalový pás 20x160 mm, rozptylovú mriežku s keramickým stredom s priemerom 80 mm, odmerný valec 100ml plast, teleso pre tepelné žiarenie pár - biele, čierne, vosková ceruzka,2 ks hadica 100cm ohybná, 2 ks rúrka s priemerom 8mm a dĺžkou 200mm akrylová, zahnutá ihla, prietokové špirály, držiak pre silomer a skúmavky, voskové pásiky, rúrka priemer 8/5mm dĺžka 80mm sklo, kadička vysoká 250ml sklo, erlenmeyerova banka 100ml,2 ks skúmavka 16x160m sklo, lampový olej 50ml vo fľaši s kvapadlom, tiosíran sodný 200g, prášková farba červená 20g  a ďalšie komponenty v sade) súčasťou súpravy je statív s podstavou, tyč s dĺžkou 350 mm. So súpravou je možné vykonať 12 experimentov ako napr.: model teplomera, na čo sa používa teplomer, vyparovanie a kondenzácia, tepelné žiarenie, absorbcia tepelného žiarenia, vedenie tepla, vedenie tepla vo vode, deformácia kovu pod vplyvom tepla, zmena objemu plynov, výroba pary teplom, chladiaca zmes, teplota varu. Sada súprav je určená pre skupinu 2- 4 žiakov.</t>
  </si>
  <si>
    <t xml:space="preserve">Sada tácok </t>
  </si>
  <si>
    <t> 4</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</si>
  <si>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</si>
  <si>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 xml:space="preserve">Skupinová sada pre termodynamiku s príslušenstvom </t>
  </si>
  <si>
    <t>4 </t>
  </si>
  <si>
    <t>Skupinová sada pre termodynamiku obsahuje 2 ks propan-butanových plynových horákov s ventilovou náhradnou náplňou 230 g propan-butánovej zmesi EN417 v bezpečnostnej nádržke, 2 ks Joulových kalorimetrov s 3 špirálami a 4 ks laboratórnych liehových teplomerov s rozsahom od -20°C do +110°C, so silikónovým dielom proti samovoľnému pohybu. Sada pre skupinu 2-4 žiakov.</t>
  </si>
  <si>
    <t>Sada žiackych mechanických súprav</t>
  </si>
  <si>
    <t>Sada dvoch žiackych mechanických súprav využiteľná so školským interfejsom pre senzory obsahuje 34 komponentov (2x kladka s háčikom, 2x oceľová pružina, 8x závažie, 2xpáka, 2x nylonová šnúrka, 2x silomer, 2x trecie teleso, 4x pákové ramená, 4x plastové kolieska, 6x plastové držiaky), ktoré umožňujú vykonanie týchto experimentov z mechaniky: pôsobenie sily, meranie sily, silomer, trecie sily, stabilita, ťažisko, rovnováha dvojramennej páky, dvojramenná páka, jednoramenná páka, mincier, pevná kladka, pohyblivá kladka, kladkovnica a kladkostroj, naklonená rovina. Sada pre skupinu 2- 4 žiakov.</t>
  </si>
  <si>
    <t>Učebná pomôcka určená na znázornenie princípov mechaniky. Fyzikálne autíčko má umožniť meranie dĺžky telesa, má demonštrovať treciu silu, princíp rovnoramennej aj nerovnoramennej páky, jednoramennej páky, priamočiareho zrýchleného aj spomaleného pohybu, priemernej rýchlosti, potenciálnej energie, hybnosti telesa, Newtonovho zákona sily, mechanickej práce, výkonu, premena polohovej energie na pohybovú, kladky a dvojitého kladkostroja. Pomôcka pre skupinu max. 4 žiakov.</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</si>
  <si>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</si>
  <si>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</si>
  <si>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</si>
  <si>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Min. špecifikácia - školská edukačná súprava pre pokusy vo vákuu. Súprava má obsahovať min. 10 častí, vrátane ručnej vývevy a má byť dodaná v prenosnom obale.  Sada pre skupinu max. 4 žiakov.</t>
  </si>
  <si>
    <t>Sada žiackych optických súprav</t>
  </si>
  <si>
    <t>Sada žiackych optických súprav pre skupinu žiakov obsahuje 2 sady po 19 komponentoch, pričom každá umožňuje vykonanie týchto experimentov: odraz a lom svetla (snellov zákon), totálny odraz, geometrická konštrukcia obrazu pomocou význačných lúčov, funkcia zdravého ľudského oka, chyby oka a korekcie, funkcia základných optických prístrojov, fotoaparát, ďalekohľad. Každá súprava obsahuje 11 ks modelov optických komponentov (spojok a rozptyliek), optický hranol, zrkadlo rovinné, vypuklé, duté, 3 ks svetelný čln, sadu RGB filtrov,  sadu 8 ks laminovaných pracovných listov formát A3 s popisom v slovenskom jazyku, manuál, zbierku 22 úloh v slovenskom jazyku a 1 ks zdroj 3 paralelných lúčov (1 x 532 nm, 2 x 635 nm) s elektronickým prepínaním predvolených lúčových pozícií, 3 lúčový zdroj spĺňa požiadavky na triedu bezpečnosti 2 podľa STN EN 60825-1:2008-06, k zdroju je priložené vyhlásenie o zhode a protokol s reálne nameranými hodnotami výkonu jednotlivých lúčov, 1 ks napájací zdroj, 1x zdroj bieleho svetla integrovaný do zdroja paralelných lúčov, umožňujúci demonštrovať rozklad svetla po prechode hranolom. Sada pre skupinu 2- 4 žiakov.</t>
  </si>
  <si>
    <t>Žiacka elektrotechnická súprava</t>
  </si>
  <si>
    <t>Žiacka sada pre skupinu žiakov využiteľná s interfejsom pre senzory obsahuje 10 komponentov (spojovacia doska, 5 ks spojovacie vodiče rôzne dĺžky, nádoba na elektrolýzu, sada 9ks elektród, žiarovka 2,5V/0,2A E10, žiarovka 10V/0,05A E10, poistkový drôt priemer 0,1mm, konštantánový drôt priemer 0,2mm, medený drôt priemer 0,2mm, krokosvorka s kolíkom a ďalšie komponenty v sade), ktoré umožňujú vykonať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ručný generátor. Sada pre skupinu 2- 4 žiakov.</t>
  </si>
  <si>
    <t>Sada žiackych elektromagnetických súprav</t>
  </si>
  <si>
    <t xml:space="preserve">Žiacka sada pre skupinu žiakov využiteľná s interfejsom pre senzory obsahuje 4 súpravy s celkovým obsahom 80 komponentov, pričom každá sada obsahuje týchto 20 kompenentov (2 ks tyčový magnet priemer 10mm dĺžka 50mm, železné piliny v dóze, vreckový kompas, guľa pre zemský magnetizmus, veľká sonda magnetického poľa, banánik 4mm s ihlou, 2ks podložka pre tyčové valcové magnety, 4ks tyč so závitom pre vzájomné zoskrutkovanie, puzdro pre magnet, 2ks pólový plech 60x25mm, 10 ks kancelárske spinky jedna s niťou a ďalšie komponenty v sade). Súpravy umožňujú vykonať tieto experimenty: magnetické materiály, sila magnetov, vzájomné pôsobenie magnetických polí, siločiary magnetického poľa, vznášanie magnetov, magnetické pole zeme, magnetický motor, polarizácia, model elektroskopu. Sada pre skupinu 4 žiakov. </t>
  </si>
  <si>
    <t>Sada zdrojov bezpečného napätia a prúdu</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</si>
  <si>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</si>
  <si>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</si>
  <si>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Súbor na robotické programovanie</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</si>
  <si>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</si>
  <si>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Dielenské meradlá s príslušenstvom</t>
  </si>
  <si>
    <t> 5</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</si>
  <si>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jazkyku. </t>
  </si>
  <si>
    <t>Ručné náradie s príslušenstvom</t>
  </si>
  <si>
    <t>5 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</si>
  <si>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</si>
  <si>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Akumulátorové náradie</t>
  </si>
  <si>
    <t>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t>
  </si>
  <si>
    <t>Náradia pre elektroniku s príslušenstvom</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</si>
  <si>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</si>
  <si>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Montážne náradie pre vodoinštaláciu</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</si>
  <si>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</si>
  <si>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Súprava základného murárskeho, stavebného a maliarskeho náradia s príslušenstvom</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</si>
  <si>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</si>
  <si>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 xml:space="preserve">Mikrospájkovačka s príslušenstvom </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</si>
  <si>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</si>
  <si>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Nožnice na strihanie plechu s príslušenstvom</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</si>
  <si>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</si>
  <si>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Teplovzdušná pištoľ s príslušenstvom</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</si>
  <si>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</si>
  <si>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Vypalovačka do dreva</t>
  </si>
  <si>
    <t xml:space="preserve">Vypaľovačka do učebne dreva, minimálne je požadovaný  ručný nástroj vhodný pre školské prostredie, s minimálnym príkom 165W a osvetlením pracovnej plochy. </t>
  </si>
  <si>
    <t>Zverák s príslušenstvom</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</si>
  <si>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</si>
  <si>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Nákova s príslušenstvom</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</si>
  <si>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</si>
  <si>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univerzálnych meracích prístrojov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</si>
  <si>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</si>
  <si>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Sada na meranie spotreby el. energie</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</si>
  <si>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</si>
  <si>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Sada na znázornenie bezpečného využitia elektrickej energie v domácnosti</t>
  </si>
  <si>
    <t xml:space="preserve">Demonštračná sada na ukážku bezpečného používania elektrickej energie v domácnosti. Sada má obsahovať minimálne 15 rôznych komponentov, umožňujúcich vykonanie minimálne 25 rôznych experimentov minimálen z týchto okruhov: základné zapojenia elektrospotrebičov, premena elektrickej energie na iné druhy energie, nehody spôsobené elektrickým prúdom, nehodové situácie v domácnosti. Súčasťou stavebnice má byť sada spojovacích vodičov so stojanom. Požadovaný je videomanuál v slovenskom jazyku. </t>
  </si>
  <si>
    <t>Sada na znázornenie pravouhlého premietania</t>
  </si>
  <si>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</si>
  <si>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Sada na znázornenie skleníkového efektu</t>
  </si>
  <si>
    <t xml:space="preserve">Demonštračná pomôcka, materiál odolný plast, vhodný pre školské prostredie, minimálny rozmer 300x220x45 mm, s dvoma otvormi na teplomery s priemerom 7,5 mm, 4 farebné filtre (červený, oranžový, modrý a priesvitný), obsahuje teplomer a malú infračervenú lampu. Model má  slúžiť na znázornenie účinku zvyšovania teploty pôdy vplyvom skleníkového efektu. </t>
  </si>
  <si>
    <t>Sada na znázornenie zdrojov obnoviteľnej energie</t>
  </si>
  <si>
    <t>Stavebnica na znázornenie využitia alternatívnych zdrojov elektrickej energie. Má obsahovať minimálne:  veľkú vrtuľu a  malú vrtuľu na veternú energiu, solárny článok, nádoby na vodu so zvonom na vodík a zvonom na kyslík, reverzné elektrolyzéry a palivový článok, LED diódy na overenie prítomnosti energie, prepojovacie členy, hadičky,  stojan na vrtuľu, rôzne typy listov na veľkú vrtuľu, držiak na malú vrtuľu, ručné dynamo v priesvitnom plaste, palivový článok na etanol, 9 litrový zásobník na vodík, zostava s Peltierovým článkom, palivový článok na slanú vodu, merač energie, merací panel, CD so softvérom, autíčko na prezentáciu rôznych zdrojov energie, záťaž, superkapacitor. Popisy častí a návod v Slovenskom jazyku. Pomocou stavebnice má byť možné vytvoriť minimálne 11 rôznych experimentov súvisiacich s obnoviteľnou energiou, ktoré slúžia na ukážku kompletného systému získavania čistej energie v zmenšenej mierke.  Sada pre dielňu</t>
  </si>
  <si>
    <t xml:space="preserve">Sada na využitie obnoviteľnej enegie </t>
  </si>
  <si>
    <t>Sada má obsahovať minimálne: tankovaciu stanicu s mechanickým plnením vodíka, elektrolyzérom na výrobu vodíka, nádržkou na vodu a zásobníkom na vodík, solárny článok na získavanie energie pre výrobu vodíka. Minimálny rozmer modelu autíčka  má byť 10 cm, má byť z priesvitného plastu, umožňujúceho sledovať chemické procesy, so zásobníkom na vodík. Sada pre dielňu.</t>
  </si>
  <si>
    <t>Sada na znázornenie vodovodného systému</t>
  </si>
  <si>
    <t>Sada znázorňujúca bežný vodovodný systému.  Minimálne má obsahovať : odstredivé čerpadlo s motorom, tubu a káble, vodnú nádrž, trojnožku a tyčinku, stúpacie potrubie s dvoma kohútikmi, vodárenskú vežu so stúpacím potrubím, zdroj energie s batériami, plastový kontajner na vodu, sušič, prierezový model vodovodného kohútika. Sada pre dielňu.</t>
  </si>
  <si>
    <t>Sada základných druhov mechanizmov, pohonov a prevodov</t>
  </si>
  <si>
    <t xml:space="preserve"> Zostava na demonštráciu základných druhov mechanizmov, pohonov a prevodov (druhy, podstata, smer otáčania, hnacie a hnané koleso, atď.). Súprava má obsahovať minimálne  10 ks funkčných modelov jednoduchých mechanizmov a prevodov, ktoré je možné navzájom prepájať a demonštrovať rôzne druhy pohybu, 3 ks 3D modelov motorov v reze a 11 ks rôznych 2D modelov pohonov a prevodov v reze. Sada pre dielňu. </t>
  </si>
  <si>
    <t>Prístroj detekujúci hladinu hluku</t>
  </si>
  <si>
    <t xml:space="preserve">Prístroj detekujúci škodlivosť hluku a ďalších stresových faktorov. Má zaznamenávať a vyhodnocovať minimálne hladinu hluku v priestore a merať čas. Má byť minimálne s USB vstupom a možnosťou pripojenia na LAN. Prístroj má obsahovať funkciu, aby tvár na displeji sa buď usmievala (zelené LED), keď je úroveň hluku v norme, ale bola smutná (červené LED) keď je hluk v priestore nad hygienický limit. </t>
  </si>
  <si>
    <t>Triedna sada nástenných tabúľ pre polytechniku</t>
  </si>
  <si>
    <t>Súbor minimálne 9 ks lineárnych učebných pomôcok znázorňujúcich využitie základných mechanizmov v domácnosti a praxi, automatizačné, zabezpečovacie systémy v domácnosti, energetické zdroje a ich využitie v domácnosti. Minimálny požadovaný rozmer má byť 110x140 cm, povrch má byť laminovaný a sada má byť dodaná so závesnými lištami a s háčikmi na zavesenie (Obsiahnuté témy minimálne: Zabezpečovacie prvky v domácnosti, Regulácia spotreby vody v domácnosti a Regulácia spotreby elektriny v domácnosti, Ústredné kúrenie, Alternatívne a obnoviteľné zdroje energie, Nízkoenergetické domy, Rozvod plynu v domácnostiach, Revízne postupy, Základné mechanizmy v domácnosti)</t>
  </si>
  <si>
    <t>Sada na obrábanie dreva s príslušenstvom</t>
  </si>
  <si>
    <t>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</si>
  <si>
    <t>Sada na obrábanie kovu a plastov s príslušenstvom</t>
  </si>
  <si>
    <t> 6</t>
  </si>
  <si>
    <t>Sada na obrábanie kovu a iných materiálov pre skupinu žiakov. Súprava má obsahovať komponenty na zostavenie minimálne 3 variant rôznych zariadení na obrábanie mäkkých kovov. Minimálne je požadované, aby bola na sústruhu vzdialenosť medzi stredmi v rozsahu 40 -70 mm, pracovná plocha frézky má byť minimálne 140x30x30 mm, motor s otáčkami minimálne  20 000 ot./min.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a dielenská sada základného materiálu na obrábanie v zložení: 15 ks hliníkový valček 10x80 mm, 15 ks umelý kameň 40x40 mm, 30 ks farebný akryl min. 30x30 mm.</t>
  </si>
  <si>
    <t xml:space="preserve">Vzorkovnice základných druhov technických materiálov </t>
  </si>
  <si>
    <t xml:space="preserve">Vzorkovnice základných druhov technických materiálov (drevo, kov, plasty),vzorky tesnení (dvere, okná a pod.), vzorky tepelných izolácií (vata, pena, polystyrén a pod.). Rozmery vzoriek by mali byť minimálne  50x50x5mm, s vyznačením názvu materiálu na vzorke v slovenskom jazyku. Každá vzorkovnica má obsahovať vzorky minimálne 5 rôznych druhov technických materiálov (t.j. minimálne 5x drevo, 5x kov, 5x plast, 5x tesnenia, 5x tepelné izolácie). Súbory vzorkovníc majú byť uložené v prenosnom kufríku. </t>
  </si>
  <si>
    <t>Stolárska hoblica - odborná učebňa techniky</t>
  </si>
  <si>
    <t>Dielenská stolárska hoblica so stabilnou konštrukciou, plát hoblice vyrobený z bukovej špárovky o hrúbke min. 30 mm, predok stoloveho plátu ma hrúbku min. 90 mm, podnož vyrobená z cinkovanej špárovky, hoblica mam prípravu na výmenu zveráku pre pravakov aj ľavákov, hoblica obsahuje poličku a odkladací žľab na stolovej doske po celej šírke. Rozmer bez zveráku: 1350*650*810 mm, rozmer s zverákom: 1500*760*850 mm, hoblica má predný a bočný zverák, povrchovo upravená lak alebo olej.</t>
  </si>
  <si>
    <t xml:space="preserve">Identifikačné údaje: </t>
  </si>
  <si>
    <t>Obchodné meno:</t>
  </si>
  <si>
    <t>Adresa:</t>
  </si>
  <si>
    <t>IČO:</t>
  </si>
  <si>
    <t xml:space="preserve">Platca DPH: </t>
  </si>
  <si>
    <t>Dátum, meno a podpis oprávnenej osoby:</t>
  </si>
  <si>
    <t>1.3.</t>
  </si>
  <si>
    <t>1.5.</t>
  </si>
  <si>
    <t>.1.6</t>
  </si>
  <si>
    <t>1.7.</t>
  </si>
  <si>
    <t>Laboratórny podnos</t>
  </si>
</sst>
</file>

<file path=xl/styles.xml><?xml version="1.0" encoding="utf-8"?>
<styleSheet xmlns="http://schemas.openxmlformats.org/spreadsheetml/2006/main">
  <numFmts count="2">
    <numFmt numFmtId="164" formatCode="#,##0.00\ &quot;€&quot;"/>
    <numFmt numFmtId="165" formatCode="_-* #,##0.00\ [$€-1]_-;\-* #,##0.00\ [$€-1]_-;_-* &quot;-&quot;??\ [$€-1]_-;_-@_-"/>
  </numFmts>
  <fonts count="27">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b/>
      <sz val="11"/>
      <name val="Calibri"/>
      <family val="2"/>
      <charset val="238"/>
      <scheme val="minor"/>
    </font>
    <font>
      <b/>
      <i/>
      <sz val="12"/>
      <color rgb="FF000000"/>
      <name val="Calibri"/>
      <family val="2"/>
      <charset val="238"/>
      <scheme val="minor"/>
    </font>
    <font>
      <sz val="10"/>
      <name val="Arial"/>
      <family val="2"/>
      <charset val="238"/>
    </font>
    <font>
      <b/>
      <sz val="14"/>
      <color theme="1"/>
      <name val="Times New Roman"/>
      <family val="1"/>
      <charset val="238"/>
    </font>
    <font>
      <b/>
      <sz val="8"/>
      <name val="Arial"/>
      <family val="2"/>
      <charset val="238"/>
    </font>
    <font>
      <sz val="8"/>
      <name val="Arial"/>
      <family val="2"/>
      <charset val="238"/>
    </font>
    <font>
      <b/>
      <sz val="10"/>
      <name val="Arial"/>
      <family val="2"/>
      <charset val="238"/>
    </font>
    <font>
      <sz val="12"/>
      <color theme="1"/>
      <name val="Times New Roman"/>
      <family val="1"/>
      <charset val="238"/>
    </font>
    <font>
      <sz val="1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4"/>
      <name val="Arial"/>
      <family val="2"/>
      <charset val="238"/>
    </font>
    <font>
      <b/>
      <sz val="14"/>
      <name val="Calibri"/>
      <family val="2"/>
      <charset val="238"/>
      <scheme val="minor"/>
    </font>
    <font>
      <sz val="11"/>
      <color rgb="FF000000"/>
      <name val="Calibri"/>
      <family val="2"/>
      <charset val="238"/>
      <scheme val="minor"/>
    </font>
    <font>
      <sz val="11"/>
      <name val="Calibri"/>
      <family val="2"/>
      <charset val="238"/>
      <scheme val="minor"/>
    </font>
    <font>
      <b/>
      <sz val="11"/>
      <color rgb="FF000000"/>
      <name val="Calibri"/>
      <family val="2"/>
      <charset val="238"/>
      <scheme val="minor"/>
    </font>
    <font>
      <sz val="12"/>
      <color rgb="FF000000"/>
      <name val="Calibri"/>
      <family val="2"/>
      <charset val="238"/>
    </font>
    <font>
      <sz val="10"/>
      <color theme="1"/>
      <name val="Calibri"/>
      <family val="2"/>
      <charset val="238"/>
    </font>
    <font>
      <sz val="12"/>
      <color theme="1"/>
      <name val="Calibri"/>
      <family val="2"/>
      <charset val="238"/>
    </font>
    <font>
      <b/>
      <sz val="10"/>
      <name val="Calibri"/>
      <family val="2"/>
      <charset val="238"/>
    </font>
    <font>
      <sz val="11"/>
      <color theme="1"/>
      <name val="Calibri"/>
      <family val="2"/>
      <charset val="238"/>
    </font>
    <font>
      <sz val="10"/>
      <name val="Calibri"/>
      <family val="2"/>
      <charset val="238"/>
    </font>
  </fonts>
  <fills count="11">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rgb="FF000000"/>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s>
  <cellStyleXfs count="2">
    <xf numFmtId="0" fontId="0" fillId="0" borderId="0"/>
    <xf numFmtId="0" fontId="6" fillId="0" borderId="0"/>
  </cellStyleXfs>
  <cellXfs count="117">
    <xf numFmtId="0" fontId="0" fillId="0" borderId="0" xfId="0"/>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justify" vertical="center" wrapText="1"/>
      <protection locked="0"/>
    </xf>
    <xf numFmtId="164" fontId="0" fillId="3" borderId="1" xfId="0" applyNumberFormat="1" applyFill="1" applyBorder="1" applyAlignment="1" applyProtection="1">
      <alignment horizontal="right" vertical="center"/>
    </xf>
    <xf numFmtId="0" fontId="0" fillId="0" borderId="0" xfId="0" applyProtection="1">
      <protection locked="0"/>
    </xf>
    <xf numFmtId="0" fontId="0" fillId="0" borderId="0" xfId="0" applyAlignment="1" applyProtection="1">
      <protection locked="0"/>
    </xf>
    <xf numFmtId="164" fontId="0" fillId="0" borderId="0" xfId="0" applyNumberFormat="1" applyProtection="1">
      <protection locked="0"/>
    </xf>
    <xf numFmtId="0" fontId="7" fillId="0" borderId="0" xfId="0" applyFont="1"/>
    <xf numFmtId="0" fontId="4" fillId="2"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0" fontId="8" fillId="0" borderId="0" xfId="0" applyFont="1" applyBorder="1" applyAlignment="1"/>
    <xf numFmtId="0" fontId="0" fillId="0" borderId="0" xfId="0" applyBorder="1"/>
    <xf numFmtId="0" fontId="10" fillId="0" borderId="0" xfId="0" applyFont="1"/>
    <xf numFmtId="0" fontId="0" fillId="0" borderId="0" xfId="0" applyAlignment="1"/>
    <xf numFmtId="0" fontId="6" fillId="0" borderId="0" xfId="0" applyFont="1"/>
    <xf numFmtId="0" fontId="11" fillId="0" borderId="0" xfId="0" applyFont="1" applyBorder="1" applyAlignment="1">
      <alignment horizontal="left" wrapText="1"/>
    </xf>
    <xf numFmtId="0" fontId="11" fillId="0" borderId="0" xfId="0" applyFont="1" applyBorder="1" applyAlignment="1">
      <alignment horizontal="justify"/>
    </xf>
    <xf numFmtId="165" fontId="1" fillId="3" borderId="2" xfId="0" applyNumberFormat="1" applyFont="1" applyFill="1" applyBorder="1" applyAlignment="1" applyProtection="1">
      <alignment horizontal="right" vertical="center" wrapText="1"/>
      <protection locked="0"/>
    </xf>
    <xf numFmtId="164" fontId="3" fillId="5" borderId="1" xfId="0" applyNumberFormat="1" applyFont="1" applyFill="1" applyBorder="1" applyAlignment="1" applyProtection="1">
      <alignment horizontal="right" vertical="center"/>
      <protection locked="0"/>
    </xf>
    <xf numFmtId="164" fontId="0" fillId="5" borderId="1" xfId="0" applyNumberFormat="1" applyFill="1" applyBorder="1" applyAlignment="1" applyProtection="1">
      <alignment horizontal="right" vertical="center"/>
      <protection locked="0"/>
    </xf>
    <xf numFmtId="164" fontId="3" fillId="5" borderId="1" xfId="0" applyNumberFormat="1" applyFont="1" applyFill="1" applyBorder="1" applyAlignment="1" applyProtection="1">
      <alignment horizontal="right" vertical="center" wrapText="1"/>
      <protection locked="0"/>
    </xf>
    <xf numFmtId="164" fontId="2" fillId="5" borderId="1" xfId="0" applyNumberFormat="1" applyFont="1" applyFill="1" applyBorder="1" applyAlignment="1" applyProtection="1">
      <alignment horizontal="right" vertical="center"/>
      <protection locked="0"/>
    </xf>
    <xf numFmtId="0" fontId="8" fillId="0" borderId="1" xfId="0" applyFont="1" applyBorder="1" applyAlignment="1">
      <alignment horizontal="left"/>
    </xf>
    <xf numFmtId="0" fontId="9" fillId="0" borderId="1" xfId="0" applyFont="1" applyBorder="1" applyAlignment="1">
      <alignment horizontal="left"/>
    </xf>
    <xf numFmtId="165" fontId="0" fillId="0" borderId="0" xfId="0" applyNumberFormat="1"/>
    <xf numFmtId="165" fontId="1" fillId="3" borderId="4" xfId="0" applyNumberFormat="1" applyFont="1" applyFill="1" applyBorder="1" applyAlignment="1" applyProtection="1">
      <alignment horizontal="right" vertical="center" wrapText="1"/>
      <protection locked="0"/>
    </xf>
    <xf numFmtId="165" fontId="1" fillId="3" borderId="1" xfId="0" applyNumberFormat="1" applyFont="1" applyFill="1" applyBorder="1" applyAlignment="1" applyProtection="1">
      <alignment horizontal="right" vertical="center" wrapText="1"/>
      <protection locked="0"/>
    </xf>
    <xf numFmtId="0" fontId="0" fillId="0" borderId="1" xfId="0" applyBorder="1"/>
    <xf numFmtId="49" fontId="0" fillId="6" borderId="0" xfId="0" applyNumberFormat="1" applyFill="1" applyAlignment="1">
      <alignment wrapText="1"/>
    </xf>
    <xf numFmtId="0" fontId="0" fillId="6" borderId="0" xfId="0" applyFill="1" applyAlignment="1">
      <alignment wrapText="1"/>
    </xf>
    <xf numFmtId="164" fontId="0" fillId="0" borderId="1" xfId="0" applyNumberFormat="1" applyBorder="1"/>
    <xf numFmtId="0" fontId="1" fillId="2" borderId="1" xfId="0" applyFont="1" applyFill="1" applyBorder="1" applyAlignment="1" applyProtection="1">
      <alignment vertical="center" wrapText="1"/>
      <protection locked="0"/>
    </xf>
    <xf numFmtId="0" fontId="12" fillId="0" borderId="1" xfId="0" applyFont="1" applyFill="1" applyBorder="1" applyAlignment="1" applyProtection="1">
      <alignment vertical="top" wrapText="1"/>
      <protection locked="0"/>
    </xf>
    <xf numFmtId="0" fontId="12" fillId="0" borderId="1" xfId="0" applyFont="1" applyBorder="1" applyAlignment="1" applyProtection="1">
      <alignment vertical="top" wrapText="1"/>
      <protection locked="0"/>
    </xf>
    <xf numFmtId="0" fontId="14" fillId="5" borderId="6" xfId="0" applyFont="1" applyFill="1" applyBorder="1" applyAlignment="1">
      <alignment horizontal="left" vertical="center" wrapText="1"/>
    </xf>
    <xf numFmtId="4" fontId="15" fillId="5" borderId="6" xfId="0" applyNumberFormat="1" applyFont="1" applyFill="1" applyBorder="1" applyAlignment="1">
      <alignment horizontal="left" vertical="center" wrapText="1"/>
    </xf>
    <xf numFmtId="0" fontId="4" fillId="0" borderId="3" xfId="0" applyFont="1" applyBorder="1" applyAlignment="1">
      <alignment horizontal="left" vertical="top" wrapText="1"/>
    </xf>
    <xf numFmtId="0" fontId="2" fillId="2" borderId="1" xfId="0" applyFont="1" applyFill="1" applyBorder="1" applyAlignment="1" applyProtection="1">
      <alignment horizontal="center" vertical="center" wrapText="1"/>
      <protection locked="0"/>
    </xf>
    <xf numFmtId="165" fontId="1" fillId="5" borderId="1" xfId="0" applyNumberFormat="1" applyFont="1" applyFill="1" applyBorder="1" applyAlignment="1" applyProtection="1">
      <alignment horizontal="right" vertical="center" wrapText="1"/>
      <protection locked="0"/>
    </xf>
    <xf numFmtId="165" fontId="1" fillId="2" borderId="1" xfId="0" applyNumberFormat="1" applyFont="1" applyFill="1" applyBorder="1" applyAlignment="1" applyProtection="1">
      <alignment horizontal="right" vertical="center" wrapText="1"/>
      <protection locked="0"/>
    </xf>
    <xf numFmtId="49" fontId="0" fillId="8" borderId="1" xfId="0" applyNumberFormat="1" applyFill="1" applyBorder="1" applyAlignment="1">
      <alignment wrapText="1"/>
    </xf>
    <xf numFmtId="49" fontId="0" fillId="5" borderId="0" xfId="0" applyNumberFormat="1" applyFill="1" applyAlignment="1">
      <alignment wrapText="1"/>
    </xf>
    <xf numFmtId="165" fontId="0" fillId="5" borderId="0" xfId="0" applyNumberFormat="1" applyFill="1"/>
    <xf numFmtId="0" fontId="0" fillId="5" borderId="0" xfId="0" applyFill="1" applyAlignment="1">
      <alignment wrapText="1"/>
    </xf>
    <xf numFmtId="0" fontId="0" fillId="5" borderId="0" xfId="0" applyFill="1"/>
    <xf numFmtId="0" fontId="2" fillId="2" borderId="3"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16" fillId="3" borderId="1" xfId="0" applyFont="1" applyFill="1" applyBorder="1"/>
    <xf numFmtId="0" fontId="14" fillId="3" borderId="1" xfId="0" applyFont="1" applyFill="1" applyBorder="1"/>
    <xf numFmtId="165" fontId="14" fillId="3" borderId="1" xfId="0" applyNumberFormat="1" applyFont="1" applyFill="1" applyBorder="1"/>
    <xf numFmtId="0" fontId="17" fillId="3" borderId="1" xfId="0" applyFont="1" applyFill="1" applyBorder="1" applyAlignment="1" applyProtection="1">
      <alignment vertical="top" wrapText="1"/>
      <protection locked="0"/>
    </xf>
    <xf numFmtId="0" fontId="18" fillId="0" borderId="1" xfId="0" applyFont="1" applyFill="1" applyBorder="1" applyAlignment="1" applyProtection="1">
      <alignment horizontal="left" vertical="center" wrapText="1"/>
      <protection locked="0"/>
    </xf>
    <xf numFmtId="165" fontId="0" fillId="5" borderId="1" xfId="0" applyNumberFormat="1" applyFont="1" applyFill="1" applyBorder="1" applyAlignment="1">
      <alignment horizontal="right" vertical="center"/>
    </xf>
    <xf numFmtId="0" fontId="0" fillId="0" borderId="1" xfId="0" applyFont="1" applyBorder="1" applyAlignment="1">
      <alignment horizontal="justify" vertical="center" wrapText="1"/>
    </xf>
    <xf numFmtId="0" fontId="0" fillId="0" borderId="1" xfId="0" applyFont="1" applyBorder="1"/>
    <xf numFmtId="0" fontId="19"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center" vertical="center" wrapText="1"/>
      <protection locked="0"/>
    </xf>
    <xf numFmtId="164" fontId="0" fillId="3" borderId="1" xfId="0" applyNumberFormat="1" applyFont="1" applyFill="1" applyBorder="1" applyAlignment="1" applyProtection="1">
      <alignment horizontal="right" vertical="center"/>
    </xf>
    <xf numFmtId="0" fontId="19" fillId="0"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left" vertical="center" wrapText="1"/>
      <protection locked="0"/>
    </xf>
    <xf numFmtId="0" fontId="0" fillId="0" borderId="1" xfId="0" applyFont="1" applyFill="1" applyBorder="1"/>
    <xf numFmtId="0" fontId="21" fillId="0" borderId="9" xfId="0" applyFont="1" applyBorder="1" applyAlignment="1">
      <alignment horizontal="center" vertical="center" wrapText="1"/>
    </xf>
    <xf numFmtId="0" fontId="22"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2" fillId="0" borderId="11" xfId="0" applyFont="1" applyBorder="1" applyAlignment="1">
      <alignment horizontal="center" vertical="center" wrapText="1"/>
    </xf>
    <xf numFmtId="0" fontId="23" fillId="0" borderId="11" xfId="0" applyFont="1" applyBorder="1" applyAlignment="1">
      <alignment horizontal="center" vertical="center" wrapText="1"/>
    </xf>
    <xf numFmtId="164" fontId="21" fillId="0" borderId="9" xfId="0" applyNumberFormat="1" applyFont="1" applyBorder="1" applyAlignment="1">
      <alignment horizontal="center" vertical="center" wrapText="1"/>
    </xf>
    <xf numFmtId="0" fontId="21" fillId="0" borderId="9" xfId="0" applyNumberFormat="1" applyFont="1" applyBorder="1" applyAlignment="1">
      <alignment horizontal="center" vertical="center" wrapText="1"/>
    </xf>
    <xf numFmtId="0" fontId="24" fillId="9" borderId="4" xfId="0" applyFont="1" applyFill="1" applyBorder="1" applyAlignment="1">
      <alignment vertical="top" wrapText="1"/>
    </xf>
    <xf numFmtId="0" fontId="25" fillId="9" borderId="13" xfId="0" applyFont="1" applyFill="1" applyBorder="1"/>
    <xf numFmtId="4" fontId="21" fillId="9" borderId="13" xfId="0" applyNumberFormat="1" applyFont="1" applyFill="1" applyBorder="1"/>
    <xf numFmtId="4" fontId="21" fillId="9" borderId="14" xfId="0" applyNumberFormat="1" applyFont="1" applyFill="1" applyBorder="1"/>
    <xf numFmtId="16" fontId="0" fillId="0" borderId="0" xfId="0" applyNumberFormat="1"/>
    <xf numFmtId="17" fontId="0" fillId="0" borderId="0" xfId="0" applyNumberFormat="1"/>
    <xf numFmtId="0" fontId="8" fillId="0" borderId="1" xfId="0" applyFont="1" applyBorder="1" applyAlignment="1">
      <alignment horizontal="left"/>
    </xf>
    <xf numFmtId="0" fontId="9" fillId="0" borderId="1" xfId="0" applyFont="1" applyBorder="1" applyAlignment="1">
      <alignment horizontal="left"/>
    </xf>
    <xf numFmtId="0" fontId="8" fillId="0" borderId="1" xfId="0" applyFont="1" applyBorder="1" applyAlignment="1">
      <alignment horizontal="center"/>
    </xf>
    <xf numFmtId="0" fontId="0" fillId="0" borderId="19" xfId="0" applyFont="1" applyFill="1" applyBorder="1" applyAlignment="1">
      <alignment horizontal="center"/>
    </xf>
    <xf numFmtId="0" fontId="0" fillId="0" borderId="20" xfId="0" applyFont="1" applyFill="1" applyBorder="1" applyAlignment="1">
      <alignment horizontal="center"/>
    </xf>
    <xf numFmtId="0" fontId="21" fillId="0" borderId="12" xfId="0" applyNumberFormat="1" applyFont="1" applyBorder="1" applyAlignment="1">
      <alignment horizontal="center" vertical="center" wrapText="1"/>
    </xf>
    <xf numFmtId="0" fontId="21" fillId="0" borderId="10" xfId="0" applyNumberFormat="1" applyFont="1" applyBorder="1" applyAlignment="1">
      <alignment horizontal="center" vertical="center" wrapText="1"/>
    </xf>
    <xf numFmtId="164" fontId="21" fillId="0" borderId="12" xfId="0" applyNumberFormat="1" applyFont="1" applyBorder="1" applyAlignment="1">
      <alignment horizontal="center" vertical="center" wrapText="1"/>
    </xf>
    <xf numFmtId="164" fontId="21" fillId="0" borderId="10"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17" fontId="0" fillId="0" borderId="21" xfId="0" applyNumberFormat="1" applyBorder="1" applyAlignment="1">
      <alignment horizontal="center"/>
    </xf>
    <xf numFmtId="0" fontId="22" fillId="0" borderId="12" xfId="0" applyFont="1" applyBorder="1" applyAlignment="1">
      <alignment horizontal="center" vertical="center" wrapText="1"/>
    </xf>
    <xf numFmtId="0" fontId="22" fillId="0" borderId="10" xfId="0" applyFont="1" applyBorder="1" applyAlignment="1">
      <alignment horizontal="center" vertical="center" wrapText="1"/>
    </xf>
    <xf numFmtId="0" fontId="13" fillId="0" borderId="5" xfId="0" applyFont="1" applyBorder="1" applyAlignment="1">
      <alignment horizontal="left" vertical="center" wrapText="1"/>
    </xf>
    <xf numFmtId="0" fontId="14" fillId="7" borderId="3" xfId="0" applyFont="1" applyFill="1" applyBorder="1" applyAlignment="1">
      <alignment horizontal="left" vertical="top" wrapText="1"/>
    </xf>
    <xf numFmtId="0" fontId="14" fillId="7" borderId="6" xfId="0" applyFont="1" applyFill="1" applyBorder="1" applyAlignment="1">
      <alignment horizontal="left" vertical="top" wrapText="1"/>
    </xf>
    <xf numFmtId="0" fontId="14" fillId="7" borderId="7" xfId="0" applyFont="1" applyFill="1" applyBorder="1" applyAlignment="1">
      <alignment horizontal="left" vertical="top" wrapText="1"/>
    </xf>
    <xf numFmtId="0" fontId="4" fillId="0" borderId="1" xfId="0" applyFont="1" applyBorder="1" applyAlignment="1">
      <alignment horizontal="left"/>
    </xf>
    <xf numFmtId="49" fontId="4" fillId="0" borderId="3" xfId="0" applyNumberFormat="1" applyFont="1" applyBorder="1" applyAlignment="1">
      <alignment horizontal="left" wrapText="1"/>
    </xf>
    <xf numFmtId="49" fontId="4" fillId="0" borderId="6" xfId="0" applyNumberFormat="1" applyFont="1" applyBorder="1" applyAlignment="1">
      <alignment horizontal="left" wrapText="1"/>
    </xf>
    <xf numFmtId="49" fontId="4" fillId="0" borderId="7" xfId="0" applyNumberFormat="1" applyFont="1" applyBorder="1" applyAlignment="1">
      <alignment horizontal="left" wrapText="1"/>
    </xf>
    <xf numFmtId="0" fontId="23" fillId="0" borderId="12" xfId="0" applyFont="1" applyBorder="1" applyAlignment="1">
      <alignment horizontal="center" vertical="center" wrapText="1"/>
    </xf>
    <xf numFmtId="0" fontId="23" fillId="0" borderId="10" xfId="0" applyFont="1" applyBorder="1" applyAlignment="1">
      <alignment horizontal="center" vertical="center" wrapText="1"/>
    </xf>
    <xf numFmtId="0" fontId="24" fillId="9" borderId="17" xfId="0" applyFont="1" applyFill="1" applyBorder="1" applyAlignment="1">
      <alignment horizontal="left" vertical="top" wrapText="1"/>
    </xf>
    <xf numFmtId="0" fontId="24" fillId="9" borderId="5" xfId="0" applyFont="1" applyFill="1" applyBorder="1" applyAlignment="1">
      <alignment horizontal="left" vertical="top" wrapText="1"/>
    </xf>
    <xf numFmtId="0" fontId="24" fillId="9" borderId="18" xfId="0" applyFont="1" applyFill="1" applyBorder="1" applyAlignment="1">
      <alignment horizontal="left" vertical="top" wrapText="1"/>
    </xf>
    <xf numFmtId="0" fontId="26" fillId="9" borderId="15" xfId="0" applyFont="1" applyFill="1" applyBorder="1" applyAlignment="1">
      <alignment horizontal="left" vertical="top" wrapText="1"/>
    </xf>
    <xf numFmtId="0" fontId="26" fillId="9" borderId="0" xfId="0" applyFont="1" applyFill="1" applyAlignment="1">
      <alignment horizontal="left" vertical="top" wrapText="1"/>
    </xf>
    <xf numFmtId="0" fontId="26" fillId="9" borderId="16" xfId="0" applyFont="1" applyFill="1" applyBorder="1" applyAlignment="1">
      <alignment horizontal="left" vertical="top" wrapText="1"/>
    </xf>
    <xf numFmtId="0" fontId="25" fillId="9" borderId="15" xfId="0" applyFont="1" applyFill="1" applyBorder="1" applyAlignment="1">
      <alignment horizontal="left" vertical="top" wrapText="1"/>
    </xf>
    <xf numFmtId="0" fontId="25" fillId="9" borderId="0" xfId="0" applyFont="1" applyFill="1" applyAlignment="1">
      <alignment horizontal="left" vertical="top" wrapText="1"/>
    </xf>
    <xf numFmtId="0" fontId="25" fillId="9" borderId="16" xfId="0" applyFont="1" applyFill="1" applyBorder="1" applyAlignment="1">
      <alignment horizontal="left" vertical="top" wrapText="1"/>
    </xf>
    <xf numFmtId="0" fontId="21" fillId="10" borderId="8" xfId="0" applyFont="1" applyFill="1" applyBorder="1" applyAlignment="1">
      <alignment horizontal="center" vertical="center" wrapText="1"/>
    </xf>
    <xf numFmtId="0" fontId="21" fillId="10" borderId="10"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23" fillId="10" borderId="10" xfId="0"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10" xfId="0" applyFont="1" applyFill="1" applyBorder="1" applyAlignment="1">
      <alignment horizontal="center" vertical="center" wrapText="1"/>
    </xf>
  </cellXfs>
  <cellStyles count="2">
    <cellStyle name="Normálna 2" xfId="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53"/>
  <sheetViews>
    <sheetView view="pageLayout" topLeftCell="A34" zoomScale="60" zoomScaleNormal="100" zoomScalePageLayoutView="60" workbookViewId="0">
      <selection activeCell="L5" sqref="L5:L45"/>
    </sheetView>
  </sheetViews>
  <sheetFormatPr defaultRowHeight="15"/>
  <cols>
    <col min="1" max="1" width="37.85546875" customWidth="1"/>
    <col min="2" max="2" width="12.7109375" customWidth="1"/>
    <col min="3" max="3" width="12.42578125" customWidth="1"/>
    <col min="4" max="4" width="12.5703125" customWidth="1"/>
    <col min="5" max="5" width="14.42578125" customWidth="1"/>
    <col min="6" max="6" width="12.7109375" customWidth="1"/>
    <col min="7" max="7" width="17.140625" customWidth="1"/>
    <col min="8" max="8" width="12.7109375" customWidth="1"/>
    <col min="9" max="9" width="15" customWidth="1"/>
    <col min="10" max="10" width="16.7109375" customWidth="1"/>
    <col min="11" max="11" width="14.85546875" customWidth="1"/>
    <col min="12" max="12" width="18.28515625" customWidth="1"/>
  </cols>
  <sheetData>
    <row r="1" spans="1:15" ht="18.75">
      <c r="A1" s="10" t="s">
        <v>43</v>
      </c>
    </row>
    <row r="2" spans="1:15" ht="18.75">
      <c r="A2" s="10" t="s">
        <v>44</v>
      </c>
    </row>
    <row r="3" spans="1:15">
      <c r="A3" s="78" t="s">
        <v>45</v>
      </c>
      <c r="B3" s="78"/>
      <c r="C3" s="78"/>
      <c r="D3" s="78"/>
      <c r="E3" s="25"/>
      <c r="F3" s="80" t="s">
        <v>46</v>
      </c>
      <c r="G3" s="80"/>
      <c r="H3" s="80"/>
      <c r="I3" s="80"/>
      <c r="J3" s="80"/>
      <c r="K3" s="80"/>
      <c r="L3" s="13"/>
      <c r="M3" s="13"/>
      <c r="N3" s="14"/>
      <c r="O3" s="14"/>
    </row>
    <row r="4" spans="1:15">
      <c r="A4" s="78" t="s">
        <v>47</v>
      </c>
      <c r="B4" s="79"/>
      <c r="C4" s="79"/>
      <c r="D4" s="79"/>
      <c r="E4" s="26"/>
      <c r="F4" s="80" t="s">
        <v>48</v>
      </c>
      <c r="G4" s="80"/>
      <c r="H4" s="80"/>
      <c r="I4" s="80"/>
      <c r="J4" s="80"/>
      <c r="K4" s="80"/>
      <c r="L4" s="13"/>
      <c r="M4" s="13"/>
      <c r="N4" s="14"/>
      <c r="O4" s="14"/>
    </row>
    <row r="5" spans="1:15" ht="52.9" customHeight="1">
      <c r="A5" s="1" t="s">
        <v>63</v>
      </c>
      <c r="B5" s="5" t="s">
        <v>42</v>
      </c>
      <c r="C5" s="11" t="s">
        <v>61</v>
      </c>
      <c r="D5" s="20" t="s">
        <v>51</v>
      </c>
      <c r="E5" s="28" t="s">
        <v>53</v>
      </c>
      <c r="F5" s="29" t="s">
        <v>62</v>
      </c>
      <c r="G5" s="29" t="s">
        <v>54</v>
      </c>
      <c r="H5" s="29" t="s">
        <v>52</v>
      </c>
      <c r="I5" s="29" t="s">
        <v>55</v>
      </c>
      <c r="J5" s="29" t="s">
        <v>50</v>
      </c>
      <c r="K5" s="29" t="s">
        <v>56</v>
      </c>
      <c r="L5" s="34" t="s">
        <v>64</v>
      </c>
    </row>
    <row r="6" spans="1:15" ht="409.5">
      <c r="A6" s="2" t="s">
        <v>3</v>
      </c>
      <c r="B6" s="4" t="s">
        <v>0</v>
      </c>
      <c r="C6" s="4">
        <v>1</v>
      </c>
      <c r="D6" s="6">
        <v>470.83</v>
      </c>
      <c r="E6" s="6">
        <f>C6*D6</f>
        <v>470.83</v>
      </c>
      <c r="F6" s="6">
        <v>471.5</v>
      </c>
      <c r="G6" s="6">
        <f>C6*F6</f>
        <v>471.5</v>
      </c>
      <c r="H6" s="6">
        <v>471.5</v>
      </c>
      <c r="I6" s="6">
        <f>C6*H6</f>
        <v>471.5</v>
      </c>
      <c r="J6" s="21">
        <f>(D6+F6+H6)/3</f>
        <v>471.27666666666664</v>
      </c>
      <c r="K6" s="33">
        <f>C6*J6</f>
        <v>471.27666666666664</v>
      </c>
      <c r="L6" s="35" t="s">
        <v>65</v>
      </c>
    </row>
    <row r="7" spans="1:15" ht="357">
      <c r="A7" s="2" t="s">
        <v>4</v>
      </c>
      <c r="B7" s="4" t="s">
        <v>0</v>
      </c>
      <c r="C7" s="4">
        <v>1</v>
      </c>
      <c r="D7" s="6">
        <v>1416.67</v>
      </c>
      <c r="E7" s="6">
        <f t="shared" ref="E7:E44" si="0">C7*D7</f>
        <v>1416.67</v>
      </c>
      <c r="F7" s="6">
        <v>1617.47</v>
      </c>
      <c r="G7" s="6">
        <f t="shared" ref="G7:G44" si="1">C7*F7</f>
        <v>1617.47</v>
      </c>
      <c r="H7" s="6">
        <v>1617.47</v>
      </c>
      <c r="I7" s="6">
        <f t="shared" ref="I7:I44" si="2">C7*H7</f>
        <v>1617.47</v>
      </c>
      <c r="J7" s="21">
        <f t="shared" ref="J7:J44" si="3">(D7+F7+H7)/3</f>
        <v>1550.5366666666669</v>
      </c>
      <c r="K7" s="33">
        <f t="shared" ref="K7:K44" si="4">C7*J7</f>
        <v>1550.5366666666669</v>
      </c>
      <c r="L7" s="35" t="s">
        <v>66</v>
      </c>
    </row>
    <row r="8" spans="1:15" ht="306">
      <c r="A8" s="2" t="s">
        <v>5</v>
      </c>
      <c r="B8" s="4" t="s">
        <v>0</v>
      </c>
      <c r="C8" s="4">
        <v>1</v>
      </c>
      <c r="D8" s="6">
        <v>1053.33</v>
      </c>
      <c r="E8" s="6">
        <f t="shared" si="0"/>
        <v>1053.33</v>
      </c>
      <c r="F8" s="6">
        <v>1054</v>
      </c>
      <c r="G8" s="6">
        <f t="shared" si="1"/>
        <v>1054</v>
      </c>
      <c r="H8" s="6">
        <v>1054</v>
      </c>
      <c r="I8" s="6">
        <f t="shared" si="2"/>
        <v>1054</v>
      </c>
      <c r="J8" s="21">
        <f t="shared" si="3"/>
        <v>1053.7766666666666</v>
      </c>
      <c r="K8" s="33">
        <f t="shared" si="4"/>
        <v>1053.7766666666666</v>
      </c>
      <c r="L8" s="35" t="s">
        <v>67</v>
      </c>
    </row>
    <row r="9" spans="1:15" ht="191.25">
      <c r="A9" s="2" t="s">
        <v>6</v>
      </c>
      <c r="B9" s="4" t="s">
        <v>0</v>
      </c>
      <c r="C9" s="4">
        <v>5</v>
      </c>
      <c r="D9" s="6">
        <v>16.5</v>
      </c>
      <c r="E9" s="6">
        <f t="shared" si="0"/>
        <v>82.5</v>
      </c>
      <c r="F9" s="6">
        <v>17.2</v>
      </c>
      <c r="G9" s="6">
        <f t="shared" si="1"/>
        <v>86</v>
      </c>
      <c r="H9" s="6">
        <v>17.2</v>
      </c>
      <c r="I9" s="6">
        <f t="shared" si="2"/>
        <v>86</v>
      </c>
      <c r="J9" s="21">
        <f t="shared" si="3"/>
        <v>16.966666666666669</v>
      </c>
      <c r="K9" s="33">
        <f t="shared" si="4"/>
        <v>84.833333333333343</v>
      </c>
      <c r="L9" s="35" t="s">
        <v>68</v>
      </c>
    </row>
    <row r="10" spans="1:15" ht="204">
      <c r="A10" s="2" t="s">
        <v>7</v>
      </c>
      <c r="B10" s="4" t="s">
        <v>0</v>
      </c>
      <c r="C10" s="4">
        <v>5</v>
      </c>
      <c r="D10" s="6">
        <v>16.5</v>
      </c>
      <c r="E10" s="6">
        <f t="shared" si="0"/>
        <v>82.5</v>
      </c>
      <c r="F10" s="6">
        <v>17.2</v>
      </c>
      <c r="G10" s="6">
        <f t="shared" si="1"/>
        <v>86</v>
      </c>
      <c r="H10" s="6">
        <v>17.2</v>
      </c>
      <c r="I10" s="6">
        <f t="shared" si="2"/>
        <v>86</v>
      </c>
      <c r="J10" s="21">
        <f t="shared" si="3"/>
        <v>16.966666666666669</v>
      </c>
      <c r="K10" s="33">
        <f t="shared" si="4"/>
        <v>84.833333333333343</v>
      </c>
      <c r="L10" s="35" t="s">
        <v>69</v>
      </c>
    </row>
    <row r="11" spans="1:15" ht="204">
      <c r="A11" s="2" t="s">
        <v>8</v>
      </c>
      <c r="B11" s="4" t="s">
        <v>0</v>
      </c>
      <c r="C11" s="4">
        <v>5</v>
      </c>
      <c r="D11" s="6">
        <v>14.15</v>
      </c>
      <c r="E11" s="6">
        <f t="shared" si="0"/>
        <v>70.75</v>
      </c>
      <c r="F11" s="6">
        <v>15.5</v>
      </c>
      <c r="G11" s="6">
        <f t="shared" si="1"/>
        <v>77.5</v>
      </c>
      <c r="H11" s="6">
        <v>15.5</v>
      </c>
      <c r="I11" s="6">
        <f t="shared" si="2"/>
        <v>77.5</v>
      </c>
      <c r="J11" s="21">
        <f t="shared" si="3"/>
        <v>15.049999999999999</v>
      </c>
      <c r="K11" s="33">
        <f t="shared" si="4"/>
        <v>75.25</v>
      </c>
      <c r="L11" s="35" t="s">
        <v>70</v>
      </c>
    </row>
    <row r="12" spans="1:15" ht="204">
      <c r="A12" s="2" t="s">
        <v>9</v>
      </c>
      <c r="B12" s="4" t="s">
        <v>0</v>
      </c>
      <c r="C12" s="4">
        <v>5</v>
      </c>
      <c r="D12" s="6">
        <v>14.15</v>
      </c>
      <c r="E12" s="6">
        <f t="shared" si="0"/>
        <v>70.75</v>
      </c>
      <c r="F12" s="6">
        <v>15.5</v>
      </c>
      <c r="G12" s="6">
        <f t="shared" si="1"/>
        <v>77.5</v>
      </c>
      <c r="H12" s="6">
        <v>15.5</v>
      </c>
      <c r="I12" s="6">
        <f t="shared" si="2"/>
        <v>77.5</v>
      </c>
      <c r="J12" s="21">
        <f t="shared" si="3"/>
        <v>15.049999999999999</v>
      </c>
      <c r="K12" s="33">
        <f t="shared" si="4"/>
        <v>75.25</v>
      </c>
      <c r="L12" s="35" t="s">
        <v>71</v>
      </c>
    </row>
    <row r="13" spans="1:15" ht="204">
      <c r="A13" s="2" t="s">
        <v>10</v>
      </c>
      <c r="B13" s="4" t="s">
        <v>0</v>
      </c>
      <c r="C13" s="4">
        <v>5</v>
      </c>
      <c r="D13" s="6">
        <v>14.15</v>
      </c>
      <c r="E13" s="6">
        <f t="shared" si="0"/>
        <v>70.75</v>
      </c>
      <c r="F13" s="6">
        <v>15.5</v>
      </c>
      <c r="G13" s="6">
        <f t="shared" si="1"/>
        <v>77.5</v>
      </c>
      <c r="H13" s="6">
        <v>15.5</v>
      </c>
      <c r="I13" s="6">
        <f t="shared" si="2"/>
        <v>77.5</v>
      </c>
      <c r="J13" s="21">
        <f t="shared" si="3"/>
        <v>15.049999999999999</v>
      </c>
      <c r="K13" s="33">
        <f t="shared" si="4"/>
        <v>75.25</v>
      </c>
      <c r="L13" s="35" t="s">
        <v>72</v>
      </c>
    </row>
    <row r="14" spans="1:15" ht="229.5">
      <c r="A14" s="2" t="s">
        <v>11</v>
      </c>
      <c r="B14" s="4" t="s">
        <v>0</v>
      </c>
      <c r="C14" s="4">
        <v>5</v>
      </c>
      <c r="D14" s="6">
        <v>16.5</v>
      </c>
      <c r="E14" s="6">
        <f t="shared" si="0"/>
        <v>82.5</v>
      </c>
      <c r="F14" s="6">
        <v>17.25</v>
      </c>
      <c r="G14" s="6">
        <f t="shared" si="1"/>
        <v>86.25</v>
      </c>
      <c r="H14" s="6">
        <v>17.25</v>
      </c>
      <c r="I14" s="6">
        <f t="shared" si="2"/>
        <v>86.25</v>
      </c>
      <c r="J14" s="21">
        <f t="shared" si="3"/>
        <v>17</v>
      </c>
      <c r="K14" s="33">
        <f t="shared" si="4"/>
        <v>85</v>
      </c>
      <c r="L14" s="35" t="s">
        <v>73</v>
      </c>
    </row>
    <row r="15" spans="1:15" ht="395.25">
      <c r="A15" s="2" t="s">
        <v>12</v>
      </c>
      <c r="B15" s="4" t="s">
        <v>0</v>
      </c>
      <c r="C15" s="4">
        <v>5</v>
      </c>
      <c r="D15" s="6">
        <v>17.899999999999999</v>
      </c>
      <c r="E15" s="6">
        <f t="shared" si="0"/>
        <v>89.5</v>
      </c>
      <c r="F15" s="6">
        <v>18.47</v>
      </c>
      <c r="G15" s="6">
        <f t="shared" si="1"/>
        <v>92.35</v>
      </c>
      <c r="H15" s="6">
        <v>18.47</v>
      </c>
      <c r="I15" s="6">
        <f t="shared" si="2"/>
        <v>92.35</v>
      </c>
      <c r="J15" s="21">
        <f t="shared" si="3"/>
        <v>18.279999999999998</v>
      </c>
      <c r="K15" s="33">
        <f t="shared" si="4"/>
        <v>91.399999999999991</v>
      </c>
      <c r="L15" s="35" t="s">
        <v>74</v>
      </c>
    </row>
    <row r="16" spans="1:15" ht="409.5">
      <c r="A16" s="2" t="s">
        <v>13</v>
      </c>
      <c r="B16" s="4" t="s">
        <v>0</v>
      </c>
      <c r="C16" s="4">
        <v>5</v>
      </c>
      <c r="D16" s="6">
        <v>17.899999999999999</v>
      </c>
      <c r="E16" s="6">
        <f t="shared" si="0"/>
        <v>89.5</v>
      </c>
      <c r="F16" s="6">
        <v>18.47</v>
      </c>
      <c r="G16" s="6">
        <f t="shared" si="1"/>
        <v>92.35</v>
      </c>
      <c r="H16" s="6">
        <v>18.47</v>
      </c>
      <c r="I16" s="6">
        <f t="shared" si="2"/>
        <v>92.35</v>
      </c>
      <c r="J16" s="21">
        <f t="shared" si="3"/>
        <v>18.279999999999998</v>
      </c>
      <c r="K16" s="33">
        <f t="shared" si="4"/>
        <v>91.399999999999991</v>
      </c>
      <c r="L16" s="35" t="s">
        <v>75</v>
      </c>
    </row>
    <row r="17" spans="1:12" ht="318.75">
      <c r="A17" s="2" t="s">
        <v>14</v>
      </c>
      <c r="B17" s="4" t="s">
        <v>0</v>
      </c>
      <c r="C17" s="4">
        <v>5</v>
      </c>
      <c r="D17" s="6">
        <v>17.899999999999999</v>
      </c>
      <c r="E17" s="6">
        <f t="shared" si="0"/>
        <v>89.5</v>
      </c>
      <c r="F17" s="6">
        <v>18.47</v>
      </c>
      <c r="G17" s="6">
        <f t="shared" si="1"/>
        <v>92.35</v>
      </c>
      <c r="H17" s="6">
        <v>18.47</v>
      </c>
      <c r="I17" s="6">
        <f t="shared" si="2"/>
        <v>92.35</v>
      </c>
      <c r="J17" s="21">
        <f t="shared" si="3"/>
        <v>18.279999999999998</v>
      </c>
      <c r="K17" s="33">
        <f t="shared" si="4"/>
        <v>91.399999999999991</v>
      </c>
      <c r="L17" s="35" t="s">
        <v>76</v>
      </c>
    </row>
    <row r="18" spans="1:12" ht="409.5">
      <c r="A18" s="2" t="s">
        <v>15</v>
      </c>
      <c r="B18" s="4" t="s">
        <v>0</v>
      </c>
      <c r="C18" s="4">
        <v>5</v>
      </c>
      <c r="D18" s="6">
        <v>17.899999999999999</v>
      </c>
      <c r="E18" s="6">
        <f t="shared" si="0"/>
        <v>89.5</v>
      </c>
      <c r="F18" s="6">
        <v>18.47</v>
      </c>
      <c r="G18" s="6">
        <f t="shared" si="1"/>
        <v>92.35</v>
      </c>
      <c r="H18" s="6">
        <v>18.47</v>
      </c>
      <c r="I18" s="6">
        <f t="shared" si="2"/>
        <v>92.35</v>
      </c>
      <c r="J18" s="21">
        <f t="shared" si="3"/>
        <v>18.279999999999998</v>
      </c>
      <c r="K18" s="33">
        <f t="shared" si="4"/>
        <v>91.399999999999991</v>
      </c>
      <c r="L18" s="35" t="s">
        <v>77</v>
      </c>
    </row>
    <row r="19" spans="1:12" ht="344.25">
      <c r="A19" s="2" t="s">
        <v>19</v>
      </c>
      <c r="B19" s="4" t="s">
        <v>0</v>
      </c>
      <c r="C19" s="4">
        <v>5</v>
      </c>
      <c r="D19" s="6">
        <v>83.33</v>
      </c>
      <c r="E19" s="6">
        <f t="shared" si="0"/>
        <v>416.65</v>
      </c>
      <c r="F19" s="6">
        <v>84.12</v>
      </c>
      <c r="G19" s="6">
        <f t="shared" si="1"/>
        <v>420.6</v>
      </c>
      <c r="H19" s="6">
        <v>84.12</v>
      </c>
      <c r="I19" s="6">
        <f t="shared" si="2"/>
        <v>420.6</v>
      </c>
      <c r="J19" s="21">
        <f t="shared" si="3"/>
        <v>83.856666666666669</v>
      </c>
      <c r="K19" s="33">
        <f t="shared" si="4"/>
        <v>419.28333333333336</v>
      </c>
      <c r="L19" s="35" t="s">
        <v>78</v>
      </c>
    </row>
    <row r="20" spans="1:12" ht="409.5">
      <c r="A20" s="2" t="s">
        <v>33</v>
      </c>
      <c r="B20" s="4" t="s">
        <v>2</v>
      </c>
      <c r="C20" s="4">
        <v>1</v>
      </c>
      <c r="D20" s="6">
        <v>1011.6</v>
      </c>
      <c r="E20" s="6">
        <f t="shared" si="0"/>
        <v>1011.6</v>
      </c>
      <c r="F20" s="6">
        <v>1013.8</v>
      </c>
      <c r="G20" s="6">
        <f t="shared" si="1"/>
        <v>1013.8</v>
      </c>
      <c r="H20" s="6">
        <v>1013.8</v>
      </c>
      <c r="I20" s="6">
        <f t="shared" si="2"/>
        <v>1013.8</v>
      </c>
      <c r="J20" s="21">
        <f t="shared" si="3"/>
        <v>1013.0666666666666</v>
      </c>
      <c r="K20" s="33">
        <f t="shared" si="4"/>
        <v>1013.0666666666666</v>
      </c>
      <c r="L20" s="35" t="s">
        <v>79</v>
      </c>
    </row>
    <row r="21" spans="1:12" ht="409.5">
      <c r="A21" s="2" t="s">
        <v>32</v>
      </c>
      <c r="B21" s="4" t="s">
        <v>2</v>
      </c>
      <c r="C21" s="4">
        <v>1</v>
      </c>
      <c r="D21" s="6">
        <v>1011.6</v>
      </c>
      <c r="E21" s="6">
        <f t="shared" si="0"/>
        <v>1011.6</v>
      </c>
      <c r="F21" s="6">
        <v>1013.8</v>
      </c>
      <c r="G21" s="6">
        <f t="shared" si="1"/>
        <v>1013.8</v>
      </c>
      <c r="H21" s="6">
        <v>1013.8</v>
      </c>
      <c r="I21" s="6">
        <f t="shared" si="2"/>
        <v>1013.8</v>
      </c>
      <c r="J21" s="21">
        <f t="shared" si="3"/>
        <v>1013.0666666666666</v>
      </c>
      <c r="K21" s="33">
        <f t="shared" si="4"/>
        <v>1013.0666666666666</v>
      </c>
      <c r="L21" s="35" t="s">
        <v>80</v>
      </c>
    </row>
    <row r="22" spans="1:12" ht="255">
      <c r="A22" s="2" t="s">
        <v>16</v>
      </c>
      <c r="B22" s="4" t="s">
        <v>0</v>
      </c>
      <c r="C22" s="4">
        <v>5</v>
      </c>
      <c r="D22" s="6">
        <v>88.3</v>
      </c>
      <c r="E22" s="6">
        <f t="shared" si="0"/>
        <v>441.5</v>
      </c>
      <c r="F22" s="6">
        <v>89.25</v>
      </c>
      <c r="G22" s="6">
        <f t="shared" si="1"/>
        <v>446.25</v>
      </c>
      <c r="H22" s="6">
        <v>89.25</v>
      </c>
      <c r="I22" s="6">
        <f t="shared" si="2"/>
        <v>446.25</v>
      </c>
      <c r="J22" s="21">
        <f t="shared" si="3"/>
        <v>88.933333333333337</v>
      </c>
      <c r="K22" s="33">
        <f t="shared" si="4"/>
        <v>444.66666666666669</v>
      </c>
      <c r="L22" s="35" t="s">
        <v>81</v>
      </c>
    </row>
    <row r="23" spans="1:12" ht="318.75">
      <c r="A23" s="2" t="s">
        <v>17</v>
      </c>
      <c r="B23" s="4" t="s">
        <v>0</v>
      </c>
      <c r="C23" s="4">
        <v>5</v>
      </c>
      <c r="D23" s="6">
        <v>88.6</v>
      </c>
      <c r="E23" s="6">
        <f t="shared" si="0"/>
        <v>443</v>
      </c>
      <c r="F23" s="6">
        <v>89.96</v>
      </c>
      <c r="G23" s="6">
        <f t="shared" si="1"/>
        <v>449.79999999999995</v>
      </c>
      <c r="H23" s="6">
        <v>89.96</v>
      </c>
      <c r="I23" s="6">
        <f t="shared" si="2"/>
        <v>449.79999999999995</v>
      </c>
      <c r="J23" s="21">
        <f t="shared" si="3"/>
        <v>89.506666666666661</v>
      </c>
      <c r="K23" s="33">
        <f t="shared" si="4"/>
        <v>447.5333333333333</v>
      </c>
      <c r="L23" s="35" t="s">
        <v>82</v>
      </c>
    </row>
    <row r="24" spans="1:12" ht="267.75">
      <c r="A24" s="2" t="s">
        <v>18</v>
      </c>
      <c r="B24" s="4" t="s">
        <v>0</v>
      </c>
      <c r="C24" s="4">
        <v>5</v>
      </c>
      <c r="D24" s="6">
        <v>88.6</v>
      </c>
      <c r="E24" s="6">
        <f t="shared" si="0"/>
        <v>443</v>
      </c>
      <c r="F24" s="6">
        <v>89.96</v>
      </c>
      <c r="G24" s="6">
        <f t="shared" si="1"/>
        <v>449.79999999999995</v>
      </c>
      <c r="H24" s="6">
        <v>89.96</v>
      </c>
      <c r="I24" s="6">
        <f t="shared" si="2"/>
        <v>449.79999999999995</v>
      </c>
      <c r="J24" s="21">
        <f t="shared" si="3"/>
        <v>89.506666666666661</v>
      </c>
      <c r="K24" s="33">
        <f t="shared" si="4"/>
        <v>447.5333333333333</v>
      </c>
      <c r="L24" s="35" t="s">
        <v>83</v>
      </c>
    </row>
    <row r="25" spans="1:12" ht="153">
      <c r="A25" s="2" t="s">
        <v>20</v>
      </c>
      <c r="B25" s="4" t="s">
        <v>0</v>
      </c>
      <c r="C25" s="4">
        <v>5</v>
      </c>
      <c r="D25" s="6">
        <v>88.6</v>
      </c>
      <c r="E25" s="6">
        <f t="shared" si="0"/>
        <v>443</v>
      </c>
      <c r="F25" s="6">
        <v>89.96</v>
      </c>
      <c r="G25" s="6">
        <f t="shared" si="1"/>
        <v>449.79999999999995</v>
      </c>
      <c r="H25" s="6">
        <v>89.96</v>
      </c>
      <c r="I25" s="6">
        <f t="shared" si="2"/>
        <v>449.79999999999995</v>
      </c>
      <c r="J25" s="21">
        <f t="shared" si="3"/>
        <v>89.506666666666661</v>
      </c>
      <c r="K25" s="33">
        <f t="shared" si="4"/>
        <v>447.5333333333333</v>
      </c>
      <c r="L25" s="35" t="s">
        <v>84</v>
      </c>
    </row>
    <row r="26" spans="1:12" ht="114.75">
      <c r="A26" s="2" t="s">
        <v>21</v>
      </c>
      <c r="B26" s="4" t="s">
        <v>0</v>
      </c>
      <c r="C26" s="4">
        <v>5</v>
      </c>
      <c r="D26" s="6">
        <v>88.6</v>
      </c>
      <c r="E26" s="6">
        <f t="shared" si="0"/>
        <v>443</v>
      </c>
      <c r="F26" s="6">
        <v>89.96</v>
      </c>
      <c r="G26" s="6">
        <f t="shared" si="1"/>
        <v>449.79999999999995</v>
      </c>
      <c r="H26" s="6">
        <v>89.96</v>
      </c>
      <c r="I26" s="6">
        <f t="shared" si="2"/>
        <v>449.79999999999995</v>
      </c>
      <c r="J26" s="21">
        <f t="shared" si="3"/>
        <v>89.506666666666661</v>
      </c>
      <c r="K26" s="33">
        <f t="shared" si="4"/>
        <v>447.5333333333333</v>
      </c>
      <c r="L26" s="35" t="s">
        <v>85</v>
      </c>
    </row>
    <row r="27" spans="1:12" ht="280.5">
      <c r="A27" s="2" t="s">
        <v>35</v>
      </c>
      <c r="B27" s="4" t="s">
        <v>2</v>
      </c>
      <c r="C27" s="4">
        <v>1</v>
      </c>
      <c r="D27" s="6">
        <v>501.6</v>
      </c>
      <c r="E27" s="6">
        <f t="shared" si="0"/>
        <v>501.6</v>
      </c>
      <c r="F27" s="6">
        <v>502.6</v>
      </c>
      <c r="G27" s="6">
        <f t="shared" si="1"/>
        <v>502.6</v>
      </c>
      <c r="H27" s="6">
        <v>502.6</v>
      </c>
      <c r="I27" s="6">
        <f t="shared" si="2"/>
        <v>502.6</v>
      </c>
      <c r="J27" s="21">
        <f t="shared" si="3"/>
        <v>502.26666666666671</v>
      </c>
      <c r="K27" s="33">
        <f t="shared" si="4"/>
        <v>502.26666666666671</v>
      </c>
      <c r="L27" s="35" t="s">
        <v>86</v>
      </c>
    </row>
    <row r="28" spans="1:12" ht="165.75">
      <c r="A28" s="2" t="s">
        <v>30</v>
      </c>
      <c r="B28" s="4" t="s">
        <v>2</v>
      </c>
      <c r="C28" s="4">
        <v>1</v>
      </c>
      <c r="D28" s="6">
        <v>716.6</v>
      </c>
      <c r="E28" s="6">
        <f t="shared" si="0"/>
        <v>716.6</v>
      </c>
      <c r="F28" s="6">
        <v>717.5</v>
      </c>
      <c r="G28" s="6">
        <f t="shared" si="1"/>
        <v>717.5</v>
      </c>
      <c r="H28" s="6">
        <v>717.5</v>
      </c>
      <c r="I28" s="6">
        <f t="shared" si="2"/>
        <v>717.5</v>
      </c>
      <c r="J28" s="21">
        <f t="shared" si="3"/>
        <v>717.19999999999993</v>
      </c>
      <c r="K28" s="33">
        <f t="shared" si="4"/>
        <v>717.19999999999993</v>
      </c>
      <c r="L28" s="35" t="s">
        <v>87</v>
      </c>
    </row>
    <row r="29" spans="1:12" ht="38.25">
      <c r="A29" s="2" t="s">
        <v>31</v>
      </c>
      <c r="B29" s="4" t="s">
        <v>1</v>
      </c>
      <c r="C29" s="4">
        <v>1</v>
      </c>
      <c r="D29" s="6">
        <v>1416</v>
      </c>
      <c r="E29" s="6">
        <f t="shared" si="0"/>
        <v>1416</v>
      </c>
      <c r="F29" s="6">
        <v>1418.6</v>
      </c>
      <c r="G29" s="6">
        <f t="shared" si="1"/>
        <v>1418.6</v>
      </c>
      <c r="H29" s="6">
        <v>1418.6</v>
      </c>
      <c r="I29" s="6">
        <f t="shared" si="2"/>
        <v>1418.6</v>
      </c>
      <c r="J29" s="21">
        <f t="shared" si="3"/>
        <v>1417.7333333333333</v>
      </c>
      <c r="K29" s="33">
        <f t="shared" si="4"/>
        <v>1417.7333333333333</v>
      </c>
      <c r="L29" s="36" t="s">
        <v>88</v>
      </c>
    </row>
    <row r="30" spans="1:12" ht="63.75">
      <c r="A30" s="2" t="s">
        <v>23</v>
      </c>
      <c r="B30" s="4" t="s">
        <v>1</v>
      </c>
      <c r="C30" s="4">
        <v>1</v>
      </c>
      <c r="D30" s="6">
        <v>1416</v>
      </c>
      <c r="E30" s="6">
        <f t="shared" si="0"/>
        <v>1416</v>
      </c>
      <c r="F30" s="6">
        <v>1418.6</v>
      </c>
      <c r="G30" s="6">
        <f t="shared" si="1"/>
        <v>1418.6</v>
      </c>
      <c r="H30" s="6">
        <v>1418.6</v>
      </c>
      <c r="I30" s="6">
        <f t="shared" si="2"/>
        <v>1418.6</v>
      </c>
      <c r="J30" s="21">
        <f t="shared" si="3"/>
        <v>1417.7333333333333</v>
      </c>
      <c r="K30" s="33">
        <f t="shared" si="4"/>
        <v>1417.7333333333333</v>
      </c>
      <c r="L30" s="36" t="s">
        <v>89</v>
      </c>
    </row>
    <row r="31" spans="1:12" ht="51">
      <c r="A31" s="2" t="s">
        <v>25</v>
      </c>
      <c r="B31" s="4" t="s">
        <v>1</v>
      </c>
      <c r="C31" s="4">
        <v>1</v>
      </c>
      <c r="D31" s="6">
        <v>1416</v>
      </c>
      <c r="E31" s="6">
        <f t="shared" si="0"/>
        <v>1416</v>
      </c>
      <c r="F31" s="6">
        <v>1418.6</v>
      </c>
      <c r="G31" s="6">
        <f t="shared" si="1"/>
        <v>1418.6</v>
      </c>
      <c r="H31" s="6">
        <v>1418.6</v>
      </c>
      <c r="I31" s="6">
        <f t="shared" si="2"/>
        <v>1418.6</v>
      </c>
      <c r="J31" s="21">
        <f t="shared" si="3"/>
        <v>1417.7333333333333</v>
      </c>
      <c r="K31" s="33">
        <f t="shared" si="4"/>
        <v>1417.7333333333333</v>
      </c>
      <c r="L31" s="36" t="s">
        <v>90</v>
      </c>
    </row>
    <row r="32" spans="1:12" ht="25.5">
      <c r="A32" s="2" t="s">
        <v>27</v>
      </c>
      <c r="B32" s="4" t="s">
        <v>1</v>
      </c>
      <c r="C32" s="4">
        <v>1</v>
      </c>
      <c r="D32" s="6">
        <v>1416</v>
      </c>
      <c r="E32" s="6">
        <f t="shared" si="0"/>
        <v>1416</v>
      </c>
      <c r="F32" s="6">
        <v>1418.6</v>
      </c>
      <c r="G32" s="6">
        <f t="shared" si="1"/>
        <v>1418.6</v>
      </c>
      <c r="H32" s="6">
        <v>1418.6</v>
      </c>
      <c r="I32" s="6">
        <f t="shared" si="2"/>
        <v>1418.6</v>
      </c>
      <c r="J32" s="21">
        <f t="shared" si="3"/>
        <v>1417.7333333333333</v>
      </c>
      <c r="K32" s="33">
        <f t="shared" si="4"/>
        <v>1417.7333333333333</v>
      </c>
      <c r="L32" s="36" t="s">
        <v>91</v>
      </c>
    </row>
    <row r="33" spans="1:12" ht="51">
      <c r="A33" s="2" t="s">
        <v>28</v>
      </c>
      <c r="B33" s="4" t="s">
        <v>1</v>
      </c>
      <c r="C33" s="4">
        <v>1</v>
      </c>
      <c r="D33" s="6">
        <v>1416</v>
      </c>
      <c r="E33" s="6">
        <f t="shared" si="0"/>
        <v>1416</v>
      </c>
      <c r="F33" s="6">
        <v>1418.6</v>
      </c>
      <c r="G33" s="6">
        <f t="shared" si="1"/>
        <v>1418.6</v>
      </c>
      <c r="H33" s="6">
        <v>1418.6</v>
      </c>
      <c r="I33" s="6">
        <f t="shared" si="2"/>
        <v>1418.6</v>
      </c>
      <c r="J33" s="21">
        <f t="shared" si="3"/>
        <v>1417.7333333333333</v>
      </c>
      <c r="K33" s="33">
        <f t="shared" si="4"/>
        <v>1417.7333333333333</v>
      </c>
      <c r="L33" s="36" t="s">
        <v>92</v>
      </c>
    </row>
    <row r="34" spans="1:12" ht="25.5">
      <c r="A34" s="2" t="s">
        <v>29</v>
      </c>
      <c r="B34" s="4" t="s">
        <v>1</v>
      </c>
      <c r="C34" s="4">
        <v>1</v>
      </c>
      <c r="D34" s="6">
        <v>1416</v>
      </c>
      <c r="E34" s="6">
        <f t="shared" si="0"/>
        <v>1416</v>
      </c>
      <c r="F34" s="6">
        <v>1418.6</v>
      </c>
      <c r="G34" s="6">
        <f t="shared" si="1"/>
        <v>1418.6</v>
      </c>
      <c r="H34" s="6">
        <v>1418.6</v>
      </c>
      <c r="I34" s="6">
        <f t="shared" si="2"/>
        <v>1418.6</v>
      </c>
      <c r="J34" s="21">
        <f t="shared" si="3"/>
        <v>1417.7333333333333</v>
      </c>
      <c r="K34" s="33">
        <f t="shared" si="4"/>
        <v>1417.7333333333333</v>
      </c>
      <c r="L34" s="36" t="s">
        <v>93</v>
      </c>
    </row>
    <row r="35" spans="1:12" ht="25.5">
      <c r="A35" s="2" t="s">
        <v>39</v>
      </c>
      <c r="B35" s="4" t="s">
        <v>1</v>
      </c>
      <c r="C35" s="4">
        <v>1</v>
      </c>
      <c r="D35" s="6">
        <v>1416</v>
      </c>
      <c r="E35" s="6">
        <f t="shared" si="0"/>
        <v>1416</v>
      </c>
      <c r="F35" s="6">
        <v>1418.6</v>
      </c>
      <c r="G35" s="6">
        <f t="shared" si="1"/>
        <v>1418.6</v>
      </c>
      <c r="H35" s="6">
        <v>1418.6</v>
      </c>
      <c r="I35" s="6">
        <f t="shared" si="2"/>
        <v>1418.6</v>
      </c>
      <c r="J35" s="21">
        <f t="shared" si="3"/>
        <v>1417.7333333333333</v>
      </c>
      <c r="K35" s="33">
        <f t="shared" si="4"/>
        <v>1417.7333333333333</v>
      </c>
      <c r="L35" s="36" t="s">
        <v>94</v>
      </c>
    </row>
    <row r="36" spans="1:12" ht="25.5">
      <c r="A36" s="2" t="s">
        <v>40</v>
      </c>
      <c r="B36" s="4" t="s">
        <v>1</v>
      </c>
      <c r="C36" s="4">
        <v>1</v>
      </c>
      <c r="D36" s="6">
        <v>1416</v>
      </c>
      <c r="E36" s="6">
        <f t="shared" si="0"/>
        <v>1416</v>
      </c>
      <c r="F36" s="6">
        <v>1418.6</v>
      </c>
      <c r="G36" s="6">
        <f t="shared" si="1"/>
        <v>1418.6</v>
      </c>
      <c r="H36" s="6">
        <v>1418.6</v>
      </c>
      <c r="I36" s="6">
        <f t="shared" si="2"/>
        <v>1418.6</v>
      </c>
      <c r="J36" s="21">
        <f t="shared" si="3"/>
        <v>1417.7333333333333</v>
      </c>
      <c r="K36" s="33">
        <f t="shared" si="4"/>
        <v>1417.7333333333333</v>
      </c>
      <c r="L36" s="36" t="s">
        <v>94</v>
      </c>
    </row>
    <row r="37" spans="1:12" ht="25.5">
      <c r="A37" s="2" t="s">
        <v>41</v>
      </c>
      <c r="B37" s="4" t="s">
        <v>1</v>
      </c>
      <c r="C37" s="4">
        <v>1</v>
      </c>
      <c r="D37" s="6">
        <v>1416</v>
      </c>
      <c r="E37" s="6">
        <f t="shared" si="0"/>
        <v>1416</v>
      </c>
      <c r="F37" s="6">
        <v>1418.6</v>
      </c>
      <c r="G37" s="6">
        <f t="shared" si="1"/>
        <v>1418.6</v>
      </c>
      <c r="H37" s="6">
        <v>1418.6</v>
      </c>
      <c r="I37" s="6">
        <f t="shared" si="2"/>
        <v>1418.6</v>
      </c>
      <c r="J37" s="21">
        <f t="shared" si="3"/>
        <v>1417.7333333333333</v>
      </c>
      <c r="K37" s="33">
        <f t="shared" si="4"/>
        <v>1417.7333333333333</v>
      </c>
      <c r="L37" s="36" t="s">
        <v>94</v>
      </c>
    </row>
    <row r="38" spans="1:12" ht="25.5">
      <c r="A38" s="2" t="s">
        <v>26</v>
      </c>
      <c r="B38" s="4" t="s">
        <v>1</v>
      </c>
      <c r="C38" s="4">
        <v>1</v>
      </c>
      <c r="D38" s="6">
        <v>1416</v>
      </c>
      <c r="E38" s="6">
        <f t="shared" si="0"/>
        <v>1416</v>
      </c>
      <c r="F38" s="6">
        <v>1418.6</v>
      </c>
      <c r="G38" s="6">
        <f t="shared" si="1"/>
        <v>1418.6</v>
      </c>
      <c r="H38" s="6">
        <v>1418.6</v>
      </c>
      <c r="I38" s="6">
        <f t="shared" si="2"/>
        <v>1418.6</v>
      </c>
      <c r="J38" s="21">
        <f t="shared" si="3"/>
        <v>1417.7333333333333</v>
      </c>
      <c r="K38" s="33">
        <f t="shared" si="4"/>
        <v>1417.7333333333333</v>
      </c>
      <c r="L38" s="36" t="s">
        <v>95</v>
      </c>
    </row>
    <row r="39" spans="1:12" ht="25.5">
      <c r="A39" s="2" t="s">
        <v>36</v>
      </c>
      <c r="B39" s="4" t="s">
        <v>1</v>
      </c>
      <c r="C39" s="4">
        <v>1</v>
      </c>
      <c r="D39" s="6">
        <v>1416</v>
      </c>
      <c r="E39" s="6">
        <f t="shared" si="0"/>
        <v>1416</v>
      </c>
      <c r="F39" s="6">
        <v>1418.6</v>
      </c>
      <c r="G39" s="6">
        <f t="shared" si="1"/>
        <v>1418.6</v>
      </c>
      <c r="H39" s="6">
        <v>1418.6</v>
      </c>
      <c r="I39" s="6">
        <f t="shared" si="2"/>
        <v>1418.6</v>
      </c>
      <c r="J39" s="21">
        <f t="shared" si="3"/>
        <v>1417.7333333333333</v>
      </c>
      <c r="K39" s="33">
        <f t="shared" si="4"/>
        <v>1417.7333333333333</v>
      </c>
      <c r="L39" s="36" t="s">
        <v>96</v>
      </c>
    </row>
    <row r="40" spans="1:12" ht="25.5">
      <c r="A40" s="2" t="s">
        <v>37</v>
      </c>
      <c r="B40" s="4" t="s">
        <v>1</v>
      </c>
      <c r="C40" s="4">
        <v>1</v>
      </c>
      <c r="D40" s="6">
        <v>1416</v>
      </c>
      <c r="E40" s="6">
        <f t="shared" si="0"/>
        <v>1416</v>
      </c>
      <c r="F40" s="6">
        <v>1418.6</v>
      </c>
      <c r="G40" s="6">
        <f t="shared" si="1"/>
        <v>1418.6</v>
      </c>
      <c r="H40" s="6">
        <v>1418.6</v>
      </c>
      <c r="I40" s="6">
        <f t="shared" si="2"/>
        <v>1418.6</v>
      </c>
      <c r="J40" s="21">
        <f t="shared" si="3"/>
        <v>1417.7333333333333</v>
      </c>
      <c r="K40" s="33">
        <f t="shared" si="4"/>
        <v>1417.7333333333333</v>
      </c>
      <c r="L40" s="36" t="s">
        <v>97</v>
      </c>
    </row>
    <row r="41" spans="1:12" ht="25.5">
      <c r="A41" s="2" t="s">
        <v>38</v>
      </c>
      <c r="B41" s="4" t="s">
        <v>1</v>
      </c>
      <c r="C41" s="4">
        <v>1</v>
      </c>
      <c r="D41" s="6">
        <v>1040</v>
      </c>
      <c r="E41" s="6">
        <f t="shared" si="0"/>
        <v>1040</v>
      </c>
      <c r="F41" s="6">
        <v>1041.5999999999999</v>
      </c>
      <c r="G41" s="6">
        <f t="shared" si="1"/>
        <v>1041.5999999999999</v>
      </c>
      <c r="H41" s="6">
        <v>1041.5999999999999</v>
      </c>
      <c r="I41" s="6">
        <f t="shared" si="2"/>
        <v>1041.5999999999999</v>
      </c>
      <c r="J41" s="21">
        <f t="shared" si="3"/>
        <v>1041.0666666666666</v>
      </c>
      <c r="K41" s="33">
        <f t="shared" si="4"/>
        <v>1041.0666666666666</v>
      </c>
      <c r="L41" s="36" t="s">
        <v>98</v>
      </c>
    </row>
    <row r="42" spans="1:12" ht="18.75" customHeight="1">
      <c r="A42" s="2" t="s">
        <v>22</v>
      </c>
      <c r="B42" s="4" t="s">
        <v>1</v>
      </c>
      <c r="C42" s="4">
        <v>20</v>
      </c>
      <c r="D42" s="6">
        <v>33.5</v>
      </c>
      <c r="E42" s="6">
        <f t="shared" si="0"/>
        <v>670</v>
      </c>
      <c r="F42" s="6">
        <v>34.69</v>
      </c>
      <c r="G42" s="6">
        <f t="shared" si="1"/>
        <v>693.8</v>
      </c>
      <c r="H42" s="6">
        <v>34.69</v>
      </c>
      <c r="I42" s="6">
        <f t="shared" si="2"/>
        <v>693.8</v>
      </c>
      <c r="J42" s="21">
        <f t="shared" si="3"/>
        <v>34.293333333333329</v>
      </c>
      <c r="K42" s="33">
        <f t="shared" si="4"/>
        <v>685.86666666666656</v>
      </c>
      <c r="L42" s="36" t="s">
        <v>99</v>
      </c>
    </row>
    <row r="43" spans="1:12" ht="51">
      <c r="A43" s="2" t="s">
        <v>24</v>
      </c>
      <c r="B43" s="4" t="s">
        <v>0</v>
      </c>
      <c r="C43" s="4">
        <v>1</v>
      </c>
      <c r="D43" s="6">
        <v>59.8</v>
      </c>
      <c r="E43" s="6">
        <f t="shared" si="0"/>
        <v>59.8</v>
      </c>
      <c r="F43" s="6">
        <v>60.58</v>
      </c>
      <c r="G43" s="6">
        <f t="shared" si="1"/>
        <v>60.58</v>
      </c>
      <c r="H43" s="6">
        <v>60.58</v>
      </c>
      <c r="I43" s="6">
        <f t="shared" si="2"/>
        <v>60.58</v>
      </c>
      <c r="J43" s="21">
        <f t="shared" si="3"/>
        <v>60.319999999999993</v>
      </c>
      <c r="K43" s="33">
        <f t="shared" si="4"/>
        <v>60.319999999999993</v>
      </c>
      <c r="L43" s="36" t="s">
        <v>100</v>
      </c>
    </row>
    <row r="44" spans="1:12" ht="63.75">
      <c r="A44" s="2" t="s">
        <v>34</v>
      </c>
      <c r="B44" s="4" t="s">
        <v>1</v>
      </c>
      <c r="C44" s="4">
        <v>1</v>
      </c>
      <c r="D44" s="6">
        <v>227.5</v>
      </c>
      <c r="E44" s="6">
        <f t="shared" si="0"/>
        <v>227.5</v>
      </c>
      <c r="F44" s="6">
        <v>228.6</v>
      </c>
      <c r="G44" s="6">
        <f t="shared" si="1"/>
        <v>228.6</v>
      </c>
      <c r="H44" s="6">
        <v>228.6</v>
      </c>
      <c r="I44" s="6">
        <f t="shared" si="2"/>
        <v>228.6</v>
      </c>
      <c r="J44" s="21">
        <f t="shared" si="3"/>
        <v>228.23333333333335</v>
      </c>
      <c r="K44" s="33">
        <f t="shared" si="4"/>
        <v>228.23333333333335</v>
      </c>
      <c r="L44" s="36" t="s">
        <v>101</v>
      </c>
    </row>
    <row r="45" spans="1:12" ht="15.75">
      <c r="A45" s="12" t="s">
        <v>49</v>
      </c>
      <c r="B45" s="3"/>
      <c r="C45" s="3"/>
      <c r="D45" s="22"/>
      <c r="E45" s="22"/>
      <c r="F45" s="23"/>
      <c r="G45" s="23"/>
      <c r="H45" s="23"/>
      <c r="I45" s="23"/>
      <c r="J45" s="24"/>
      <c r="K45" s="30"/>
      <c r="L45" s="36"/>
    </row>
    <row r="46" spans="1:12">
      <c r="A46" s="8"/>
      <c r="B46" s="7"/>
      <c r="C46" s="7"/>
      <c r="D46" s="7"/>
      <c r="E46" s="7"/>
      <c r="F46" s="7"/>
      <c r="G46" s="7"/>
      <c r="H46" s="7"/>
      <c r="I46" s="7"/>
      <c r="J46" s="9"/>
    </row>
    <row r="47" spans="1:12" ht="60">
      <c r="A47" s="15"/>
      <c r="B47" s="16"/>
      <c r="C47" s="16"/>
      <c r="D47" s="31" t="s">
        <v>57</v>
      </c>
      <c r="E47" s="27">
        <f>SUM(E6:E44)</f>
        <v>28619.43</v>
      </c>
      <c r="F47" s="32" t="s">
        <v>58</v>
      </c>
      <c r="G47" s="27">
        <f>SUM(G6:G44)</f>
        <v>28964.649999999991</v>
      </c>
      <c r="H47" s="32" t="s">
        <v>59</v>
      </c>
      <c r="I47" s="27">
        <f>SUM(I6:I44)</f>
        <v>28964.649999999991</v>
      </c>
      <c r="J47" s="32" t="s">
        <v>60</v>
      </c>
      <c r="K47" s="27">
        <f>SUM(K6:K44)</f>
        <v>28849.576666666668</v>
      </c>
    </row>
    <row r="48" spans="1:12">
      <c r="A48" s="17"/>
      <c r="B48" s="16"/>
      <c r="C48" s="16"/>
    </row>
    <row r="49" spans="1:9" ht="30">
      <c r="A49" s="17"/>
      <c r="C49" s="18"/>
      <c r="H49" s="32" t="s">
        <v>60</v>
      </c>
      <c r="I49">
        <f>(E47+G47+I47)/3</f>
        <v>28849.57666666666</v>
      </c>
    </row>
    <row r="50" spans="1:9" ht="15.75">
      <c r="A50" s="17"/>
      <c r="C50" s="19"/>
    </row>
    <row r="51" spans="1:9" ht="15.75">
      <c r="A51" s="17"/>
      <c r="C51" s="19"/>
    </row>
    <row r="52" spans="1:9" ht="15.75">
      <c r="C52" s="19"/>
    </row>
    <row r="53" spans="1:9" ht="15.75">
      <c r="A53" s="15"/>
      <c r="C53" s="19"/>
    </row>
  </sheetData>
  <mergeCells count="4">
    <mergeCell ref="A3:D3"/>
    <mergeCell ref="A4:D4"/>
    <mergeCell ref="F4:K4"/>
    <mergeCell ref="F3:K3"/>
  </mergeCells>
  <pageMargins left="0.70866141732283472" right="0.70866141732283472" top="0.74803149606299213" bottom="0.74803149606299213" header="0.31496062992125984" footer="0.31496062992125984"/>
  <pageSetup paperSize="9" scale="65"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dimension ref="A1:I82"/>
  <sheetViews>
    <sheetView tabSelected="1" view="pageBreakPreview" topLeftCell="A70" zoomScale="60" zoomScaleNormal="80" zoomScalePageLayoutView="60" workbookViewId="0">
      <selection activeCell="I68" sqref="I68"/>
    </sheetView>
  </sheetViews>
  <sheetFormatPr defaultRowHeight="15"/>
  <cols>
    <col min="2" max="2" width="32" customWidth="1"/>
    <col min="3" max="3" width="11.42578125" customWidth="1"/>
    <col min="4" max="4" width="9.5703125" customWidth="1"/>
    <col min="5" max="5" width="14.5703125" customWidth="1"/>
    <col min="6" max="6" width="20.140625" customWidth="1"/>
    <col min="7" max="7" width="15.42578125" customWidth="1"/>
    <col min="8" max="8" width="60.7109375" customWidth="1"/>
    <col min="9" max="9" width="29.140625" customWidth="1"/>
  </cols>
  <sheetData>
    <row r="1" spans="1:9" ht="21">
      <c r="B1" s="92" t="s">
        <v>113</v>
      </c>
      <c r="C1" s="92"/>
      <c r="D1" s="92"/>
      <c r="E1" s="92"/>
      <c r="F1" s="92"/>
      <c r="G1" s="92"/>
    </row>
    <row r="2" spans="1:9" ht="18.75">
      <c r="B2" s="93" t="s">
        <v>112</v>
      </c>
      <c r="C2" s="94"/>
      <c r="D2" s="94"/>
      <c r="E2" s="94"/>
      <c r="F2" s="94"/>
      <c r="G2" s="95"/>
    </row>
    <row r="3" spans="1:9" ht="18.75">
      <c r="B3" s="37"/>
      <c r="C3" s="37"/>
      <c r="D3" s="37"/>
      <c r="E3" s="38"/>
      <c r="F3" s="37"/>
      <c r="G3" s="37"/>
    </row>
    <row r="4" spans="1:9">
      <c r="B4" s="39" t="s">
        <v>102</v>
      </c>
      <c r="C4" s="96" t="s">
        <v>110</v>
      </c>
      <c r="D4" s="96"/>
      <c r="E4" s="96"/>
      <c r="F4" s="96"/>
      <c r="G4" s="96"/>
    </row>
    <row r="5" spans="1:9" ht="31.5" customHeight="1">
      <c r="B5" s="39" t="s">
        <v>103</v>
      </c>
      <c r="C5" s="97" t="s">
        <v>111</v>
      </c>
      <c r="D5" s="98"/>
      <c r="E5" s="98"/>
      <c r="F5" s="98"/>
      <c r="G5" s="99"/>
    </row>
    <row r="6" spans="1:9" ht="94.15" customHeight="1">
      <c r="B6" s="34"/>
      <c r="C6" s="40" t="s">
        <v>42</v>
      </c>
      <c r="D6" s="11" t="s">
        <v>104</v>
      </c>
      <c r="E6" s="41" t="s">
        <v>105</v>
      </c>
      <c r="F6" s="42" t="s">
        <v>106</v>
      </c>
      <c r="G6" s="42" t="s">
        <v>107</v>
      </c>
      <c r="H6" s="34" t="s">
        <v>108</v>
      </c>
      <c r="I6" s="43" t="s">
        <v>109</v>
      </c>
    </row>
    <row r="7" spans="1:9" ht="16.5" thickBot="1">
      <c r="B7" s="48"/>
      <c r="C7" s="49"/>
      <c r="D7" s="49"/>
      <c r="E7" s="49"/>
      <c r="F7" s="49"/>
      <c r="G7" s="49"/>
      <c r="H7" s="49"/>
      <c r="I7" s="50"/>
    </row>
    <row r="8" spans="1:9" ht="137.25" customHeight="1" thickBot="1">
      <c r="A8" s="76">
        <v>43466</v>
      </c>
      <c r="B8" s="111" t="s">
        <v>114</v>
      </c>
      <c r="C8" s="65" t="s">
        <v>1</v>
      </c>
      <c r="D8" s="65" t="s">
        <v>115</v>
      </c>
      <c r="E8" s="65"/>
      <c r="F8" s="70" t="e">
        <f>D8*E8</f>
        <v>#VALUE!</v>
      </c>
      <c r="G8" s="71" t="e">
        <f>F8*1.2</f>
        <v>#VALUE!</v>
      </c>
      <c r="H8" s="66" t="s">
        <v>116</v>
      </c>
      <c r="I8" s="58"/>
    </row>
    <row r="9" spans="1:9" ht="150.75" customHeight="1" thickBot="1">
      <c r="A9" s="76">
        <v>43497</v>
      </c>
      <c r="B9" s="112" t="s">
        <v>117</v>
      </c>
      <c r="C9" s="67" t="s">
        <v>0</v>
      </c>
      <c r="D9" s="67" t="s">
        <v>118</v>
      </c>
      <c r="E9" s="67"/>
      <c r="F9" s="70" t="e">
        <f t="shared" ref="F9:F70" si="0">D9*E9</f>
        <v>#VALUE!</v>
      </c>
      <c r="G9" s="71" t="e">
        <f t="shared" ref="G9:G70" si="1">F9*1.2</f>
        <v>#VALUE!</v>
      </c>
      <c r="H9" s="68" t="s">
        <v>119</v>
      </c>
      <c r="I9" s="58"/>
    </row>
    <row r="10" spans="1:9" ht="113.25" customHeight="1" thickBot="1">
      <c r="A10" t="s">
        <v>245</v>
      </c>
      <c r="B10" s="112" t="s">
        <v>120</v>
      </c>
      <c r="C10" s="67" t="s">
        <v>1</v>
      </c>
      <c r="D10" s="67" t="s">
        <v>115</v>
      </c>
      <c r="E10" s="67"/>
      <c r="F10" s="70" t="e">
        <f t="shared" si="0"/>
        <v>#VALUE!</v>
      </c>
      <c r="G10" s="71" t="e">
        <f t="shared" si="1"/>
        <v>#VALUE!</v>
      </c>
      <c r="H10" s="68" t="s">
        <v>121</v>
      </c>
      <c r="I10" s="58"/>
    </row>
    <row r="11" spans="1:9" ht="153.75" customHeight="1" thickBot="1">
      <c r="A11" s="76">
        <v>43556</v>
      </c>
      <c r="B11" s="112" t="s">
        <v>122</v>
      </c>
      <c r="C11" s="67" t="s">
        <v>1</v>
      </c>
      <c r="D11" s="67" t="s">
        <v>115</v>
      </c>
      <c r="E11" s="67"/>
      <c r="F11" s="70" t="e">
        <f t="shared" si="0"/>
        <v>#VALUE!</v>
      </c>
      <c r="G11" s="71" t="e">
        <f t="shared" si="1"/>
        <v>#VALUE!</v>
      </c>
      <c r="H11" s="68" t="s">
        <v>123</v>
      </c>
      <c r="I11" s="58"/>
    </row>
    <row r="12" spans="1:9" ht="62.25" customHeight="1" thickBot="1">
      <c r="A12" t="s">
        <v>246</v>
      </c>
      <c r="B12" s="113" t="s">
        <v>249</v>
      </c>
      <c r="C12" s="67" t="s">
        <v>1</v>
      </c>
      <c r="D12" s="67" t="s">
        <v>115</v>
      </c>
      <c r="E12" s="67"/>
      <c r="F12" s="70" t="e">
        <f t="shared" si="0"/>
        <v>#VALUE!</v>
      </c>
      <c r="G12" s="71" t="e">
        <f t="shared" si="1"/>
        <v>#VALUE!</v>
      </c>
      <c r="H12" s="68" t="s">
        <v>124</v>
      </c>
      <c r="I12" s="58"/>
    </row>
    <row r="13" spans="1:9" ht="87" customHeight="1" thickBot="1">
      <c r="A13" t="s">
        <v>247</v>
      </c>
      <c r="B13" s="114" t="s">
        <v>125</v>
      </c>
      <c r="C13" s="67" t="s">
        <v>1</v>
      </c>
      <c r="D13" s="67" t="s">
        <v>118</v>
      </c>
      <c r="E13" s="67"/>
      <c r="F13" s="70" t="e">
        <f t="shared" si="0"/>
        <v>#VALUE!</v>
      </c>
      <c r="G13" s="71" t="e">
        <f t="shared" si="1"/>
        <v>#VALUE!</v>
      </c>
      <c r="H13" s="68" t="s">
        <v>126</v>
      </c>
      <c r="I13" s="58"/>
    </row>
    <row r="14" spans="1:9" ht="192" customHeight="1" thickBot="1">
      <c r="A14" t="s">
        <v>248</v>
      </c>
      <c r="B14" s="112" t="s">
        <v>127</v>
      </c>
      <c r="C14" s="67" t="s">
        <v>1</v>
      </c>
      <c r="D14" s="67" t="s">
        <v>115</v>
      </c>
      <c r="E14" s="67"/>
      <c r="F14" s="70" t="e">
        <f t="shared" si="0"/>
        <v>#VALUE!</v>
      </c>
      <c r="G14" s="71" t="e">
        <f t="shared" si="1"/>
        <v>#VALUE!</v>
      </c>
      <c r="H14" s="68" t="s">
        <v>128</v>
      </c>
      <c r="I14" s="58"/>
    </row>
    <row r="15" spans="1:9" ht="136.5" customHeight="1" thickBot="1">
      <c r="A15" s="76">
        <v>43678</v>
      </c>
      <c r="B15" s="112" t="s">
        <v>129</v>
      </c>
      <c r="C15" s="67" t="s">
        <v>0</v>
      </c>
      <c r="D15" s="67" t="s">
        <v>115</v>
      </c>
      <c r="E15" s="67"/>
      <c r="F15" s="70" t="e">
        <f t="shared" si="0"/>
        <v>#VALUE!</v>
      </c>
      <c r="G15" s="71" t="e">
        <f t="shared" si="1"/>
        <v>#VALUE!</v>
      </c>
      <c r="H15" s="68" t="s">
        <v>130</v>
      </c>
      <c r="I15" s="58"/>
    </row>
    <row r="16" spans="1:9" ht="108.75" customHeight="1" thickBot="1">
      <c r="A16" s="76">
        <v>43709</v>
      </c>
      <c r="B16" s="114" t="s">
        <v>131</v>
      </c>
      <c r="C16" s="67" t="s">
        <v>1</v>
      </c>
      <c r="D16" s="67" t="s">
        <v>115</v>
      </c>
      <c r="E16" s="67"/>
      <c r="F16" s="70" t="e">
        <f t="shared" si="0"/>
        <v>#VALUE!</v>
      </c>
      <c r="G16" s="71" t="e">
        <f t="shared" si="1"/>
        <v>#VALUE!</v>
      </c>
      <c r="H16" s="68" t="s">
        <v>132</v>
      </c>
      <c r="I16" s="58"/>
    </row>
    <row r="17" spans="1:9" ht="107.25" customHeight="1" thickBot="1">
      <c r="A17" s="76">
        <v>43739</v>
      </c>
      <c r="B17" s="112" t="s">
        <v>133</v>
      </c>
      <c r="C17" s="67" t="s">
        <v>1</v>
      </c>
      <c r="D17" s="67" t="s">
        <v>118</v>
      </c>
      <c r="E17" s="67"/>
      <c r="F17" s="70" t="e">
        <f t="shared" si="0"/>
        <v>#VALUE!</v>
      </c>
      <c r="G17" s="71" t="e">
        <f t="shared" si="1"/>
        <v>#VALUE!</v>
      </c>
      <c r="H17" s="68" t="s">
        <v>134</v>
      </c>
      <c r="I17" s="58"/>
    </row>
    <row r="18" spans="1:9" ht="91.5" customHeight="1" thickBot="1">
      <c r="A18" s="76">
        <v>43770</v>
      </c>
      <c r="B18" s="114" t="s">
        <v>135</v>
      </c>
      <c r="C18" s="67" t="s">
        <v>0</v>
      </c>
      <c r="D18" s="67" t="s">
        <v>115</v>
      </c>
      <c r="E18" s="67"/>
      <c r="F18" s="70" t="e">
        <f t="shared" si="0"/>
        <v>#VALUE!</v>
      </c>
      <c r="G18" s="71" t="e">
        <f t="shared" si="1"/>
        <v>#VALUE!</v>
      </c>
      <c r="H18" s="68" t="s">
        <v>136</v>
      </c>
      <c r="I18" s="58"/>
    </row>
    <row r="19" spans="1:9" ht="64.5" customHeight="1" thickBot="1">
      <c r="A19" s="76">
        <v>43800</v>
      </c>
      <c r="B19" s="114" t="s">
        <v>137</v>
      </c>
      <c r="C19" s="67" t="s">
        <v>0</v>
      </c>
      <c r="D19" s="67" t="s">
        <v>115</v>
      </c>
      <c r="E19" s="67"/>
      <c r="F19" s="70" t="e">
        <f t="shared" si="0"/>
        <v>#VALUE!</v>
      </c>
      <c r="G19" s="71" t="e">
        <f t="shared" si="1"/>
        <v>#VALUE!</v>
      </c>
      <c r="H19" s="68" t="s">
        <v>138</v>
      </c>
      <c r="I19" s="58"/>
    </row>
    <row r="20" spans="1:9" ht="323.25" customHeight="1" thickBot="1">
      <c r="A20" s="77">
        <v>41275</v>
      </c>
      <c r="B20" s="112" t="s">
        <v>139</v>
      </c>
      <c r="C20" s="67" t="s">
        <v>1</v>
      </c>
      <c r="D20" s="67" t="s">
        <v>118</v>
      </c>
      <c r="E20" s="67"/>
      <c r="F20" s="70" t="e">
        <f t="shared" si="0"/>
        <v>#VALUE!</v>
      </c>
      <c r="G20" s="71" t="e">
        <f t="shared" si="1"/>
        <v>#VALUE!</v>
      </c>
      <c r="H20" s="68" t="s">
        <v>140</v>
      </c>
      <c r="I20" s="58"/>
    </row>
    <row r="21" spans="1:9" ht="180" customHeight="1" thickBot="1">
      <c r="A21" s="77">
        <v>41640</v>
      </c>
      <c r="B21" s="112" t="s">
        <v>141</v>
      </c>
      <c r="C21" s="67" t="s">
        <v>1</v>
      </c>
      <c r="D21" s="67" t="s">
        <v>115</v>
      </c>
      <c r="E21" s="67"/>
      <c r="F21" s="70" t="e">
        <f t="shared" si="0"/>
        <v>#VALUE!</v>
      </c>
      <c r="G21" s="71" t="e">
        <f t="shared" si="1"/>
        <v>#VALUE!</v>
      </c>
      <c r="H21" s="68" t="s">
        <v>142</v>
      </c>
      <c r="I21" s="58"/>
    </row>
    <row r="22" spans="1:9" ht="345" customHeight="1" thickBot="1">
      <c r="A22" s="77">
        <v>42005</v>
      </c>
      <c r="B22" s="112" t="s">
        <v>143</v>
      </c>
      <c r="C22" s="67" t="s">
        <v>1</v>
      </c>
      <c r="D22" s="67" t="s">
        <v>115</v>
      </c>
      <c r="E22" s="67"/>
      <c r="F22" s="70" t="e">
        <f t="shared" si="0"/>
        <v>#VALUE!</v>
      </c>
      <c r="G22" s="71" t="e">
        <f t="shared" si="1"/>
        <v>#VALUE!</v>
      </c>
      <c r="H22" s="68" t="s">
        <v>144</v>
      </c>
      <c r="I22" s="58"/>
    </row>
    <row r="23" spans="1:9" ht="115.5" customHeight="1" thickBot="1">
      <c r="A23" s="77">
        <v>42370</v>
      </c>
      <c r="B23" s="112" t="s">
        <v>145</v>
      </c>
      <c r="C23" s="67" t="s">
        <v>0</v>
      </c>
      <c r="D23" s="67" t="s">
        <v>115</v>
      </c>
      <c r="E23" s="67"/>
      <c r="F23" s="70" t="e">
        <f t="shared" si="0"/>
        <v>#VALUE!</v>
      </c>
      <c r="G23" s="71" t="e">
        <f t="shared" si="1"/>
        <v>#VALUE!</v>
      </c>
      <c r="H23" s="68" t="s">
        <v>146</v>
      </c>
      <c r="I23" s="58"/>
    </row>
    <row r="24" spans="1:9" ht="86.25" customHeight="1" thickBot="1">
      <c r="A24" s="77">
        <v>42736</v>
      </c>
      <c r="B24" s="112" t="s">
        <v>147</v>
      </c>
      <c r="C24" s="67" t="s">
        <v>0</v>
      </c>
      <c r="D24" s="67" t="s">
        <v>115</v>
      </c>
      <c r="E24" s="67"/>
      <c r="F24" s="70" t="e">
        <f t="shared" si="0"/>
        <v>#VALUE!</v>
      </c>
      <c r="G24" s="71" t="e">
        <f t="shared" si="1"/>
        <v>#VALUE!</v>
      </c>
      <c r="H24" s="68" t="s">
        <v>148</v>
      </c>
      <c r="I24" s="58"/>
    </row>
    <row r="25" spans="1:9" ht="204.75" customHeight="1" thickBot="1">
      <c r="A25" s="77">
        <v>43101</v>
      </c>
      <c r="B25" s="112" t="s">
        <v>149</v>
      </c>
      <c r="C25" s="67" t="s">
        <v>0</v>
      </c>
      <c r="D25" s="67" t="s">
        <v>115</v>
      </c>
      <c r="E25" s="67"/>
      <c r="F25" s="70" t="e">
        <f t="shared" si="0"/>
        <v>#VALUE!</v>
      </c>
      <c r="G25" s="71" t="e">
        <f t="shared" si="1"/>
        <v>#VALUE!</v>
      </c>
      <c r="H25" s="68" t="s">
        <v>150</v>
      </c>
      <c r="I25" s="58"/>
    </row>
    <row r="26" spans="1:9" ht="173.25" customHeight="1" thickBot="1">
      <c r="A26" s="77">
        <v>43466</v>
      </c>
      <c r="B26" s="112" t="s">
        <v>151</v>
      </c>
      <c r="C26" s="67" t="s">
        <v>0</v>
      </c>
      <c r="D26" s="67">
        <v>4</v>
      </c>
      <c r="E26" s="67"/>
      <c r="F26" s="70">
        <f t="shared" si="0"/>
        <v>0</v>
      </c>
      <c r="G26" s="71">
        <f t="shared" si="1"/>
        <v>0</v>
      </c>
      <c r="H26" s="68" t="s">
        <v>152</v>
      </c>
      <c r="I26" s="58"/>
    </row>
    <row r="27" spans="1:9" ht="123.75" customHeight="1" thickBot="1">
      <c r="A27" s="77">
        <v>43831</v>
      </c>
      <c r="B27" s="112" t="s">
        <v>153</v>
      </c>
      <c r="C27" s="67" t="s">
        <v>1</v>
      </c>
      <c r="D27" s="67" t="s">
        <v>154</v>
      </c>
      <c r="E27" s="67"/>
      <c r="F27" s="70" t="e">
        <f t="shared" si="0"/>
        <v>#VALUE!</v>
      </c>
      <c r="G27" s="71" t="e">
        <f t="shared" si="1"/>
        <v>#VALUE!</v>
      </c>
      <c r="H27" s="68" t="s">
        <v>155</v>
      </c>
      <c r="I27" s="58"/>
    </row>
    <row r="28" spans="1:9" ht="264" customHeight="1" thickBot="1">
      <c r="A28" s="77">
        <v>44197</v>
      </c>
      <c r="B28" s="112" t="s">
        <v>156</v>
      </c>
      <c r="C28" s="67" t="s">
        <v>1</v>
      </c>
      <c r="D28" s="67" t="s">
        <v>154</v>
      </c>
      <c r="E28" s="67"/>
      <c r="F28" s="70" t="e">
        <f t="shared" si="0"/>
        <v>#VALUE!</v>
      </c>
      <c r="G28" s="71" t="e">
        <f t="shared" si="1"/>
        <v>#VALUE!</v>
      </c>
      <c r="H28" s="68" t="s">
        <v>157</v>
      </c>
      <c r="I28" s="58"/>
    </row>
    <row r="29" spans="1:9" ht="84" customHeight="1" thickBot="1">
      <c r="A29" s="77">
        <v>44562</v>
      </c>
      <c r="B29" s="112" t="s">
        <v>158</v>
      </c>
      <c r="C29" s="67" t="s">
        <v>1</v>
      </c>
      <c r="D29" s="67" t="s">
        <v>159</v>
      </c>
      <c r="E29" s="67"/>
      <c r="F29" s="70" t="e">
        <f t="shared" si="0"/>
        <v>#VALUE!</v>
      </c>
      <c r="G29" s="71" t="e">
        <f t="shared" si="1"/>
        <v>#VALUE!</v>
      </c>
      <c r="H29" s="68" t="s">
        <v>160</v>
      </c>
      <c r="I29" s="58"/>
    </row>
    <row r="30" spans="1:9" ht="92.25" customHeight="1" thickBot="1">
      <c r="A30" s="77">
        <v>44927</v>
      </c>
      <c r="B30" s="114" t="s">
        <v>161</v>
      </c>
      <c r="C30" s="67" t="s">
        <v>1</v>
      </c>
      <c r="D30" s="67" t="s">
        <v>162</v>
      </c>
      <c r="E30" s="67"/>
      <c r="F30" s="70" t="e">
        <f t="shared" si="0"/>
        <v>#VALUE!</v>
      </c>
      <c r="G30" s="71" t="e">
        <f t="shared" si="1"/>
        <v>#VALUE!</v>
      </c>
      <c r="H30" s="68" t="s">
        <v>163</v>
      </c>
      <c r="I30" s="58"/>
    </row>
    <row r="31" spans="1:9" ht="146.25" customHeight="1" thickBot="1">
      <c r="A31" s="77">
        <v>45292</v>
      </c>
      <c r="B31" s="112" t="s">
        <v>164</v>
      </c>
      <c r="C31" s="67" t="s">
        <v>1</v>
      </c>
      <c r="D31" s="67" t="s">
        <v>159</v>
      </c>
      <c r="E31" s="67"/>
      <c r="F31" s="70" t="e">
        <f t="shared" si="0"/>
        <v>#VALUE!</v>
      </c>
      <c r="G31" s="71" t="e">
        <f t="shared" si="1"/>
        <v>#VALUE!</v>
      </c>
      <c r="H31" s="68" t="s">
        <v>165</v>
      </c>
      <c r="I31" s="58"/>
    </row>
    <row r="32" spans="1:9" ht="120" customHeight="1" thickBot="1">
      <c r="A32" s="77">
        <v>45658</v>
      </c>
      <c r="B32" s="112" t="s">
        <v>129</v>
      </c>
      <c r="C32" s="67" t="s">
        <v>0</v>
      </c>
      <c r="D32" s="67" t="s">
        <v>162</v>
      </c>
      <c r="E32" s="67"/>
      <c r="F32" s="70" t="e">
        <f t="shared" si="0"/>
        <v>#VALUE!</v>
      </c>
      <c r="G32" s="71" t="e">
        <f t="shared" si="1"/>
        <v>#VALUE!</v>
      </c>
      <c r="H32" s="68" t="s">
        <v>166</v>
      </c>
      <c r="I32" s="58"/>
    </row>
    <row r="33" spans="1:9" ht="119.25" customHeight="1" thickBot="1">
      <c r="A33" s="77">
        <v>46023</v>
      </c>
      <c r="B33" s="114" t="s">
        <v>131</v>
      </c>
      <c r="C33" s="67" t="s">
        <v>1</v>
      </c>
      <c r="D33" s="67" t="s">
        <v>162</v>
      </c>
      <c r="E33" s="67"/>
      <c r="F33" s="70" t="e">
        <f t="shared" si="0"/>
        <v>#VALUE!</v>
      </c>
      <c r="G33" s="71" t="e">
        <f t="shared" si="1"/>
        <v>#VALUE!</v>
      </c>
      <c r="H33" s="68" t="s">
        <v>167</v>
      </c>
      <c r="I33" s="58"/>
    </row>
    <row r="34" spans="1:9" ht="123" customHeight="1" thickBot="1">
      <c r="A34" s="77">
        <v>46388</v>
      </c>
      <c r="B34" s="112" t="s">
        <v>133</v>
      </c>
      <c r="C34" s="67" t="s">
        <v>1</v>
      </c>
      <c r="D34" s="67" t="s">
        <v>162</v>
      </c>
      <c r="E34" s="67"/>
      <c r="F34" s="70" t="e">
        <f t="shared" si="0"/>
        <v>#VALUE!</v>
      </c>
      <c r="G34" s="71" t="e">
        <f t="shared" si="1"/>
        <v>#VALUE!</v>
      </c>
      <c r="H34" s="68" t="s">
        <v>168</v>
      </c>
      <c r="I34" s="58"/>
    </row>
    <row r="35" spans="1:9" ht="102" customHeight="1" thickBot="1">
      <c r="A35" s="77">
        <v>46753</v>
      </c>
      <c r="B35" s="114" t="s">
        <v>135</v>
      </c>
      <c r="C35" s="67" t="s">
        <v>1</v>
      </c>
      <c r="D35" s="67" t="s">
        <v>162</v>
      </c>
      <c r="E35" s="67"/>
      <c r="F35" s="70" t="e">
        <f t="shared" si="0"/>
        <v>#VALUE!</v>
      </c>
      <c r="G35" s="71" t="e">
        <f t="shared" si="1"/>
        <v>#VALUE!</v>
      </c>
      <c r="H35" s="68" t="s">
        <v>169</v>
      </c>
      <c r="I35" s="58"/>
    </row>
    <row r="36" spans="1:9" ht="73.5" customHeight="1" thickBot="1">
      <c r="A36" s="77">
        <v>47119</v>
      </c>
      <c r="B36" s="114" t="s">
        <v>137</v>
      </c>
      <c r="C36" s="67" t="s">
        <v>1</v>
      </c>
      <c r="D36" s="67" t="s">
        <v>159</v>
      </c>
      <c r="E36" s="67"/>
      <c r="F36" s="70" t="e">
        <f t="shared" si="0"/>
        <v>#VALUE!</v>
      </c>
      <c r="G36" s="71" t="e">
        <f t="shared" si="1"/>
        <v>#VALUE!</v>
      </c>
      <c r="H36" s="68" t="s">
        <v>170</v>
      </c>
      <c r="I36" s="58"/>
    </row>
    <row r="37" spans="1:9" ht="242.25" customHeight="1" thickBot="1">
      <c r="A37" s="77">
        <v>10959</v>
      </c>
      <c r="B37" s="112" t="s">
        <v>171</v>
      </c>
      <c r="C37" s="67" t="s">
        <v>1</v>
      </c>
      <c r="D37" s="67" t="s">
        <v>162</v>
      </c>
      <c r="E37" s="67"/>
      <c r="F37" s="70" t="e">
        <f t="shared" si="0"/>
        <v>#VALUE!</v>
      </c>
      <c r="G37" s="71" t="e">
        <f t="shared" si="1"/>
        <v>#VALUE!</v>
      </c>
      <c r="H37" s="68" t="s">
        <v>172</v>
      </c>
      <c r="I37" s="58"/>
    </row>
    <row r="38" spans="1:9" ht="170.25" customHeight="1" thickBot="1">
      <c r="A38" s="77">
        <v>11324</v>
      </c>
      <c r="B38" s="112" t="s">
        <v>173</v>
      </c>
      <c r="C38" s="67" t="s">
        <v>1</v>
      </c>
      <c r="D38" s="67" t="s">
        <v>159</v>
      </c>
      <c r="E38" s="67"/>
      <c r="F38" s="70" t="e">
        <f t="shared" si="0"/>
        <v>#VALUE!</v>
      </c>
      <c r="G38" s="71" t="e">
        <f t="shared" si="1"/>
        <v>#VALUE!</v>
      </c>
      <c r="H38" s="68" t="s">
        <v>174</v>
      </c>
      <c r="I38" s="58"/>
    </row>
    <row r="39" spans="1:9" ht="189.75" customHeight="1" thickBot="1">
      <c r="A39" s="77">
        <v>11689</v>
      </c>
      <c r="B39" s="112" t="s">
        <v>175</v>
      </c>
      <c r="C39" s="67" t="s">
        <v>1</v>
      </c>
      <c r="D39" s="67" t="s">
        <v>162</v>
      </c>
      <c r="E39" s="67"/>
      <c r="F39" s="70" t="e">
        <f t="shared" si="0"/>
        <v>#VALUE!</v>
      </c>
      <c r="G39" s="71" t="e">
        <f t="shared" si="1"/>
        <v>#VALUE!</v>
      </c>
      <c r="H39" s="68" t="s">
        <v>176</v>
      </c>
      <c r="I39" s="64"/>
    </row>
    <row r="40" spans="1:9" ht="133.5" customHeight="1" thickBot="1">
      <c r="A40" s="77">
        <v>12055</v>
      </c>
      <c r="B40" s="112" t="s">
        <v>177</v>
      </c>
      <c r="C40" s="67" t="s">
        <v>1</v>
      </c>
      <c r="D40" s="67" t="s">
        <v>162</v>
      </c>
      <c r="E40" s="67"/>
      <c r="F40" s="70" t="e">
        <f t="shared" si="0"/>
        <v>#VALUE!</v>
      </c>
      <c r="G40" s="71" t="e">
        <f t="shared" si="1"/>
        <v>#VALUE!</v>
      </c>
      <c r="H40" s="68" t="s">
        <v>178</v>
      </c>
      <c r="I40" s="64"/>
    </row>
    <row r="41" spans="1:9" ht="100.5" customHeight="1" thickBot="1">
      <c r="A41" s="77">
        <v>12420</v>
      </c>
      <c r="B41" s="112" t="s">
        <v>147</v>
      </c>
      <c r="C41" s="67" t="s">
        <v>0</v>
      </c>
      <c r="D41" s="67" t="s">
        <v>162</v>
      </c>
      <c r="E41" s="67"/>
      <c r="F41" s="70" t="e">
        <f t="shared" si="0"/>
        <v>#VALUE!</v>
      </c>
      <c r="G41" s="71" t="e">
        <f t="shared" si="1"/>
        <v>#VALUE!</v>
      </c>
      <c r="H41" s="68" t="s">
        <v>179</v>
      </c>
      <c r="I41" s="63"/>
    </row>
    <row r="42" spans="1:9" ht="15.75" customHeight="1">
      <c r="A42" s="89">
        <v>12785</v>
      </c>
      <c r="B42" s="115" t="s">
        <v>180</v>
      </c>
      <c r="C42" s="100" t="s">
        <v>2</v>
      </c>
      <c r="D42" s="87" t="s">
        <v>162</v>
      </c>
      <c r="E42" s="87"/>
      <c r="F42" s="85" t="e">
        <f t="shared" si="0"/>
        <v>#VALUE!</v>
      </c>
      <c r="G42" s="83" t="e">
        <f t="shared" si="1"/>
        <v>#VALUE!</v>
      </c>
      <c r="H42" s="90" t="s">
        <v>181</v>
      </c>
      <c r="I42" s="81"/>
    </row>
    <row r="43" spans="1:9" ht="111.75" customHeight="1" thickBot="1">
      <c r="A43" s="89"/>
      <c r="B43" s="116"/>
      <c r="C43" s="101"/>
      <c r="D43" s="88"/>
      <c r="E43" s="88"/>
      <c r="F43" s="86"/>
      <c r="G43" s="84"/>
      <c r="H43" s="91"/>
      <c r="I43" s="82"/>
    </row>
    <row r="44" spans="1:9" ht="226.5" customHeight="1" thickBot="1">
      <c r="A44" s="77">
        <v>13150</v>
      </c>
      <c r="B44" s="114" t="s">
        <v>182</v>
      </c>
      <c r="C44" s="69" t="s">
        <v>1</v>
      </c>
      <c r="D44" s="67" t="s">
        <v>183</v>
      </c>
      <c r="E44" s="67"/>
      <c r="F44" s="70" t="e">
        <f t="shared" si="0"/>
        <v>#VALUE!</v>
      </c>
      <c r="G44" s="71" t="e">
        <f t="shared" si="1"/>
        <v>#VALUE!</v>
      </c>
      <c r="H44" s="68" t="s">
        <v>184</v>
      </c>
      <c r="I44" s="64"/>
    </row>
    <row r="45" spans="1:9" ht="314.25" customHeight="1" thickBot="1">
      <c r="A45" s="77">
        <v>13516</v>
      </c>
      <c r="B45" s="114" t="s">
        <v>185</v>
      </c>
      <c r="C45" s="69" t="s">
        <v>1</v>
      </c>
      <c r="D45" s="69" t="s">
        <v>186</v>
      </c>
      <c r="E45" s="69"/>
      <c r="F45" s="70" t="e">
        <f t="shared" si="0"/>
        <v>#VALUE!</v>
      </c>
      <c r="G45" s="71" t="e">
        <f t="shared" si="1"/>
        <v>#VALUE!</v>
      </c>
      <c r="H45" s="68" t="s">
        <v>187</v>
      </c>
      <c r="I45" s="64"/>
    </row>
    <row r="46" spans="1:9" ht="99.75" customHeight="1" thickBot="1">
      <c r="A46" s="77">
        <v>13881</v>
      </c>
      <c r="B46" s="114" t="s">
        <v>188</v>
      </c>
      <c r="C46" s="69" t="s">
        <v>1</v>
      </c>
      <c r="D46" s="69" t="s">
        <v>186</v>
      </c>
      <c r="E46" s="69"/>
      <c r="F46" s="70" t="e">
        <f t="shared" si="0"/>
        <v>#VALUE!</v>
      </c>
      <c r="G46" s="71" t="e">
        <f t="shared" si="1"/>
        <v>#VALUE!</v>
      </c>
      <c r="H46" s="68" t="s">
        <v>189</v>
      </c>
      <c r="I46" s="64"/>
    </row>
    <row r="47" spans="1:9" ht="93" customHeight="1" thickBot="1">
      <c r="A47" s="77">
        <v>14246</v>
      </c>
      <c r="B47" s="114" t="s">
        <v>190</v>
      </c>
      <c r="C47" s="69" t="s">
        <v>1</v>
      </c>
      <c r="D47" s="69" t="s">
        <v>186</v>
      </c>
      <c r="E47" s="69"/>
      <c r="F47" s="70" t="e">
        <f t="shared" si="0"/>
        <v>#VALUE!</v>
      </c>
      <c r="G47" s="71" t="e">
        <f t="shared" si="1"/>
        <v>#VALUE!</v>
      </c>
      <c r="H47" s="68" t="s">
        <v>191</v>
      </c>
      <c r="I47" s="63"/>
    </row>
    <row r="48" spans="1:9" ht="102.75" thickBot="1">
      <c r="A48" s="77">
        <v>14611</v>
      </c>
      <c r="B48" s="114" t="s">
        <v>192</v>
      </c>
      <c r="C48" s="69" t="s">
        <v>1</v>
      </c>
      <c r="D48" s="69" t="s">
        <v>118</v>
      </c>
      <c r="E48" s="69"/>
      <c r="F48" s="70" t="e">
        <f t="shared" si="0"/>
        <v>#VALUE!</v>
      </c>
      <c r="G48" s="71" t="e">
        <f t="shared" si="1"/>
        <v>#VALUE!</v>
      </c>
      <c r="H48" s="68" t="s">
        <v>193</v>
      </c>
      <c r="I48" s="64"/>
    </row>
    <row r="49" spans="1:9" ht="204.75" thickBot="1">
      <c r="A49" s="77">
        <v>14977</v>
      </c>
      <c r="B49" s="114" t="s">
        <v>194</v>
      </c>
      <c r="C49" s="69" t="s">
        <v>0</v>
      </c>
      <c r="D49" s="69" t="s">
        <v>118</v>
      </c>
      <c r="E49" s="69"/>
      <c r="F49" s="70" t="e">
        <f t="shared" si="0"/>
        <v>#VALUE!</v>
      </c>
      <c r="G49" s="71" t="e">
        <f t="shared" si="1"/>
        <v>#VALUE!</v>
      </c>
      <c r="H49" s="68" t="s">
        <v>195</v>
      </c>
      <c r="I49" s="64"/>
    </row>
    <row r="50" spans="1:9" ht="133.5" customHeight="1" thickBot="1">
      <c r="A50" s="77">
        <v>15342</v>
      </c>
      <c r="B50" s="114" t="s">
        <v>196</v>
      </c>
      <c r="C50" s="69" t="s">
        <v>0</v>
      </c>
      <c r="D50" s="69">
        <v>5</v>
      </c>
      <c r="E50" s="69"/>
      <c r="F50" s="70">
        <f t="shared" si="0"/>
        <v>0</v>
      </c>
      <c r="G50" s="71">
        <f t="shared" si="1"/>
        <v>0</v>
      </c>
      <c r="H50" s="68" t="s">
        <v>197</v>
      </c>
      <c r="I50" s="64"/>
    </row>
    <row r="51" spans="1:9" ht="69" customHeight="1" thickBot="1">
      <c r="A51" s="77">
        <v>15707</v>
      </c>
      <c r="B51" s="114" t="s">
        <v>198</v>
      </c>
      <c r="C51" s="69" t="s">
        <v>1</v>
      </c>
      <c r="D51" s="67" t="s">
        <v>186</v>
      </c>
      <c r="E51" s="67"/>
      <c r="F51" s="70" t="e">
        <f t="shared" si="0"/>
        <v>#VALUE!</v>
      </c>
      <c r="G51" s="71" t="e">
        <f t="shared" si="1"/>
        <v>#VALUE!</v>
      </c>
      <c r="H51" s="68" t="s">
        <v>199</v>
      </c>
      <c r="I51" s="64"/>
    </row>
    <row r="52" spans="1:9" ht="111" customHeight="1" thickBot="1">
      <c r="A52" s="77">
        <v>16072</v>
      </c>
      <c r="B52" s="114" t="s">
        <v>200</v>
      </c>
      <c r="C52" s="69" t="s">
        <v>1</v>
      </c>
      <c r="D52" s="67" t="s">
        <v>186</v>
      </c>
      <c r="E52" s="67"/>
      <c r="F52" s="70" t="e">
        <f t="shared" si="0"/>
        <v>#VALUE!</v>
      </c>
      <c r="G52" s="71" t="e">
        <f t="shared" si="1"/>
        <v>#VALUE!</v>
      </c>
      <c r="H52" s="68" t="s">
        <v>201</v>
      </c>
      <c r="I52" s="64"/>
    </row>
    <row r="53" spans="1:9" ht="56.25" customHeight="1" thickBot="1">
      <c r="A53" s="77">
        <v>16438</v>
      </c>
      <c r="B53" s="112" t="s">
        <v>202</v>
      </c>
      <c r="C53" s="67" t="s">
        <v>0</v>
      </c>
      <c r="D53" s="67" t="s">
        <v>186</v>
      </c>
      <c r="E53" s="67"/>
      <c r="F53" s="70" t="e">
        <f t="shared" si="0"/>
        <v>#VALUE!</v>
      </c>
      <c r="G53" s="71" t="e">
        <f t="shared" si="1"/>
        <v>#VALUE!</v>
      </c>
      <c r="H53" s="68" t="s">
        <v>203</v>
      </c>
      <c r="I53" s="58"/>
    </row>
    <row r="54" spans="1:9" ht="99.75" customHeight="1" thickBot="1">
      <c r="A54" s="77">
        <v>16803</v>
      </c>
      <c r="B54" s="114" t="s">
        <v>204</v>
      </c>
      <c r="C54" s="69" t="s">
        <v>1</v>
      </c>
      <c r="D54" s="67" t="s">
        <v>186</v>
      </c>
      <c r="E54" s="67"/>
      <c r="F54" s="70" t="e">
        <f t="shared" si="0"/>
        <v>#VALUE!</v>
      </c>
      <c r="G54" s="71" t="e">
        <f t="shared" si="1"/>
        <v>#VALUE!</v>
      </c>
      <c r="H54" s="68" t="s">
        <v>205</v>
      </c>
      <c r="I54" s="58"/>
    </row>
    <row r="55" spans="1:9" ht="80.25" customHeight="1" thickBot="1">
      <c r="A55" s="77">
        <v>17168</v>
      </c>
      <c r="B55" s="114" t="s">
        <v>206</v>
      </c>
      <c r="C55" s="67" t="s">
        <v>0</v>
      </c>
      <c r="D55" s="67" t="s">
        <v>186</v>
      </c>
      <c r="E55" s="67"/>
      <c r="F55" s="70" t="e">
        <f t="shared" si="0"/>
        <v>#VALUE!</v>
      </c>
      <c r="G55" s="71" t="e">
        <f t="shared" si="1"/>
        <v>#VALUE!</v>
      </c>
      <c r="H55" s="68" t="s">
        <v>207</v>
      </c>
      <c r="I55" s="58"/>
    </row>
    <row r="56" spans="1:9" ht="176.25" customHeight="1" thickBot="1">
      <c r="A56" s="77">
        <v>17533</v>
      </c>
      <c r="B56" s="114" t="s">
        <v>208</v>
      </c>
      <c r="C56" s="67" t="s">
        <v>1</v>
      </c>
      <c r="D56" s="67" t="s">
        <v>186</v>
      </c>
      <c r="E56" s="67"/>
      <c r="F56" s="70" t="e">
        <f t="shared" si="0"/>
        <v>#VALUE!</v>
      </c>
      <c r="G56" s="71" t="e">
        <f t="shared" si="1"/>
        <v>#VALUE!</v>
      </c>
      <c r="H56" s="68" t="s">
        <v>209</v>
      </c>
      <c r="I56" s="58"/>
    </row>
    <row r="57" spans="1:9" ht="102" customHeight="1" thickBot="1">
      <c r="A57" s="77">
        <v>17899</v>
      </c>
      <c r="B57" s="112" t="s">
        <v>210</v>
      </c>
      <c r="C57" s="67" t="s">
        <v>1</v>
      </c>
      <c r="D57" s="67" t="s">
        <v>115</v>
      </c>
      <c r="E57" s="67"/>
      <c r="F57" s="70" t="e">
        <f t="shared" si="0"/>
        <v>#VALUE!</v>
      </c>
      <c r="G57" s="71" t="e">
        <f t="shared" si="1"/>
        <v>#VALUE!</v>
      </c>
      <c r="H57" s="68" t="s">
        <v>211</v>
      </c>
      <c r="I57" s="58"/>
    </row>
    <row r="58" spans="1:9" ht="120" customHeight="1" thickBot="1">
      <c r="A58" s="77">
        <v>18264</v>
      </c>
      <c r="B58" s="112" t="s">
        <v>212</v>
      </c>
      <c r="C58" s="67" t="s">
        <v>1</v>
      </c>
      <c r="D58" s="67" t="s">
        <v>115</v>
      </c>
      <c r="E58" s="67"/>
      <c r="F58" s="70" t="e">
        <f t="shared" si="0"/>
        <v>#VALUE!</v>
      </c>
      <c r="G58" s="71" t="e">
        <f t="shared" si="1"/>
        <v>#VALUE!</v>
      </c>
      <c r="H58" s="68" t="s">
        <v>213</v>
      </c>
      <c r="I58" s="58"/>
    </row>
    <row r="59" spans="1:9" ht="78" customHeight="1" thickBot="1">
      <c r="A59" s="77">
        <v>18629</v>
      </c>
      <c r="B59" s="112" t="s">
        <v>214</v>
      </c>
      <c r="C59" s="67" t="s">
        <v>1</v>
      </c>
      <c r="D59" s="67" t="s">
        <v>115</v>
      </c>
      <c r="E59" s="67"/>
      <c r="F59" s="70" t="e">
        <f t="shared" si="0"/>
        <v>#VALUE!</v>
      </c>
      <c r="G59" s="71" t="e">
        <f t="shared" si="1"/>
        <v>#VALUE!</v>
      </c>
      <c r="H59" s="68" t="s">
        <v>215</v>
      </c>
      <c r="I59" s="58"/>
    </row>
    <row r="60" spans="1:9" ht="108" customHeight="1" thickBot="1">
      <c r="A60" s="77">
        <v>18994</v>
      </c>
      <c r="B60" s="112" t="s">
        <v>216</v>
      </c>
      <c r="C60" s="67" t="s">
        <v>1</v>
      </c>
      <c r="D60" s="67" t="s">
        <v>115</v>
      </c>
      <c r="E60" s="67"/>
      <c r="F60" s="70" t="e">
        <f t="shared" si="0"/>
        <v>#VALUE!</v>
      </c>
      <c r="G60" s="71" t="e">
        <f t="shared" si="1"/>
        <v>#VALUE!</v>
      </c>
      <c r="H60" s="68" t="s">
        <v>217</v>
      </c>
      <c r="I60" s="58"/>
    </row>
    <row r="61" spans="1:9" ht="201.75" customHeight="1" thickBot="1">
      <c r="A61" s="77">
        <v>19360</v>
      </c>
      <c r="B61" s="112" t="s">
        <v>218</v>
      </c>
      <c r="C61" s="67" t="s">
        <v>1</v>
      </c>
      <c r="D61" s="67" t="s">
        <v>118</v>
      </c>
      <c r="E61" s="67"/>
      <c r="F61" s="70" t="e">
        <f t="shared" si="0"/>
        <v>#VALUE!</v>
      </c>
      <c r="G61" s="71" t="e">
        <f t="shared" si="1"/>
        <v>#VALUE!</v>
      </c>
      <c r="H61" s="68" t="s">
        <v>219</v>
      </c>
      <c r="I61" s="58"/>
    </row>
    <row r="62" spans="1:9" ht="98.25" customHeight="1" thickBot="1">
      <c r="A62" s="77">
        <v>19725</v>
      </c>
      <c r="B62" s="112" t="s">
        <v>220</v>
      </c>
      <c r="C62" s="67" t="s">
        <v>1</v>
      </c>
      <c r="D62" s="67" t="s">
        <v>186</v>
      </c>
      <c r="E62" s="67"/>
      <c r="F62" s="70" t="e">
        <f t="shared" si="0"/>
        <v>#VALUE!</v>
      </c>
      <c r="G62" s="71" t="e">
        <f t="shared" si="1"/>
        <v>#VALUE!</v>
      </c>
      <c r="H62" s="68" t="s">
        <v>221</v>
      </c>
      <c r="I62" s="58"/>
    </row>
    <row r="63" spans="1:9" ht="93.75" customHeight="1" thickBot="1">
      <c r="A63" s="77">
        <v>20090</v>
      </c>
      <c r="B63" s="112" t="s">
        <v>222</v>
      </c>
      <c r="C63" s="67" t="s">
        <v>1</v>
      </c>
      <c r="D63" s="67" t="s">
        <v>115</v>
      </c>
      <c r="E63" s="67"/>
      <c r="F63" s="70" t="e">
        <f t="shared" si="0"/>
        <v>#VALUE!</v>
      </c>
      <c r="G63" s="71" t="e">
        <f t="shared" si="1"/>
        <v>#VALUE!</v>
      </c>
      <c r="H63" s="68" t="s">
        <v>223</v>
      </c>
      <c r="I63" s="58"/>
    </row>
    <row r="64" spans="1:9" ht="108" customHeight="1" thickBot="1">
      <c r="A64" s="77">
        <v>20455</v>
      </c>
      <c r="B64" s="112" t="s">
        <v>224</v>
      </c>
      <c r="C64" s="67" t="s">
        <v>1</v>
      </c>
      <c r="D64" s="67" t="s">
        <v>118</v>
      </c>
      <c r="E64" s="67"/>
      <c r="F64" s="70" t="e">
        <f t="shared" si="0"/>
        <v>#VALUE!</v>
      </c>
      <c r="G64" s="71" t="e">
        <f t="shared" si="1"/>
        <v>#VALUE!</v>
      </c>
      <c r="H64" s="68" t="s">
        <v>225</v>
      </c>
      <c r="I64" s="58"/>
    </row>
    <row r="65" spans="1:9" ht="102" customHeight="1" thickBot="1">
      <c r="A65" s="77">
        <v>20821</v>
      </c>
      <c r="B65" s="112" t="s">
        <v>226</v>
      </c>
      <c r="C65" s="67" t="s">
        <v>0</v>
      </c>
      <c r="D65" s="67" t="s">
        <v>118</v>
      </c>
      <c r="E65" s="67"/>
      <c r="F65" s="70" t="e">
        <f t="shared" si="0"/>
        <v>#VALUE!</v>
      </c>
      <c r="G65" s="71" t="e">
        <f t="shared" si="1"/>
        <v>#VALUE!</v>
      </c>
      <c r="H65" s="68" t="s">
        <v>227</v>
      </c>
      <c r="I65" s="58"/>
    </row>
    <row r="66" spans="1:9" ht="162.75" customHeight="1" thickBot="1">
      <c r="A66" s="77">
        <v>21186</v>
      </c>
      <c r="B66" s="112" t="s">
        <v>228</v>
      </c>
      <c r="C66" s="67" t="s">
        <v>2</v>
      </c>
      <c r="D66" s="67" t="s">
        <v>118</v>
      </c>
      <c r="E66" s="67"/>
      <c r="F66" s="70" t="e">
        <f t="shared" si="0"/>
        <v>#VALUE!</v>
      </c>
      <c r="G66" s="71" t="e">
        <f t="shared" si="1"/>
        <v>#VALUE!</v>
      </c>
      <c r="H66" s="68" t="s">
        <v>229</v>
      </c>
      <c r="I66" s="58"/>
    </row>
    <row r="67" spans="1:9" ht="352.5" customHeight="1" thickBot="1">
      <c r="A67" s="77">
        <v>21551</v>
      </c>
      <c r="B67" s="114" t="s">
        <v>230</v>
      </c>
      <c r="C67" s="69" t="s">
        <v>1</v>
      </c>
      <c r="D67" s="69" t="s">
        <v>186</v>
      </c>
      <c r="E67" s="69"/>
      <c r="F67" s="70" t="e">
        <f t="shared" si="0"/>
        <v>#VALUE!</v>
      </c>
      <c r="G67" s="71" t="e">
        <f t="shared" si="1"/>
        <v>#VALUE!</v>
      </c>
      <c r="H67" s="68" t="s">
        <v>231</v>
      </c>
      <c r="I67" s="58"/>
    </row>
    <row r="68" spans="1:9" ht="358.5" customHeight="1" thickBot="1">
      <c r="A68" s="77">
        <v>21916</v>
      </c>
      <c r="B68" s="114" t="s">
        <v>232</v>
      </c>
      <c r="C68" s="69" t="s">
        <v>1</v>
      </c>
      <c r="D68" s="69" t="s">
        <v>233</v>
      </c>
      <c r="E68" s="69"/>
      <c r="F68" s="70" t="e">
        <f t="shared" si="0"/>
        <v>#VALUE!</v>
      </c>
      <c r="G68" s="71" t="e">
        <f t="shared" si="1"/>
        <v>#VALUE!</v>
      </c>
      <c r="H68" s="68" t="s">
        <v>234</v>
      </c>
      <c r="I68" s="58"/>
    </row>
    <row r="69" spans="1:9" ht="110.25" customHeight="1" thickBot="1">
      <c r="A69" s="77">
        <v>22282</v>
      </c>
      <c r="B69" s="112" t="s">
        <v>235</v>
      </c>
      <c r="C69" s="69" t="s">
        <v>1</v>
      </c>
      <c r="D69" s="67" t="s">
        <v>115</v>
      </c>
      <c r="E69" s="67"/>
      <c r="F69" s="70" t="e">
        <f t="shared" si="0"/>
        <v>#VALUE!</v>
      </c>
      <c r="G69" s="71" t="e">
        <f t="shared" si="1"/>
        <v>#VALUE!</v>
      </c>
      <c r="H69" s="68" t="s">
        <v>236</v>
      </c>
      <c r="I69" s="58"/>
    </row>
    <row r="70" spans="1:9" ht="113.25" customHeight="1" thickBot="1">
      <c r="A70" s="77">
        <v>22647</v>
      </c>
      <c r="B70" s="114" t="s">
        <v>237</v>
      </c>
      <c r="C70" s="69" t="s">
        <v>0</v>
      </c>
      <c r="D70" s="67" t="s">
        <v>183</v>
      </c>
      <c r="E70" s="67"/>
      <c r="F70" s="70" t="e">
        <f t="shared" si="0"/>
        <v>#VALUE!</v>
      </c>
      <c r="G70" s="71" t="e">
        <f t="shared" si="1"/>
        <v>#VALUE!</v>
      </c>
      <c r="H70" s="68" t="s">
        <v>238</v>
      </c>
      <c r="I70" s="58"/>
    </row>
    <row r="71" spans="1:9">
      <c r="B71" s="59"/>
      <c r="C71" s="62"/>
      <c r="D71" s="62"/>
      <c r="E71" s="61"/>
      <c r="F71" s="56" t="e">
        <f>SUM(F8:F70)</f>
        <v>#VALUE!</v>
      </c>
      <c r="G71" s="56" t="e">
        <f>SUM(G8:G70)</f>
        <v>#VALUE!</v>
      </c>
      <c r="H71" s="57"/>
      <c r="I71" s="58"/>
    </row>
    <row r="72" spans="1:9">
      <c r="B72" s="55"/>
      <c r="C72" s="62"/>
      <c r="D72" s="60"/>
      <c r="E72" s="61"/>
      <c r="F72" s="56"/>
      <c r="G72" s="56"/>
      <c r="H72" s="57"/>
      <c r="I72" s="58"/>
    </row>
    <row r="73" spans="1:9">
      <c r="B73" s="59"/>
      <c r="C73" s="62"/>
      <c r="D73" s="60"/>
      <c r="E73" s="61"/>
      <c r="F73" s="56"/>
      <c r="G73" s="56"/>
      <c r="H73" s="57"/>
      <c r="I73" s="58"/>
    </row>
    <row r="74" spans="1:9" ht="18.75">
      <c r="B74" s="51"/>
      <c r="C74" s="52"/>
      <c r="D74" s="52"/>
      <c r="E74" s="52"/>
      <c r="F74" s="53"/>
      <c r="G74" s="53"/>
      <c r="H74" s="54"/>
      <c r="I74" s="52"/>
    </row>
    <row r="75" spans="1:9">
      <c r="B75" s="17"/>
      <c r="E75" s="44"/>
      <c r="F75" s="45"/>
      <c r="G75" s="46"/>
      <c r="H75" s="47"/>
    </row>
    <row r="76" spans="1:9" ht="15.75">
      <c r="B76" s="72" t="s">
        <v>239</v>
      </c>
      <c r="C76" s="73"/>
      <c r="D76" s="73"/>
      <c r="E76" s="74"/>
      <c r="F76" s="74"/>
      <c r="G76" s="75"/>
    </row>
    <row r="77" spans="1:9">
      <c r="B77" s="105" t="s">
        <v>240</v>
      </c>
      <c r="C77" s="106"/>
      <c r="D77" s="106"/>
      <c r="E77" s="106"/>
      <c r="F77" s="106"/>
      <c r="G77" s="107"/>
    </row>
    <row r="78" spans="1:9">
      <c r="B78" s="105" t="s">
        <v>241</v>
      </c>
      <c r="C78" s="106"/>
      <c r="D78" s="106"/>
      <c r="E78" s="106"/>
      <c r="F78" s="106"/>
      <c r="G78" s="107"/>
    </row>
    <row r="79" spans="1:9">
      <c r="B79" s="105" t="s">
        <v>242</v>
      </c>
      <c r="C79" s="106"/>
      <c r="D79" s="106"/>
      <c r="E79" s="106"/>
      <c r="F79" s="106"/>
      <c r="G79" s="107"/>
    </row>
    <row r="80" spans="1:9">
      <c r="B80" s="105" t="s">
        <v>243</v>
      </c>
      <c r="C80" s="106"/>
      <c r="D80" s="106"/>
      <c r="E80" s="106"/>
      <c r="F80" s="106"/>
      <c r="G80" s="107"/>
    </row>
    <row r="81" spans="2:7">
      <c r="B81" s="108"/>
      <c r="C81" s="109"/>
      <c r="D81" s="109"/>
      <c r="E81" s="109"/>
      <c r="F81" s="109"/>
      <c r="G81" s="110"/>
    </row>
    <row r="82" spans="2:7">
      <c r="B82" s="102" t="s">
        <v>244</v>
      </c>
      <c r="C82" s="103"/>
      <c r="D82" s="103"/>
      <c r="E82" s="103"/>
      <c r="F82" s="103"/>
      <c r="G82" s="104"/>
    </row>
  </sheetData>
  <mergeCells count="19">
    <mergeCell ref="B82:G82"/>
    <mergeCell ref="B77:G77"/>
    <mergeCell ref="B78:G78"/>
    <mergeCell ref="B79:G79"/>
    <mergeCell ref="B80:G80"/>
    <mergeCell ref="B81:G81"/>
    <mergeCell ref="B1:G1"/>
    <mergeCell ref="B2:G2"/>
    <mergeCell ref="C4:G4"/>
    <mergeCell ref="C5:G5"/>
    <mergeCell ref="B42:B43"/>
    <mergeCell ref="C42:C43"/>
    <mergeCell ref="D42:D43"/>
    <mergeCell ref="I42:I43"/>
    <mergeCell ref="G42:G43"/>
    <mergeCell ref="F42:F43"/>
    <mergeCell ref="E42:E43"/>
    <mergeCell ref="A42:A43"/>
    <mergeCell ref="H42:H43"/>
  </mergeCells>
  <pageMargins left="0.70866141732283472" right="0.70866141732283472" top="0.74803149606299213" bottom="0.74803149606299213" header="0.31496062992125984" footer="0.31496062992125984"/>
  <pageSetup paperSize="9" scale="64"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2</vt:i4>
      </vt:variant>
    </vt:vector>
  </HeadingPairs>
  <TitlesOfParts>
    <vt:vector size="2" baseType="lpstr">
      <vt:lpstr>Rozpis knižny fond_dožiadanie</vt:lpstr>
      <vt:lpstr>časť A1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radovan kovac</dc:creator>
  <cp:lastModifiedBy>Uzivatel</cp:lastModifiedBy>
  <cp:lastPrinted>2019-09-04T07:51:20Z</cp:lastPrinted>
  <dcterms:created xsi:type="dcterms:W3CDTF">2014-09-17T15:52:29Z</dcterms:created>
  <dcterms:modified xsi:type="dcterms:W3CDTF">2019-10-16T11:11:04Z</dcterms:modified>
</cp:coreProperties>
</file>