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3250" windowHeight="12570" tabRatio="888" firstSheet="1" activeTab="1"/>
  </bookViews>
  <sheets>
    <sheet name="Rozpis knižny fond_dožiadanie" sheetId="24" r:id="rId1"/>
    <sheet name="časť A1" sheetId="26" r:id="rId2"/>
  </sheets>
  <definedNames>
    <definedName name="_xlnm.Print_Area" localSheetId="1">'časť A1'!$A$1:$I$62</definedName>
  </definedNames>
  <calcPr calcId="125725"/>
</workbook>
</file>

<file path=xl/calcChain.xml><?xml version="1.0" encoding="utf-8"?>
<calcChain xmlns="http://schemas.openxmlformats.org/spreadsheetml/2006/main">
  <c r="F9" i="26"/>
  <c r="G9" s="1"/>
  <c r="G52"/>
  <c r="G14"/>
  <c r="G15"/>
  <c r="G16"/>
  <c r="G18"/>
  <c r="G19"/>
  <c r="G20"/>
  <c r="G21"/>
  <c r="G22"/>
  <c r="G23"/>
  <c r="G24"/>
  <c r="G25"/>
  <c r="G26"/>
  <c r="G27"/>
  <c r="G28"/>
  <c r="G29"/>
  <c r="G30"/>
  <c r="G32"/>
  <c r="G33"/>
  <c r="G34"/>
  <c r="G35"/>
  <c r="G36"/>
  <c r="G37"/>
  <c r="G38"/>
  <c r="G39"/>
  <c r="G40"/>
  <c r="G41"/>
  <c r="G42"/>
  <c r="G43"/>
  <c r="G44"/>
  <c r="G45"/>
  <c r="G46"/>
  <c r="G48"/>
  <c r="G49"/>
  <c r="G51"/>
  <c r="F51"/>
  <c r="F50"/>
  <c r="G50" s="1"/>
  <c r="F43"/>
  <c r="F44"/>
  <c r="F45"/>
  <c r="F46"/>
  <c r="F47"/>
  <c r="G47" s="1"/>
  <c r="F48"/>
  <c r="F49"/>
  <c r="F39"/>
  <c r="F40"/>
  <c r="F41"/>
  <c r="F42"/>
  <c r="F35"/>
  <c r="F36"/>
  <c r="F37"/>
  <c r="F38"/>
  <c r="F32"/>
  <c r="F33"/>
  <c r="F34"/>
  <c r="F28"/>
  <c r="F29"/>
  <c r="F30"/>
  <c r="F31"/>
  <c r="G31" s="1"/>
  <c r="F22"/>
  <c r="F23"/>
  <c r="F24"/>
  <c r="F25"/>
  <c r="F26"/>
  <c r="F27"/>
  <c r="F20"/>
  <c r="F21"/>
  <c r="F15"/>
  <c r="F16"/>
  <c r="F17"/>
  <c r="G17" s="1"/>
  <c r="F18"/>
  <c r="F19"/>
  <c r="F12"/>
  <c r="G12" s="1"/>
  <c r="F14"/>
  <c r="F10"/>
  <c r="G10" s="1"/>
  <c r="F11"/>
  <c r="G11" s="1"/>
  <c r="F13"/>
  <c r="G13" s="1"/>
  <c r="F8"/>
  <c r="G8" s="1"/>
  <c r="K7" i="24"/>
  <c r="K12"/>
  <c r="K15"/>
  <c r="K20"/>
  <c r="K22"/>
  <c r="K23"/>
  <c r="K28"/>
  <c r="K30"/>
  <c r="K31"/>
  <c r="K36"/>
  <c r="K38"/>
  <c r="K39"/>
  <c r="K44"/>
  <c r="I7"/>
  <c r="I8"/>
  <c r="I9"/>
  <c r="I10"/>
  <c r="I11"/>
  <c r="I12"/>
  <c r="I13"/>
  <c r="I14"/>
  <c r="I15"/>
  <c r="I16"/>
  <c r="I17"/>
  <c r="I18"/>
  <c r="I19"/>
  <c r="I20"/>
  <c r="I21"/>
  <c r="I22"/>
  <c r="I23"/>
  <c r="I24"/>
  <c r="I25"/>
  <c r="I26"/>
  <c r="I27"/>
  <c r="I28"/>
  <c r="I29"/>
  <c r="I30"/>
  <c r="I31"/>
  <c r="I32"/>
  <c r="I33"/>
  <c r="I34"/>
  <c r="I35"/>
  <c r="I36"/>
  <c r="I37"/>
  <c r="I38"/>
  <c r="I39"/>
  <c r="I40"/>
  <c r="I41"/>
  <c r="I42"/>
  <c r="I43"/>
  <c r="I44"/>
  <c r="I6"/>
  <c r="I47" s="1"/>
  <c r="G7"/>
  <c r="G8"/>
  <c r="G9"/>
  <c r="G10"/>
  <c r="G11"/>
  <c r="G12"/>
  <c r="G13"/>
  <c r="G14"/>
  <c r="G15"/>
  <c r="G16"/>
  <c r="G17"/>
  <c r="G18"/>
  <c r="G19"/>
  <c r="G20"/>
  <c r="G21"/>
  <c r="G22"/>
  <c r="G23"/>
  <c r="G24"/>
  <c r="G25"/>
  <c r="G26"/>
  <c r="G27"/>
  <c r="G28"/>
  <c r="G29"/>
  <c r="G30"/>
  <c r="G31"/>
  <c r="G32"/>
  <c r="G33"/>
  <c r="G34"/>
  <c r="G35"/>
  <c r="G36"/>
  <c r="G37"/>
  <c r="G38"/>
  <c r="G39"/>
  <c r="G40"/>
  <c r="G41"/>
  <c r="G42"/>
  <c r="G43"/>
  <c r="G44"/>
  <c r="G6"/>
  <c r="G47" s="1"/>
  <c r="E7"/>
  <c r="E8"/>
  <c r="E9"/>
  <c r="E10"/>
  <c r="E11"/>
  <c r="E12"/>
  <c r="E13"/>
  <c r="E14"/>
  <c r="E15"/>
  <c r="E16"/>
  <c r="E17"/>
  <c r="E18"/>
  <c r="E19"/>
  <c r="E20"/>
  <c r="E21"/>
  <c r="E22"/>
  <c r="E23"/>
  <c r="E24"/>
  <c r="E25"/>
  <c r="E26"/>
  <c r="E27"/>
  <c r="E28"/>
  <c r="E29"/>
  <c r="E30"/>
  <c r="E31"/>
  <c r="E32"/>
  <c r="E33"/>
  <c r="E34"/>
  <c r="E35"/>
  <c r="E36"/>
  <c r="E37"/>
  <c r="E38"/>
  <c r="E39"/>
  <c r="E40"/>
  <c r="E41"/>
  <c r="E42"/>
  <c r="E43"/>
  <c r="E44"/>
  <c r="E6"/>
  <c r="E47" s="1"/>
  <c r="J44"/>
  <c r="J43"/>
  <c r="K43" s="1"/>
  <c r="J42"/>
  <c r="K42" s="1"/>
  <c r="J41"/>
  <c r="K41" s="1"/>
  <c r="J40"/>
  <c r="K40" s="1"/>
  <c r="J39"/>
  <c r="J38"/>
  <c r="J37"/>
  <c r="K37" s="1"/>
  <c r="J36"/>
  <c r="J35"/>
  <c r="K35" s="1"/>
  <c r="J34"/>
  <c r="K34" s="1"/>
  <c r="J33"/>
  <c r="K33" s="1"/>
  <c r="J32"/>
  <c r="K32" s="1"/>
  <c r="J31"/>
  <c r="J30"/>
  <c r="J29"/>
  <c r="K29" s="1"/>
  <c r="J28"/>
  <c r="J27"/>
  <c r="K27" s="1"/>
  <c r="J26"/>
  <c r="K26" s="1"/>
  <c r="J25"/>
  <c r="K25" s="1"/>
  <c r="J24"/>
  <c r="K24" s="1"/>
  <c r="J23"/>
  <c r="J22"/>
  <c r="J21"/>
  <c r="K21" s="1"/>
  <c r="J20"/>
  <c r="J19"/>
  <c r="K19" s="1"/>
  <c r="J18"/>
  <c r="K18" s="1"/>
  <c r="J17"/>
  <c r="K17" s="1"/>
  <c r="J16"/>
  <c r="K16" s="1"/>
  <c r="J15"/>
  <c r="J14"/>
  <c r="K14" s="1"/>
  <c r="J13"/>
  <c r="K13" s="1"/>
  <c r="J12"/>
  <c r="J11"/>
  <c r="K11" s="1"/>
  <c r="J10"/>
  <c r="K10" s="1"/>
  <c r="J9"/>
  <c r="K9" s="1"/>
  <c r="J8"/>
  <c r="K8" s="1"/>
  <c r="J7"/>
  <c r="J6"/>
  <c r="K6" s="1"/>
  <c r="F52" i="26" l="1"/>
  <c r="K47" i="24"/>
  <c r="I49"/>
</calcChain>
</file>

<file path=xl/sharedStrings.xml><?xml version="1.0" encoding="utf-8"?>
<sst xmlns="http://schemas.openxmlformats.org/spreadsheetml/2006/main" count="325" uniqueCount="211">
  <si>
    <t>ks</t>
  </si>
  <si>
    <t>sada</t>
  </si>
  <si>
    <t>súbor</t>
  </si>
  <si>
    <t xml:space="preserve">Digitálna učebnica Fyziky pre ZŠ a SŠ </t>
  </si>
  <si>
    <t>Digitálne učebnice fyziky pre 8-ročné gymnáziá</t>
  </si>
  <si>
    <t>Cvičebnica fyziky Testy pre 8-ročné gymnáziá</t>
  </si>
  <si>
    <t>Učebnica fyziky pre 8-ročné gymnáziá : Sila a pohyb</t>
  </si>
  <si>
    <t>Učebnica fyziky pre 8-ročné gymnáziá : Vlastnosti kvapalín a plynov</t>
  </si>
  <si>
    <t>Učebnica fyziky pre 8-ročné gymnáziá : Elektrina</t>
  </si>
  <si>
    <t>Učebnica fyziky pre 8-ročné gymnáziá : Magnetizmus</t>
  </si>
  <si>
    <t>Učebnica fyziky pre 8-ročné gymnáziá : Periodické deje</t>
  </si>
  <si>
    <t>Učebnica fyziky pre 8-ročné gymnáziá : EM žiarenie a častice mikrosveta</t>
  </si>
  <si>
    <t>Pracovné listy pre ZŠ, 6.ročník</t>
  </si>
  <si>
    <t>Pracovné listy pre ZŠ, 7.ročník</t>
  </si>
  <si>
    <t>Pracovné listy pre ZŠ, 8.ročník</t>
  </si>
  <si>
    <t>Pracovné listy pre ZŠ, 9.ročník</t>
  </si>
  <si>
    <t>Interaktívny vyučovací balík - Biológia - Ľudské telo a jeho funkcie</t>
  </si>
  <si>
    <t>Interaktívny vyučovací balík - Biológia - Chémia - Skupenstvá látok</t>
  </si>
  <si>
    <t>Interaktívny vyučovací balík - Biológia - Nemecký jazyk</t>
  </si>
  <si>
    <t>Interaktívny vyučovací balík - Fyzika - Mechanika</t>
  </si>
  <si>
    <t>Interaktívny vyučovací balík - Biológia - Fyzika - Optika</t>
  </si>
  <si>
    <t>Interaktívny vyučovací balík - Biológia - Matematika - Geometrické konštrukcie</t>
  </si>
  <si>
    <t>Nástenné portréty osobností</t>
  </si>
  <si>
    <t>Knihy pre povinné čítanie SJ</t>
  </si>
  <si>
    <t>Skladacie školské divadielko</t>
  </si>
  <si>
    <t>Cudzojazyčné knihy a slovníky</t>
  </si>
  <si>
    <t>Spoločenské hry</t>
  </si>
  <si>
    <t>Knihy "Beletria "</t>
  </si>
  <si>
    <t>Knihy "Vzdelávanie učiteľov"</t>
  </si>
  <si>
    <t>Audioknihy</t>
  </si>
  <si>
    <t>Interaktívny vyučovací balík - Polytechnika</t>
  </si>
  <si>
    <t>Knihy pre Polytechniku</t>
  </si>
  <si>
    <t>Interaktívny vyučovací balík - Chémia</t>
  </si>
  <si>
    <t>Interaktívny vyučovací balík - Prvouka</t>
  </si>
  <si>
    <t>Divadelné kostými</t>
  </si>
  <si>
    <t>Interaktívny vyučovací balík pre Dopravnú výchovu</t>
  </si>
  <si>
    <t>Technické hry</t>
  </si>
  <si>
    <t>Robotické hry</t>
  </si>
  <si>
    <t>Hudobné nahrávky</t>
  </si>
  <si>
    <t>Knižničný fond - 1</t>
  </si>
  <si>
    <t>Knižničný fond - 2</t>
  </si>
  <si>
    <t>Knižničný fond - 3</t>
  </si>
  <si>
    <t>Merná jednotka</t>
  </si>
  <si>
    <t>Príloha č. 1 Špecifikácia predmetu zákazky/cenový formulár</t>
  </si>
  <si>
    <t>Predmet zákazky: Didaktické pomôcky - Knižničný fond</t>
  </si>
  <si>
    <t xml:space="preserve">Názov programu: </t>
  </si>
  <si>
    <t>Integrovaný regionálny operačný program</t>
  </si>
  <si>
    <t>Kód výzvy:</t>
  </si>
  <si>
    <t>IROP-PO2-SC222-2016-13</t>
  </si>
  <si>
    <t>Spolu za knižničný fond:</t>
  </si>
  <si>
    <t>Priemer trhových cien</t>
  </si>
  <si>
    <t>Jedn. cena bez DPH/ MoNASTER, s.r.o.</t>
  </si>
  <si>
    <t>Jedn. cena bez DPH/ ZOFF, spol. s.r.o.</t>
  </si>
  <si>
    <t>suma celkom MoNASTER, s.r.o.</t>
  </si>
  <si>
    <t>suma celkom KVANT spol. s r.o.</t>
  </si>
  <si>
    <t>suma celkom ZOFF, spol. s.r.o.</t>
  </si>
  <si>
    <t>suma celkom priemer</t>
  </si>
  <si>
    <t>Suma celkom za  MoNASTER, s.r.o.</t>
  </si>
  <si>
    <t>Suma celkom za  KVANT spol. s r.o.</t>
  </si>
  <si>
    <t>Suma celkom za  ZOFF, spol. s.r.o.</t>
  </si>
  <si>
    <t>Celkom priemer</t>
  </si>
  <si>
    <t xml:space="preserve">Počet </t>
  </si>
  <si>
    <t>Jedn. cena bez DPH/KVANT spol. s r.o.</t>
  </si>
  <si>
    <t>Školská knižnica - vybavenie pre 1 knihovníka a skupinu žiakov (plocha cca 72m2)</t>
  </si>
  <si>
    <t>Špecifikácia</t>
  </si>
  <si>
    <t>Licencia multimediálnej učebnice v digitálnej forme pre základné školy. Obsah by mal byť spracovaný formou prezentácií (kreslených obrázkov, animácií, fotografií a testov) a mal by obsahovať kompletný prierez učivom fyziky pre základné školy. Výučbový softvér by mal byť vytvorený podľa platných učebných osnov pre ZŠ a obsahovať odporúčaciu doložku MŠ. Obsah by mal byť minimálne prierezom učivom fyziky by mal obsahovať témy pre 6.ročník ZŠ: vlastnosti kvapalín, plynov, vlastnosti pevných látok a telies, hustota pevných látok, kvapalín a plynov, Pascalov zákon, Archimedov zákon. Min. obsah pre 7. ročník ZŠ: teplota, skupenstvá látok a ich zmeny, topenie, tuhnutie, vyparovanie, var, kondenzácia, teplo a využiteľná energia, tepelný stroj. Min. obsah pre 8. ročník ZŠ: svetlo, vlastnosti svetla, odram, lom, šošovky, optické vlastnosti oka, sila a jej znázornenie, meranie sily, skladanie síl, rovnováha síl, ťažisko, páka, kladka, tlaková sila, tlak, trenie, pokoj a pohyb telesa, trajektória pohybu, rovnomerný a nerovnomerný pohyb. Min. obsah pre 9. ročník ZŠ: magnetické a elektrické vlastnosti látok, elektrický prúd v kovových vodičoch, meranie prúdu a napätia, elektrický odpor vodiča, elektrická práca a príkon, magnetické pole v okolí vodiča, elektromagnet, vedenie elektrického prúdu v kvapalinách a plynoch, elektrolýza.</t>
  </si>
  <si>
    <t>Licencia digitálnych učebníc pre 8-ročné gymnáziá. Obsah by mal byť spracovaný formou prezentácií (kreslených obrázkov, animácií, fotografií a cvičení) a mal by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</si>
  <si>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Licencia digitálnych cvičebníc Testy pre 8-ročné gymnáziá. Obsah by mal obsahovať kompletný prierez učivom fyziky na úrovni fyziky 8-ročného gymnaziálneho obsahu. Minimálny tématický obsah: Sila a pohyb, Vlastnosti kvapalín a plynov, Magnetizmus, Elektrina, Periodické deje, EM žiarenie a častice mikrosveta. Výučbový softvér by mal byť vytvorený podľa platných učebných osnov pre ZŠ a obsahovať odporúčaciu doložku MŠ.</t>
  </si>
  <si>
    <t>Učebnica pre 8-ročné gymnáziá. Obsah by mal byť spracovaný formou textov, kreslených obrázkov a cvičení a mal by obsahovať kompletný prierez učivom Sila a pohyb.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</si>
  <si>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Vlastnosti kvapalín a plynov.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</si>
  <si>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Elektrina.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</si>
  <si>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Magnetizmus.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</si>
  <si>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Periodické deje. Učebnica by mala byť vytvorená podľa platných učebných osnov pre ZŠ a obsahovať odporúčaciu doložku MŠ.</t>
  </si>
  <si>
    <t>Učebnica pre 8-ročné gymnáziá. Obsah by mal byť spracovaný formou textov, kreslených obrázkov a cvičení a mal by obsahovať kompletný prierez učivom Elektromagnetické žiarenie a častice mikrosveta. Učebnica by mala byť vytvorená podľa platných učebných osnov pre ZŠ a obsahovať odporúčaciu doložku MŠ.</t>
  </si>
  <si>
    <t>Pracovné listy pre ZŠ, 6.ročník, Vlastnosti látok. Minimálny obsah: návody riešenia a vysvetlenia jednoduchých experimentov, založených na využití pomôcok, ktoré sú ľahko dostupné, min. tématický obsah experimentov: Prelievanie vzduchu a plynu, Fúkanie guľôčky do fľašky, Guľôčky v oleji, Plávanie kovovej spinky na vode, Pružnosť mydlovej blany, Plávajúca plechovka, Karteziánsky potápač, Galileiho teplomer, Prelievanie vody z fľaše do fľaše, Horenie sviečky, Papierový most, Odraz lopty, Balansujúci vtáčik na bidle.</t>
  </si>
  <si>
    <t>Pracovné listy pre ZŠ, 7.ročník, Teplo a skupenské premeny. Minimálny obsah: návody riešenia a vysvetlenia jednoduchých experimentov, založených na využití pomôcok, ktoré sú ľahko dostupné, min. tématický obsah experimentov: Čo drží viečko na zaváraninovej fľaške, Ako udržať vodu v prevrátenom pohári, Prečo je problém zodvihnúť papier, Odfúknutie fľašiek od seba, Vybratie valčeku von z otvoru hranola, Nabratie vody do prevrátenej fľašy, Čo horí na sviečke, Problém vriacej vody v injekčnej striekačke, Prečo mydlové bubliny praskajú, Zdvihnutie ľadu pomocou špajdle, Určenie dotykom čo bude teplejšie ?, Zapaľujeme papier, Odrezaný plameň sviečky, Zohriaty vzduch a nárast tlaku</t>
  </si>
  <si>
    <t>Pracovné listy pre ZŠ, 8.ročník, Optika. Minimálny obsah: návody riešenia a vysvetlenia jednoduchých experimentov, založených na využití pomôcok, ktoré sú ľahko dostupné, min. tématický obsah experimentov: Tieň, polotieň, Obraz za zrkadlom, Čo je za akváriom, Zrkadlový obraz obrátený a zväčšený a zmenšený,     Zväčšenie a zmenšenie obrazu pomocou spojky, Pohľad cez rozptylku, Rozpoznanie krátkozrakosti a ďalekozrakosti, Skladanie farieb.</t>
  </si>
  <si>
    <t>Pracovné listy pre ZŠ, 9.ročník, Elektrina a magnetizmus. Minimálny onsah: návody riešenia a vysvetlenia jednoduchých experimentov, založených na využití pomôcok, ktoré sú ľahko dostupné, min. tématický obsah experimentov: Zelektrizovanie balónov, Pohyb predmetov (bublina, vrtuľka) elektrostatickým pôsobením,  Elektrostatický zvonček, Elektrizovanie dotykom, Telesá sa elektrostatick odpudzujú, Je celý magnet magnetický?, Ako sa dá z klinca urobiť magnet, Magnetické pole bez magnetu, Magnet a cievka, Pohyb vodičom s prúdom, Elektromotor, Otáčanie vodivého kotúča na vode.</t>
  </si>
  <si>
    <t xml:space="preserve">Minimálna špecifikácia: Interaktívna učebná látka má spracúvať tematický okruh pohybu. Má pomôcť lepšie pochopiť tematiku pomocou animácií a úloh, na ktorých sú zobrazené rozličné fyzikálne javy a uskutočňované rôzne merania. Min. tematické okruhy: Rovnomerný priamočiary pohyb, Súradnicová sústava, Rovnomerne zrýchlený priamočiary pohyb, Rovnomerný krúživý pohyb, Štruktúra pohybov, Oscilačný pohyb I., Oscilačný pohyb II., Pohyb vĺn I., Pohyb vĺn II., Tepelný pohyb., </t>
  </si>
  <si>
    <t>Balík má obsahovať minimálne : 1 ks Film na DVD v slovenskom jazyku s témou Vysokých Tatier, 1 ks DVD v slovenskom jazku s témou rieky Dunaj, 1 sadu DVD v slovenskom jazyku s témou "Život". 5ks  Interaktívny vyučovací balík o ľudksom tele a jeho funkciách s animáciami, má obsahovať min. tématické okruhy funkcie ľudského tela: Stavba ľudského tela, Koža, Pohybová sústava, Tráviaca sústava, Dýchacia sústava, Obehová sústava, Vylučovacia sústava, Zmyslové orgány, Hormonálna sústava, Rozmnožovanie. A tiež 5 ks Interaktívny vyučovací balík s témou prvouky s 3D animáciami pre žiakov prvého stupňa základných škôl. Pomocou interaktívnych úloh sa žiaci oboznámia s domácimi a divými zvieratami, ako aj ich mláďatami, ich vývojom a rozdielmi medzi cicavcami a vtákmi. Má obsahovať min. tématické okruhy: Domáce zvieratá, Zoskupovanie (cicavce - vtáky), Zvieratá a ich mláďatá, Časti tela, Vtáky, Ryby, Obojživelníky, Plazy a ich porovnávanie. Ďalej 5 ks plnofarebnú encyklopédiu biológie v slovenskom jazyku, s rozsahom min. 250 strán.</t>
  </si>
  <si>
    <t xml:space="preserve">Balík má obsahovať minimálne: sadu 3 ks filmov na DVD s chemickou tématikov, rozdelenej na pokusy. Obsah tém by mal byť minimálne: rýchlosť chemických reakcií, delenie zmesí, elektrolýza, kovy, nekovy, soli, oxidy, prírodné látky, syntetické látky, proces korózie. 5 ks Interaktívneho vyučovacieho balíka o stavbe chemických látok v slovenskom jazyku.Má obsahovať min. tématické okruhy: Modely atómu, Stavba atómu, Stavba elektrónového obalu, Vznik elektrónového obalu atómu, Periodická sústava, Iónová väzba, Kovalentná väzba, Stavba molekúl,  Kovová väzba. Ďalej 5 ks Interaktívneho vyučovacieho balíka o skupenstve chemických látok v slovnenskom jazyku minimálne s animáciami. Má obsahovať min. tématické okruhy: Plyny, Kvapaliny (charakteristika, rozpustnosť, saturácia), Pevné látky (kryštalické mriežky atómové, iónové, kovové, molekulárne, uhlíkové), ďalej 4 ks Encyklopédie chémie .
</t>
  </si>
  <si>
    <t xml:space="preserve">Minimálna špecifikácia: výukový interaktívny program na oboznámenie sa s funkciami ľudského tela, pre pochopenie fungovanie orgánov. 3D animácie. Min. tematické okruhy: Stavba ľudského tela, Koža,  Pohybová sústava, Tráviaca sústava, Dýchacia sústava, Obehová sústava, Vylučovacia sústava, Zmyslové orgány, Hormonálna sústava, Rozmnožovanie
</t>
  </si>
  <si>
    <t>Minimálna špecifikácia: Balík má  obsahovať min. tieto tematické okruhy: Plyny, Kvapaliny (charakteristika, rozpustnosť, saturácia), Pevné látky (kryštalické mriežky atómové, iónové, kovové, molekulárne, uhlíkové). 
Učivo má obsahovať najdôležitejšie stručné informácie, nákresy, obrazy, modely potrebné k znázorneniu, animácie procesov na úrovni atómov a molekúl a interaktívne praktické úlohy.</t>
  </si>
  <si>
    <t>Minimálna špecifikácia: Interaktívny program Nemecký jazyk pre začiatočníkov a stredne pokročilých. Má obsahovať gramatiku, čítanie a písomné interaktívne cvičenia. Min. tematické okruhy: Persönliche Informationen, Familie, Zu Hause, Schule, Tägliche Routine, Freizeitaktivitäten, Essen und Trinken, Ferien, Urlaub, Kleidung, Gesundheit, Krankheiten. .</t>
  </si>
  <si>
    <t>Minimálna špecifikácia: Balík má obsahovať minimálne tematický okruh Optika.  Min. tematické okruhy: Vlastnosti svetla, odraz svetla, zrkadlo, refrakcia, obraz v zrkadle, disperzia-rozptyl, optické nástroje.</t>
  </si>
  <si>
    <t xml:space="preserve">Minimálna špecifikácia: Balík má obsahovať minimálne tieto tematické okruhy: Úsečky, Uhly, Kruhy, Trojuholníky, Štvoruholníky, Iné útvary. </t>
  </si>
  <si>
    <t>Minimálna špecifikácia: sieťová licencia s 1 aktiváciou na školskom serveri, (vrátane dodania 1 kusu inštalačného CD), galéria s fotografiami dopravných prostriedkov, základné druhy dopravy a rozdelenie dopravných prostriedkov, min. 19 cvičení rozdelených do štyroch skupín, vrátane prenosného dopravného ihriska obsahujúceho 10 ks rôznych dopravných značiek a semafórov.</t>
  </si>
  <si>
    <t xml:space="preserve">Minimálna špecifikácia: 5x Interaktívny vyučovací balík s témou polytechniky s animáciami pre žiakov druhého stupňa základných škôl. 5x DVD s témou obrábanie materiálov, ďalej min. 5x Encyklopédia s témou polytechniky. </t>
  </si>
  <si>
    <t>Sada kníh pre polytechniku (min. 150 kníh)</t>
  </si>
  <si>
    <t>Sada kníh schváleného povinného čítania pre SJ na ZŠ. (min. 150 kníh)</t>
  </si>
  <si>
    <t>Sada kníh na výuku cudzích jazykov - rozne stupne (min. 150 kníh)</t>
  </si>
  <si>
    <t>Sada kník "Beletria" pre ZŠ (min. 150 kníh)</t>
  </si>
  <si>
    <t>Sada kník pre doplnkové vzdelávanie učiteľov (min. 150 kníh)</t>
  </si>
  <si>
    <t>Sada audiokníh (min. 150 kníh)</t>
  </si>
  <si>
    <t>Knižničný fond 1  (min. 150 kníh)</t>
  </si>
  <si>
    <t xml:space="preserve">Sada spoločenských hier </t>
  </si>
  <si>
    <t>Sada hier s témou mechniky</t>
  </si>
  <si>
    <t>Sada hier s témou robotiky</t>
  </si>
  <si>
    <t xml:space="preserve">Sada hudobných nahrávok </t>
  </si>
  <si>
    <t xml:space="preserve">Minimálna špecifikácia:  vhodná pre školské prostredie, </t>
  </si>
  <si>
    <t>Minimálna špecidikácia: školské závesné bábkové divadlo na dvere</t>
  </si>
  <si>
    <t xml:space="preserve">Minimálna špecifikácia: Sada min. 20 ks detských divadelných kostýmov. </t>
  </si>
  <si>
    <t>Verejný obstarávateľ:</t>
  </si>
  <si>
    <t>Predmet zákazky:</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</si>
  <si>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</si>
  <si>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</si>
  <si>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</si>
  <si>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</si>
  <si>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</si>
  <si>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</si>
  <si>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Mesto Stará Ľubovňa</t>
  </si>
  <si>
    <t>„Zvýšenie technickej úrovne vzdelávania ZŠ Komenského, ZŠ Levočská, ZŠ Podsadek a ZŠ Za vodou v Starej Ľubovni“</t>
  </si>
  <si>
    <t>Interfejs na zber dát - biochémia</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</si>
  <si>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</si>
  <si>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SW k iterfejsu - multilicencia</t>
  </si>
  <si>
    <t> 1</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</si>
  <si>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</si>
  <si>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1 </t>
  </si>
  <si>
    <t xml:space="preserve">Sada laboratórnych podnosov pre učiteľa - jeden podnos v rozmere min. 400x300x40 mm a druhý podnos s minimálnym rozmerom 250x250x40 mm, s teplotnou odolnosťou min. do 50°C  a chemickou odolnosťou minimálne pre materiály PS. </t>
  </si>
  <si>
    <t>Vizualizér</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</si>
  <si>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auto/manuál,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</si>
  <si>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Sada laboratórnych stojanov s príslušenstvom</t>
  </si>
  <si>
    <t xml:space="preserve">Laboratórny stojan s príslušenstvom má obsahovať minimálne 3 rôzne kruhy na varenie s priemermi 70, 100 a 130mm, 1 držiak na chladič, 2 držiaky bez svorky a 6 dvojitých svoriek, kovovú základňu, základovú tyč s výškou min. 750 mm, 1 ks sieťku nad kahan min. 120x120 mm s keramickou vrstvou. </t>
  </si>
  <si>
    <t>Sada laboratórneho skla a laboratórnych pomôcok pre učebňu biochémie</t>
  </si>
  <si>
    <t xml:space="preserve">Triedna sada laboratórneho skla a pomôcok obsahuje: 2x kadička vysoká s výlevkou  400ml, 1x kadička nízka s výlevkou  150ml, 1x kadička vysoká s výlevkou  250ml, 2x banka kúžeľová úzkohrdlá 250 ml, 2x  banka s plochým dnom titračná 250 ml, 2x skúmavka s guľatým dnom priem. 12 mm s vyhrnutým okrajom, 2x skúmavka s guľatým dnom priem. 14 mm s vyhrnutým okrajom,1x pipeta delená 10 ml, 2x miska Petriho sklenená 90 mm, 2x valec odmerný vysoký 250 ml, 1x valec odmerný nízky plastový 250ml, 1x valec odmerný vysoký plastový 500ml, 1x lievik, 1 ks byreta objem 25 ml, sklená tyčinka, stojan na 10 skúmaviek (plast alebo drevo), 4 rôzne kovové upínacie držiaky, 4x kadička vysoká s výlevkou  400ml, 4x kadička nízka s výlevkou  150ml, 4x kadička vysoká s výlevkou  250ml, 4x banka kúžeľová úzkohrdlá 250 ml, 4x skúmavka s guľatým dnom priem. 12 mm s vyhrnutým okrajom, 4x skúmavka s guľatým dnom priem. 14 mm s vyhrnutým okrajom, 4x pipeta delená 10 ml, 4x miska Petriho sklenená 90 mm, 4x valec odmerný vysoký 250 ml, 4x valec odmerný nízky plastový 250ml, 4x valec odmerný vysoký plastový 500ml, 4x lievik, 4x sklená tyčinka, 4x stojan na 10 skúmaviek, 4x štyri rôzne držiaky. </t>
  </si>
  <si>
    <t>Chemický kahan s príslušenstvom</t>
  </si>
  <si>
    <t xml:space="preserve">Chemický, sklenený liehový kahan s príslušenstvom. Sada má obsahovať min.: 1 ks liehový kahan s objemom 250ml, hrúbka skla 1,8 mm, 1ks laboratórna trojnožka so sieťkou nad kahan, 250 ml lieh na horenie. </t>
  </si>
  <si>
    <t xml:space="preserve">Sada preparačných nástrojov s príslušenstvom </t>
  </si>
  <si>
    <t>4 </t>
  </si>
  <si>
    <t>Sada na zhotovenie preparátov pre učiteľa má obsahovať minimálne 7 ks rôznych preparačných nástrojov ( t.j. pinzetu, nožnice, skalpel, stierku, preparačnú ihlu, pipetu, paličku). Náhradné komponenty by mali obsahovať minimálne: podložné sklíčka 1bal (50ks), krycie sklíčka 1bal (100ks)  a farbiacu tekutinu (100ml)</t>
  </si>
  <si>
    <t>Planktónové siete</t>
  </si>
  <si>
    <t xml:space="preserve">Súbor planktónových sietí pre učiteľa má obsahovať minimálne 6 ks rôznych komponentov (sieť s rúčkou dlhou min. 50cm, lupu, nádobu na pozorovanie, štetec, pinzeta, špionážne zrkadlo). Materiál odolný plast vhodný pre školské prostredie. </t>
  </si>
  <si>
    <t>Triedna sada anatomických modelov</t>
  </si>
  <si>
    <t>Triedna sada 9 ks demonštračných 3D modelov na biológiu - časť anatómia, minimálne v zložení: rozoberateľné ľudské torzo (min. 10 častí, výška min. 85cm), model srdca, model kože, model oka, model mozgu, model lebky, model ucha, model panvy muža, model panvy ženy. Každý z modelov má byť z odolného plastu, vhodnom pre školské prostredie, minimálne v rozmedzí 20 cm -80 cm, na podstavci, s popisom častí v slovenskom jazyku.</t>
  </si>
  <si>
    <t>Triedna sada botanických modelov</t>
  </si>
  <si>
    <t>Triedna sada 6 ks demonštračných 3D modelov na biológiu - časť botanika, minimálne v zložení: kvet zemiaka, kvet jablone, kvet čerešne, kvet hrachu, kvet repky olejnej, model rastlinnej bunky. Každý z modelov má byť z odolného plastu, vhodnom pre školské prostredie, minimálne v trojnásobnom a väčšom prevedení, na podstavci, s popisom častí v slovenskom jazyku.</t>
  </si>
  <si>
    <t>Triedna sada zoologických modelov</t>
  </si>
  <si>
    <t xml:space="preserve">Triedna sada 10 ks demonštračných 3D modelov na biológiu - časť zoológia, minimálne v zložení: had, ryba, zajac, holub, žaba, netopier, včela, motýľ, jašterica, model živočíšnej bunky. Každý z modelov má byť z odolného plastu, vhodnom pre školské prostredie, minimálne v životnej veľkosti alebo väčšie a s popisom jednotlivých častí v slovenskom jazyku. </t>
  </si>
  <si>
    <t>Triedna sada biologických modelov</t>
  </si>
  <si>
    <t>Triedna sada 5 ks demonštračných 3D modelov na biológiu - časť neživá príroda, minimálne s témami: Kolobeh vody v prírode, Slnečná sústava, Model pangea, Sada min. 12 ks rôznych skamenelín rastlín a živočíchov v samostatnom obale,  Sada min. 20 ks rôznych minerálov a hornín. Každý z modelov má byť z odolného plastu vhodnom pre školské prostredie, s popisom jednotlivých častí v slovenskom jazyku.</t>
  </si>
  <si>
    <t>Učiteľský biologický mikroskop</t>
  </si>
  <si>
    <t>Minimálna špecifikácia Trinokulárna hlavica, otáčajúca sa v rozsahu 360°, náklon 45°,  zväčšenie 40-2000x, okuláre WF10x/18mm, H20x, objektívy achromatické: 4x,10x, 40xs, 100xs (olej), revolverový nosič pre 4 objektívy, pracovný stolík 140x130 mm, mechanický pracovný stolík so súradnicovou osou a držiaky preparátu,  Abbeov kondenzor , 1,25 N.A.,  irisová clona, ostrenie koaxiálne,   hrubé: 22 mm a jemné: 0,002 mm,</t>
  </si>
  <si>
    <t>Triedna sada nástenných biologických tabúľ</t>
  </si>
  <si>
    <t xml:space="preserve">Súbor minimálne 4 ks obrazov na biológiu v slovenskom jazyku, s rozmerom min. 110 x 140 cm, laminované so závesnými lištami a s háčikmi na zavesenie (S obsiahnutými témami Biosignály a ľudské telo, Rastlín, Živočíchov a Neživej prírody) </t>
  </si>
  <si>
    <t>Resuscitačná figurína na CPR</t>
  </si>
  <si>
    <t>Školská demonštračná CPR figurína na nácvik resuscitácie s možnosťou vyhodnocovania procesu resuscitácie na prenosnom zariadení s uhlopriečkou minimálne 11". Softvér na ovládanie ovládanie figuríny má byť v slovenskom jazyku. Výstup z procesu resuscitácie má byť možné archivovať, vyhodnocovať a ďalej spracovávať aj na pc. Figurína musí umožňovať testovanie správnosti resuscitačných aktivít. Minimálne požiadavky na funkčnosť figuríny: nastaviteľný úklon hlavy, ventil proti spätnému nadýchnutiu, pulz na krčnej tepne, zmena zreníc po úspešnej resuscitácii, dvíhanie a klesanie hrudníka pri nádychu a výdychu. Kontrola hĺbky vdychu, správneho umiestnenia rúk a správne vyvinutého tlaku v procese resuscitácie. Súčasťou dodávky má byť aj videomanuál v slovenčine.</t>
  </si>
  <si>
    <t>Model na nácvik Heimlichovho manévra</t>
  </si>
  <si>
    <t xml:space="preserve">Model torza min. v životnej veľkosti umožňujúci precvičovať brušný/hrudný tlak procesov spätného vyfukovania (Heimlichov manéver)  a uvoľnenie úst na vyčistenie blokovaných dýchacích ciest. Materiál torza má navodzovať hmatateľnú realitu s anatomickým rozhraním rebier, mečovitého výbežku a krčnej ryhy.  Model má obsahovať aj zapchávajúce objekty a má byť dodaný vrátane trička a ľahkej prenosnej tašky. </t>
  </si>
  <si>
    <t>Model na nácvik  CPR - novorodenec</t>
  </si>
  <si>
    <t>Minimálna špecifikácia: Figurína dieťaťa na nácvik KPR, umožňuje nácvik Heimlichovho manévra, KPR a dýchanie z úst do úst, realistické anatomické znaky ako ohryzok, krčná tepna, pupok, hrudný kôš.</t>
  </si>
  <si>
    <t>Kostra človeka - model</t>
  </si>
  <si>
    <t>Demonštračný model ľudskej kostry v životnej veľkosti na biológiu - časť anatómia. Model má byť z odolného hygienicky nezávadného plastu, vhodného pre školské prostredie. Kostra má byť pohyblivá v kĺboch, paže a nohy majú byť odnímateľné. Model má obsahovať nervové vetvy, vertebrálne tepny, herniáciu lumbárnych invertebrálnych diskov. Lebka má mať pohyblivú sánku, prierez vo vrchnej časti a 3 odnímateľné spodné zuby. Výška modelu min. 180 cm, dodávaná so stojanom na kolieskach. Súčasťou má byť SW na určovanie častí ľudského tela.</t>
  </si>
  <si>
    <t>Triedna sada pre simuláciu úrazov</t>
  </si>
  <si>
    <t>Základná sada pre simuláciu úrazov - demonštračná - obsahujúca dostatok materiálu na vytvorenie rôznych rán. Sada by mala slúžiť aj na demonštráciu triedenia ranených, rýchlu identifikáciu zranenia alebo úrazu. Sada by mala minimálne obsahovať: jednu komplikovanú otvorenú zlomeninu holennej kosti, jednu krvácajúcu ranu zo zásobníkom a pumpičkou, jednu nekrvácajúcu ranu, jednu fľašu koagulantu na vytvorenie umelej krvi, jedno balenie krvného prášku na prípravu 4,5 l umelej krvi, 12 samolepiacich rôznych tržných rán a otvorených zlomenín, jeden vosk simulujúci zranenie, jedno balenie rozbitého plexiskla, ktoré po vložení do vosku simuluje sklo v rane, 4 krémové farby - bielu, modrú, hnedú a červenú, lepiacu tyčinku, jeden rozprašovač, tri špachtle a tri stláčače jazyka. Celá sada by mala byť uložená v kufríku s max. váhou 2,5 kg.</t>
  </si>
  <si>
    <t>Sada mikropreparátov - učiteľská</t>
  </si>
  <si>
    <t xml:space="preserve">Sada preparátov pre učiteľa má obsahovať minimálne 1 sadu preparátov s témou Ľudské telo, 1 sadu preparátov s témou Rozmnožovanie rastlín, 1 sadu preparátov s témou Rozmnožovanie živočíchov, 1 sadu preparátov s témou Parazity a 1 sadu preparátov s témou Život vo vode. Každá sada má obsahovať minimálne 10 ks rôznych jednotlivých preparátov z požadovaných tém. </t>
  </si>
  <si>
    <t>Lupa na pozorovanie prírody</t>
  </si>
  <si>
    <t> 4</t>
  </si>
  <si>
    <t xml:space="preserve">Lupa na pozorovanie prírody pre učiteľa s minimálne dvojnásobným zväčšením, možnosťou pripojenia nádobky s otvormi na vetranie, s priemerom min. 50 mm. na pozorovanie drobného hmyzu, rastlín a hornín. </t>
  </si>
  <si>
    <t>Kľúče na určovanie - učiteľ</t>
  </si>
  <si>
    <t xml:space="preserve">Základná sada kľúčov na určovanie biologických druhov - rastlín, zvierat, nerastov a pod. </t>
  </si>
  <si>
    <t>Sada senzorov pre biochémiu - učiteľ</t>
  </si>
  <si>
    <t>Minimálne požiadavky - sada senzorov má byť kompatibilná s interfejsom a softvérom k interfejsu a má obsahovať min. senzory: 1 ks pH senzor, 1 ks Senzor vodivosti kvapaliny, 1 ks Senzor CO2 (0..5000ppm), 1 ks Senzor O2 vo vzduchu (0..100%), 2 x Sada prepojovacích káblikov (4ks), 1x Senzor slanosti kvapaliny (0..35), 1x ORP senzor, 1 ks Senzor O2 vo vode (0..15mg/l).</t>
  </si>
  <si>
    <t>Digitálna učiteľská váha</t>
  </si>
  <si>
    <t>Presné digitálne váhy s kapacitou váženia max. 2000g, stupnica min. 0,01g, rozmer váž. plochy min. 130x180 mm, hmotnosť má byť možné merať v gramoch, unciach, karátoch, librách, funkcia počítania kusov, kalibračné funkcie 1kg závažím (súčasťou bal.), napájanie pomocou adaptéra AC 110-220V, alebo na batérie, ktoré majú byť súčasťou. Váhy majú byť dodané spolu so sadou závaží 500mg v zložení min. (1x závažie 200g, 2x závažie 100g, 1x závažie 50g, 2x závažie 20g, 1x závažie 10g, 1x kliešte)</t>
  </si>
  <si>
    <t>Prístroj na určenie pH s príslušenstvom</t>
  </si>
  <si>
    <t>Laboratórny pH tester s veľkým digitálnym displejom a so zabudovanou elektródou, rozsah merania: 0 až 14 pH, rozlíšenie: 0,01 pH, presnosť: ±0,2 pH, kalibrácia: 2-bodová, automatické rozpoznanie pufrov (4 a 7 / 7 a 10), náhradná elektróda, cca. 1000 hod. kontinuálneho merania. Súčasťou balenia sú: 2 balenia po 20 mL pufru pH 4, 2 balenia po 20 mL pufru pH 7, 2 balenia po 20 mL čistiaceho roztoku.</t>
  </si>
  <si>
    <t>Sada prístrojov na určenie pH s príslušenstvom pre skupinu žiakov</t>
  </si>
  <si>
    <t>Sada 2ks prístrojov na určenie pH s príslušenstvom pre skupinu 2-4 žiakov. Špecifikácia prístroja: pH tester s veľkým digitálny displejom a so zabudovanou elektródou, rozsah merania: 0 až 14 pH, rozlíšenie: 0,01 pH, presnosť: ±0,2 pH, kalibrácia: 2-bodová, automatické rozpoznanie pufrov (4 a 7 / 7 a 10), náhradná elektróda, cca. 1000 hod. kontinuálneho merania. Súčasťou každého balenia prístroja sú: 2 balenia po 20 mL pufru pH 4, 2 balenia po 20 mL pufru pH 7, 2 balenia po 20 mL čistiaceho roztoku.</t>
  </si>
  <si>
    <t xml:space="preserve">Triedna sada chemických modelov - učiteľ </t>
  </si>
  <si>
    <t xml:space="preserve">Sada 3D modelov pre učiteľa zložená  z 8 ks demonštračných 3D modelov na chémiu v zložení:  1x interaktívny model atómu, 1x žiacky model atómu, 1x súprava anorganická chémia (obsahujúca 51 atómov priemeru 14,5mm a 38 spojovacích prvkov), 1x súprava organická chémia (obsahujúca 50 atómov priemeru 14,5mm a 64 spojovacích prvkov), 1x model Chloridu sodného (rozmer 13,5x13,5x12,5cm), 1x model Grafitu (35x25x26.5 cm) , 1x model Diamantu (31x31x 8 cm) , 1x model síranu vápenatého (rozmer 31x31x28cm). Každý z modelov je z odolného plastu vhodnom pre školské prostredie, s popisom jednotlivých častí v slovenskom jazyku. </t>
  </si>
  <si>
    <t xml:space="preserve">Ekologická sada s príslušenstvom </t>
  </si>
  <si>
    <t xml:space="preserve">Ekologická sada má minimálne obsahovať materiál na rozbor vody a pôdy a na meranie najdôležitejších látok, ktoré ovplyvňujú naše životné prostredie. Obal kufríka má byť pevný a vodotesný. Kufrík má obsahovať minimálne: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dodávky má byť aj videomanuál pre prácu s ekologickým kufríkom. </t>
  </si>
  <si>
    <t>Sada min. 2ks digitálnych váh pre skupinu max. 4 žiakov. Váha s váživosťou max. 2000g a presnosťou 0,1g. Jednoduchá obsluha štyrmi tlačidlami, rýchla samokalibrácia po zapnutí, funkcia Tara, a tiež funkcia privažovania, funkcia počítania kusov, prepínanie medzi jednotkami gram, unca, grain, karát, dobre čitateľný display s modrým podsvietením, napájanie batériami (2x AAA batérie v balení) resp. pomocou dutej zdierky sieťový adaptérom (je v dodávke); automatické vypnutie pre predĺženie životnosti batérií. Obsahom sú dva ochranné kryty, súčasne použiteľné ako misky na váženie. Rozmery: pracovná doska váhy: 100 x 94 mm. Miska váhy, malá: 100 x 105 x 8 mm; Miska váhy, veľká: 130 x 110 x 21 mm. Obrysové rozmery max.: 125 x 105 x 17 mm.</t>
  </si>
  <si>
    <t>Sada min. 2ks laboratórnych stojanov s príslušenstvom. Každý laboratórny stojan má byť je s doskou a tyčou min. 750mm. Každý lab. stojan má obsahovať: 1ks kruh na varenie pr. 130mm, 1ks kruh na varenie pr. 100mm, 1ks kruh na varenie pr. 70mm, 1ks držiak na chladič veľký, 2ks držiak bez svorky, 6ks krížová svorka a sieť nad kahan s keramickým stredom. Pre skupinu max. 4 žiakov.</t>
  </si>
  <si>
    <t>Sada chemických kahanov s príslušenstvom</t>
  </si>
  <si>
    <t xml:space="preserve">Sada min. 2 ks sklenených liehových kahanov s príslušenstvom pre skupinu max. 4 žiakov. Minimálna požiadavka na jeden kahan s príslušenstvom je: 2 ks liehový kahan s kapacitou minimálne 250ml, hrúbku skla minimálne 1,8 mm,2 ks laboratórna trojnožka so sieťkou nad kahan, 2ks balenie 250 ml liehu na horenie. </t>
  </si>
  <si>
    <t xml:space="preserve">Sada tácok k laboratórnemu pracovisku má obsahovať minimálne 4 ks tácok pre skupinu max. 4 žiakov v zložení min. 2 ks s min. rozmerom  300x400x40 mm a 2 ks  smin. rozmerom 250x250x40mm, s teplotnou odolnosťou min. do 50°C  a chemickou odolnosťou pre materiály PS. </t>
  </si>
  <si>
    <t xml:space="preserve">Ekologická sada min. 2 ks súprav pre skupinu max. 4 žiakov. Každá súprava má  minimálne obsahovať materiál na rozbor vody a pôdy a na meranie najdôležitejších látok, ktoré ovplyvňujú naše životné prostredie. Súprava má byť  v kufríku z pevného a vodotesného materiálu. Súprava má obsahovať minimálne: 80 stranový návod na použitie s farebnými ilustráciami, tabuľkami a podrobnými vysvetleniami v slovenskom jazyku, sadu s roztokmi na 59 experimentov od pH 3 do pH 9; amónium 0,05 – 10 mg/l; dusitan 0,02 – 1,0 mg/l; dusičnan 10 – 80 mg/l; fosfát 0,5 – 6 mg/l, extrakčné tekutiny na analýzu pôdy, experimenty s dusičnanom, fosfátom a amóniom, kartu s farbami na porovnanie nameraných hodnôt, filtračnú trojnožku, vreckové zväčšovacie sklíčko s 2- a 4-násobným zväčšením, špeciálny štetec na mikroorganizmy, vodeodolnú podložku na biologické experimenty, pomôcky ako sklíčka na vzorky, filtračný papier, laboratórne fľaše so širokým otvorom a kadičky, hárok veľkosti A2 na zapisovanie výsledkov meraní. Súčasťou sady má byť aj videomanuál pre prácu so súpravou.  </t>
  </si>
  <si>
    <t>Sada 3D modelov na chémiu - žiak</t>
  </si>
  <si>
    <t>Sada 3D modelov na chémiu pre žiakov je zložená z 3 ks demonštračných 3D modelov na chémiu v zložení:  1x interaktívny model atómu,1x anorganická chémia, 1x organická chémia. Každý z modelov je z odolného plastu vhodného pre školské prostredie, s popisom jednotlivých častí v slovenskom jazyku. Sada pre 2-4 žiakov.</t>
  </si>
  <si>
    <t>Sada senzorov pre biochémiu/chémiu - žiak</t>
  </si>
  <si>
    <t>Minimálne požiadavky - sada senzorov má byť kompatibilná s interfejsom a softvérom k interfejsu a má obsahovať min. senzory: 1 x pH senzor, 1 x Senzor vodivosti kvapaliny, 1 ks Senzor CO2 (0..5000ppm), 1x Senzor slanosti kvapaliny (0..35), 1x ORP senzor, 1 x Sada prepojovacích káblikov (4ks). Pre skupinu max. 4 žiakov.</t>
  </si>
  <si>
    <t>Sada žiackych mikroskopov</t>
  </si>
  <si>
    <t>Minimálna špecifikácia Monokulárna hlavica, otáčajúca sa v rozsahu 360°, náklon 45°,  zväčšenie 64-640 x, okulár WF16x, objektívy  4x,10x, 40x (pružinový) , revolverový nosič pre 3 objektívy, pracovný stolík 90x90 mm,  kondenzor  NA 0,65,  kotúčová  clona (6 otvorov) , ostrenie hrubé, kovové  telo, osvetlenie LED (horné aj spodné), regulácia jasu.  Minimálne požadované príslušenstvo k mikroskopu: 5 ks biologických stabilných preparátov, 1 ks farbiaca tekutina min. 0,02 ml, 1 hárok čistiacich obrúskov, sada podložných a krycích sklíčok, pipeta, pinzeta, skúmavka. Pre skupinu max. 4 žiakov.</t>
  </si>
  <si>
    <t>Sada min. 2 ks súpravy preparačných nástrojov pre skupinu max. 4 žiakov. Každá sada má min. obsahovať: 7 ks rôznych preparačných nástrojov ( t.j. pinzetu, nožnice, skalpel, stierku, preparačnú ihlu, pipetu, paličku). Náhradné komponenty obsahujú: podložné sklíčka 1bal (50ks), krycie sklíčka 1bal (100ks)  a farbiacu tekutinu (100ml).</t>
  </si>
  <si>
    <t xml:space="preserve">Sada planktónových sietí - </t>
  </si>
  <si>
    <t xml:space="preserve">Sada min. 2 ks súborov planktónových sietí pre skupinu max. 4 žiakov. Každý súbor má obsahovať minimálne 6 ks rôznych komponentov (sieť s rúčkou dlhou min. 50cm, lupu, nádobu na pozorovanie, štetec, pinzeta, špionážne zrkadlo). Materiál odolný plast vhodný pre školské prostredie. </t>
  </si>
  <si>
    <t>Sada mikropreparátov - žiaci</t>
  </si>
  <si>
    <t xml:space="preserve">Sada preparátov pre skupinu max. 4 žiakov  má obsahovať minimálne 2 sady preparátov s témou Ľudské telo, 2 sady preparátov s témou Rozmnožovanie rastlín, 2 sady preparátov s témou Rozmnožovanie živočíchov, 2 sady preparátov s témou Parazity, 2 sady preparátov s témou Život vo vode. Každá sada má obsahovať minimálne 10 ks rôznych jednotlivých preparátov z požadovaných tém. </t>
  </si>
  <si>
    <t xml:space="preserve">Sada lúp na pozorovanie prírody pre skupinu max. 4 žiakov. Jedna sada má obsahovať minimálne 4 ks lúp, s minimálne dvojnásobným zväčšením, možnosťou pripojenia nádobky s otvormi na vetranie, s priemerom min. 50 mm. na pozorovanie drobného hmyzu, rastlín a hornín. </t>
  </si>
  <si>
    <t>Kľúče na určovanie</t>
  </si>
  <si>
    <t>Sada kľúčov na určovanie biologických druhov - rastlín, zvierat, nerastov a pod. Sada pre skupinu max. 4 žiakov.</t>
  </si>
  <si>
    <t xml:space="preserve">Súbor chemikálií pre učebňu biochémie </t>
  </si>
  <si>
    <t>Minimálna špecifikácia: 1l kyseliny chlorovodíkovej, 1l kyseliny ducičnej, 1l kyseliny sírovej, 500g hydroxidu sodného, 500g síranu meďnatého, 500g chloridu vápenatého, 500g uhličitanu vápenatého,200 g železo práškové, 200g hliník práškový, 200g zinok granulovaný,  200g zinku práškového, 1l peroxidu vodíka, 50g sodík, 200g horčík práškový, 200g síra, 200g oxid manganičitý, 500g hydroxid draselný, 500g jodid draselný, 500g uhličitan sodný, 500g manganistan draselný, 1kg hydrogénuhličitansodný, 1l etanol, 500g glukóza, 500g fruktóza, 500g škrob, 500g kyselina citrónová. Súčasťou sady majú byť karty bezpečnostných údajov v tlačenej forme.</t>
  </si>
  <si>
    <t>1.1.</t>
  </si>
  <si>
    <t>Príloha č. 4 - 1 Výpočet zmluvnej ceny /cenový formulár pre časť C1</t>
  </si>
  <si>
    <t xml:space="preserve">Časť C1: Didaktické pomôcky - ZŠ Podsadek </t>
  </si>
  <si>
    <t>1.19.</t>
  </si>
  <si>
    <t xml:space="preserve">Identifikačné údaje: </t>
  </si>
  <si>
    <t>Obchodné meno:</t>
  </si>
  <si>
    <t>Adresa:</t>
  </si>
  <si>
    <t>IČO:</t>
  </si>
  <si>
    <t xml:space="preserve">Platca DPH: </t>
  </si>
  <si>
    <t>Dátum, meno a podpis oprávnenej osoby:</t>
  </si>
  <si>
    <t>Laboratórne podnosy</t>
  </si>
  <si>
    <t>Laboratorný stojan s príslušenstvom</t>
  </si>
  <si>
    <t>Sada digitálnych váh - žiaci</t>
  </si>
  <si>
    <t xml:space="preserve">Sada tácok </t>
  </si>
  <si>
    <t>Sada lúp na pozorovanie prírody</t>
  </si>
  <si>
    <t>1.1.1.</t>
  </si>
</sst>
</file>

<file path=xl/styles.xml><?xml version="1.0" encoding="utf-8"?>
<styleSheet xmlns="http://schemas.openxmlformats.org/spreadsheetml/2006/main">
  <numFmts count="2">
    <numFmt numFmtId="164" formatCode="#,##0.00\ &quot;€&quot;"/>
    <numFmt numFmtId="165" formatCode="_-* #,##0.00\ [$€-1]_-;\-* #,##0.00\ [$€-1]_-;_-* &quot;-&quot;??\ [$€-1]_-;_-@_-"/>
  </numFmts>
  <fonts count="29">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b/>
      <sz val="11"/>
      <name val="Calibri"/>
      <family val="2"/>
      <charset val="238"/>
      <scheme val="minor"/>
    </font>
    <font>
      <b/>
      <i/>
      <sz val="12"/>
      <color rgb="FF000000"/>
      <name val="Calibri"/>
      <family val="2"/>
      <charset val="238"/>
      <scheme val="minor"/>
    </font>
    <font>
      <sz val="10"/>
      <name val="Arial"/>
      <family val="2"/>
      <charset val="238"/>
    </font>
    <font>
      <b/>
      <sz val="14"/>
      <color theme="1"/>
      <name val="Times New Roman"/>
      <family val="1"/>
      <charset val="238"/>
    </font>
    <font>
      <b/>
      <sz val="8"/>
      <name val="Arial"/>
      <family val="2"/>
      <charset val="238"/>
    </font>
    <font>
      <sz val="8"/>
      <name val="Arial"/>
      <family val="2"/>
      <charset val="238"/>
    </font>
    <font>
      <b/>
      <sz val="10"/>
      <name val="Arial"/>
      <family val="2"/>
      <charset val="238"/>
    </font>
    <font>
      <sz val="12"/>
      <color theme="1"/>
      <name val="Times New Roman"/>
      <family val="1"/>
      <charset val="238"/>
    </font>
    <font>
      <sz val="1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name val="Arial"/>
      <family val="2"/>
      <charset val="238"/>
    </font>
    <font>
      <b/>
      <sz val="14"/>
      <name val="Calibri"/>
      <family val="2"/>
      <charset val="238"/>
      <scheme val="minor"/>
    </font>
    <font>
      <sz val="11"/>
      <color rgb="FF000000"/>
      <name val="Calibri"/>
      <family val="2"/>
      <charset val="238"/>
      <scheme val="minor"/>
    </font>
    <font>
      <sz val="11"/>
      <name val="Calibri"/>
      <family val="2"/>
      <charset val="238"/>
      <scheme val="minor"/>
    </font>
    <font>
      <b/>
      <sz val="11"/>
      <color rgb="FF000000"/>
      <name val="Calibri"/>
      <family val="2"/>
      <charset val="238"/>
      <scheme val="minor"/>
    </font>
    <font>
      <sz val="12"/>
      <color rgb="FF000000"/>
      <name val="Calibri"/>
      <family val="2"/>
      <charset val="238"/>
    </font>
    <font>
      <sz val="10"/>
      <color theme="1"/>
      <name val="Calibri"/>
      <family val="2"/>
      <charset val="238"/>
    </font>
    <font>
      <sz val="12"/>
      <color theme="1"/>
      <name val="Calibri"/>
      <family val="2"/>
      <charset val="238"/>
    </font>
    <font>
      <sz val="11"/>
      <color rgb="FF000000"/>
      <name val="Calibri"/>
      <family val="2"/>
      <charset val="238"/>
    </font>
    <font>
      <b/>
      <sz val="10"/>
      <name val="Calibri"/>
      <family val="2"/>
      <charset val="238"/>
    </font>
    <font>
      <sz val="11"/>
      <color theme="1"/>
      <name val="Calibri"/>
      <family val="2"/>
      <charset val="238"/>
    </font>
    <font>
      <sz val="10"/>
      <name val="Calibri"/>
      <family val="2"/>
      <charset val="238"/>
    </font>
    <font>
      <sz val="12"/>
      <name val="Calibri"/>
      <family val="2"/>
      <charset val="238"/>
    </font>
  </fonts>
  <fills count="10">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cellStyleXfs>
  <cellXfs count="133">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justify" vertical="center" wrapText="1"/>
      <protection locked="0"/>
    </xf>
    <xf numFmtId="164" fontId="0" fillId="3" borderId="1" xfId="0" applyNumberFormat="1" applyFill="1" applyBorder="1" applyAlignment="1" applyProtection="1">
      <alignment horizontal="right" vertical="center"/>
    </xf>
    <xf numFmtId="0" fontId="0" fillId="0" borderId="0" xfId="0" applyProtection="1">
      <protection locked="0"/>
    </xf>
    <xf numFmtId="0" fontId="0" fillId="0" borderId="0" xfId="0" applyAlignment="1" applyProtection="1">
      <protection locked="0"/>
    </xf>
    <xf numFmtId="164" fontId="0" fillId="0" borderId="0" xfId="0" applyNumberFormat="1" applyProtection="1">
      <protection locked="0"/>
    </xf>
    <xf numFmtId="0" fontId="7" fillId="0" borderId="0" xfId="0" applyFont="1"/>
    <xf numFmtId="0" fontId="4" fillId="2"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0" fontId="8" fillId="0" borderId="0" xfId="0" applyFont="1" applyBorder="1" applyAlignment="1"/>
    <xf numFmtId="0" fontId="0" fillId="0" borderId="0" xfId="0" applyBorder="1"/>
    <xf numFmtId="0" fontId="10" fillId="0" borderId="0" xfId="0" applyFont="1"/>
    <xf numFmtId="0" fontId="0" fillId="0" borderId="0" xfId="0" applyAlignment="1"/>
    <xf numFmtId="0" fontId="6" fillId="0" borderId="0" xfId="0" applyFont="1"/>
    <xf numFmtId="0" fontId="11" fillId="0" borderId="0" xfId="0" applyFont="1" applyBorder="1" applyAlignment="1">
      <alignment horizontal="left" wrapText="1"/>
    </xf>
    <xf numFmtId="0" fontId="11" fillId="0" borderId="0" xfId="0" applyFont="1" applyBorder="1" applyAlignment="1">
      <alignment horizontal="justify"/>
    </xf>
    <xf numFmtId="165" fontId="1" fillId="3" borderId="2" xfId="0" applyNumberFormat="1" applyFont="1" applyFill="1" applyBorder="1" applyAlignment="1" applyProtection="1">
      <alignment horizontal="right" vertical="center" wrapText="1"/>
      <protection locked="0"/>
    </xf>
    <xf numFmtId="164" fontId="3" fillId="5" borderId="1" xfId="0" applyNumberFormat="1" applyFont="1" applyFill="1" applyBorder="1" applyAlignment="1" applyProtection="1">
      <alignment horizontal="right" vertical="center"/>
      <protection locked="0"/>
    </xf>
    <xf numFmtId="164" fontId="0" fillId="5" borderId="1" xfId="0" applyNumberFormat="1" applyFill="1" applyBorder="1" applyAlignment="1" applyProtection="1">
      <alignment horizontal="right" vertical="center"/>
      <protection locked="0"/>
    </xf>
    <xf numFmtId="164" fontId="3" fillId="5" borderId="1" xfId="0" applyNumberFormat="1" applyFont="1" applyFill="1" applyBorder="1" applyAlignment="1" applyProtection="1">
      <alignment horizontal="right" vertical="center" wrapText="1"/>
      <protection locked="0"/>
    </xf>
    <xf numFmtId="164" fontId="2" fillId="5" borderId="1" xfId="0" applyNumberFormat="1" applyFont="1" applyFill="1" applyBorder="1" applyAlignment="1" applyProtection="1">
      <alignment horizontal="right" vertical="center"/>
      <protection locked="0"/>
    </xf>
    <xf numFmtId="0" fontId="8" fillId="0" borderId="1" xfId="0" applyFont="1" applyBorder="1" applyAlignment="1">
      <alignment horizontal="left"/>
    </xf>
    <xf numFmtId="0" fontId="9" fillId="0" borderId="1" xfId="0" applyFont="1" applyBorder="1" applyAlignment="1">
      <alignment horizontal="left"/>
    </xf>
    <xf numFmtId="165" fontId="0" fillId="0" borderId="0" xfId="0" applyNumberFormat="1"/>
    <xf numFmtId="165" fontId="1" fillId="3" borderId="4" xfId="0" applyNumberFormat="1" applyFont="1" applyFill="1" applyBorder="1" applyAlignment="1" applyProtection="1">
      <alignment horizontal="right" vertical="center" wrapText="1"/>
      <protection locked="0"/>
    </xf>
    <xf numFmtId="165" fontId="1" fillId="3" borderId="1" xfId="0" applyNumberFormat="1" applyFont="1" applyFill="1" applyBorder="1" applyAlignment="1" applyProtection="1">
      <alignment horizontal="right" vertical="center" wrapText="1"/>
      <protection locked="0"/>
    </xf>
    <xf numFmtId="0" fontId="0" fillId="0" borderId="1" xfId="0" applyBorder="1"/>
    <xf numFmtId="49" fontId="0" fillId="6" borderId="0" xfId="0" applyNumberFormat="1" applyFill="1" applyAlignment="1">
      <alignment wrapText="1"/>
    </xf>
    <xf numFmtId="0" fontId="0" fillId="6" borderId="0" xfId="0" applyFill="1" applyAlignment="1">
      <alignment wrapText="1"/>
    </xf>
    <xf numFmtId="164" fontId="0" fillId="0" borderId="1" xfId="0" applyNumberFormat="1" applyBorder="1"/>
    <xf numFmtId="0" fontId="1" fillId="2" borderId="1" xfId="0" applyFont="1" applyFill="1" applyBorder="1" applyAlignment="1" applyProtection="1">
      <alignment vertical="center" wrapText="1"/>
      <protection locked="0"/>
    </xf>
    <xf numFmtId="0" fontId="12" fillId="0" borderId="1" xfId="0" applyFont="1" applyFill="1" applyBorder="1" applyAlignment="1" applyProtection="1">
      <alignment vertical="top" wrapText="1"/>
      <protection locked="0"/>
    </xf>
    <xf numFmtId="0" fontId="12" fillId="0" borderId="1" xfId="0" applyFont="1" applyBorder="1" applyAlignment="1" applyProtection="1">
      <alignment vertical="top" wrapText="1"/>
      <protection locked="0"/>
    </xf>
    <xf numFmtId="0" fontId="14" fillId="5" borderId="6" xfId="0" applyFont="1" applyFill="1" applyBorder="1" applyAlignment="1">
      <alignment horizontal="left" vertical="center" wrapText="1"/>
    </xf>
    <xf numFmtId="4" fontId="15" fillId="5" borderId="6" xfId="0" applyNumberFormat="1" applyFont="1" applyFill="1" applyBorder="1" applyAlignment="1">
      <alignment horizontal="left" vertical="center" wrapText="1"/>
    </xf>
    <xf numFmtId="0" fontId="4" fillId="0" borderId="3"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5"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8" borderId="1" xfId="0" applyNumberFormat="1" applyFill="1" applyBorder="1" applyAlignment="1">
      <alignment wrapText="1"/>
    </xf>
    <xf numFmtId="0" fontId="2" fillId="2" borderId="3" xfId="0" applyFont="1" applyFill="1" applyBorder="1" applyAlignment="1" applyProtection="1">
      <alignment horizontal="left" vertical="center" wrapText="1"/>
      <protection locked="0"/>
    </xf>
    <xf numFmtId="0" fontId="2" fillId="2" borderId="6" xfId="0" applyFont="1" applyFill="1" applyBorder="1" applyAlignment="1" applyProtection="1">
      <alignment horizontal="left" vertical="center" wrapText="1"/>
      <protection locked="0"/>
    </xf>
    <xf numFmtId="0" fontId="2" fillId="2" borderId="7"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165" fontId="0" fillId="5" borderId="1" xfId="0" applyNumberFormat="1" applyFont="1" applyFill="1" applyBorder="1" applyAlignment="1">
      <alignment horizontal="right" vertical="center"/>
    </xf>
    <xf numFmtId="0" fontId="0" fillId="0" borderId="1" xfId="0" applyFont="1" applyBorder="1" applyAlignment="1">
      <alignment horizontal="justify" vertical="center" wrapText="1"/>
    </xf>
    <xf numFmtId="0" fontId="0" fillId="0" borderId="1" xfId="0" applyFont="1" applyBorder="1"/>
    <xf numFmtId="0" fontId="19" fillId="0"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center" vertical="center" wrapText="1"/>
      <protection locked="0"/>
    </xf>
    <xf numFmtId="164" fontId="0" fillId="3" borderId="1" xfId="0" applyNumberFormat="1" applyFont="1" applyFill="1" applyBorder="1" applyAlignment="1" applyProtection="1">
      <alignment horizontal="right" vertical="center"/>
    </xf>
    <xf numFmtId="0" fontId="19" fillId="0" borderId="1" xfId="0" applyFont="1" applyFill="1" applyBorder="1" applyAlignment="1" applyProtection="1">
      <alignment horizontal="center" vertical="center" wrapText="1"/>
      <protection locked="0"/>
    </xf>
    <xf numFmtId="0" fontId="20" fillId="0" borderId="1" xfId="0" applyFont="1" applyFill="1" applyBorder="1" applyAlignment="1" applyProtection="1">
      <alignment horizontal="left" vertical="center" wrapText="1"/>
      <protection locked="0"/>
    </xf>
    <xf numFmtId="0" fontId="0" fillId="0" borderId="1" xfId="0" applyFont="1" applyFill="1" applyBorder="1"/>
    <xf numFmtId="0" fontId="23" fillId="0" borderId="14" xfId="0" applyFont="1" applyBorder="1" applyAlignment="1">
      <alignment horizontal="center" wrapText="1"/>
    </xf>
    <xf numFmtId="0" fontId="21" fillId="0" borderId="16" xfId="0" applyFont="1" applyBorder="1" applyAlignment="1">
      <alignment horizontal="center" wrapText="1"/>
    </xf>
    <xf numFmtId="0" fontId="21" fillId="0" borderId="11" xfId="0" applyFont="1" applyBorder="1" applyAlignment="1">
      <alignment horizontal="center" wrapText="1"/>
    </xf>
    <xf numFmtId="0" fontId="23" fillId="0" borderId="13" xfId="0" applyFont="1" applyBorder="1" applyAlignment="1">
      <alignment horizontal="center" wrapText="1"/>
    </xf>
    <xf numFmtId="0" fontId="21" fillId="0" borderId="13" xfId="0" applyFont="1" applyBorder="1" applyAlignment="1">
      <alignment horizontal="center" wrapText="1"/>
    </xf>
    <xf numFmtId="0" fontId="21" fillId="0" borderId="8" xfId="0" applyFont="1" applyBorder="1" applyAlignment="1">
      <alignment horizontal="center" wrapText="1"/>
    </xf>
    <xf numFmtId="0" fontId="21" fillId="0" borderId="9" xfId="0" applyFont="1" applyBorder="1" applyAlignment="1">
      <alignment horizontal="center" wrapText="1"/>
    </xf>
    <xf numFmtId="0" fontId="21" fillId="0" borderId="10" xfId="0" applyFont="1" applyBorder="1" applyAlignment="1">
      <alignment horizontal="center" wrapText="1"/>
    </xf>
    <xf numFmtId="0" fontId="21" fillId="0" borderId="15" xfId="0" applyFont="1" applyBorder="1" applyAlignment="1">
      <alignment horizontal="center" wrapText="1"/>
    </xf>
    <xf numFmtId="0" fontId="23" fillId="0" borderId="15" xfId="0" applyFont="1" applyBorder="1" applyAlignment="1">
      <alignment horizontal="center" wrapText="1"/>
    </xf>
    <xf numFmtId="0" fontId="21" fillId="0" borderId="15" xfId="0" applyFont="1" applyBorder="1" applyAlignment="1">
      <alignment wrapText="1"/>
    </xf>
    <xf numFmtId="16" fontId="0" fillId="0" borderId="0" xfId="0" applyNumberFormat="1"/>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0" xfId="0" applyFont="1" applyBorder="1" applyAlignment="1">
      <alignment horizontal="justify"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17" fontId="0" fillId="0" borderId="0" xfId="0" applyNumberFormat="1"/>
    <xf numFmtId="0" fontId="25" fillId="9" borderId="4" xfId="0" applyFont="1" applyFill="1" applyBorder="1" applyAlignment="1">
      <alignment vertical="top" wrapText="1"/>
    </xf>
    <xf numFmtId="0" fontId="26" fillId="9" borderId="17" xfId="0" applyFont="1" applyFill="1" applyBorder="1"/>
    <xf numFmtId="4" fontId="21" fillId="9" borderId="17" xfId="0" applyNumberFormat="1" applyFont="1" applyFill="1" applyBorder="1"/>
    <xf numFmtId="4" fontId="21" fillId="9" borderId="18" xfId="0" applyNumberFormat="1" applyFont="1" applyFill="1" applyBorder="1"/>
    <xf numFmtId="0" fontId="21" fillId="7" borderId="8" xfId="0" applyFont="1" applyFill="1" applyBorder="1" applyAlignment="1">
      <alignment horizontal="center" wrapText="1"/>
    </xf>
    <xf numFmtId="0" fontId="23" fillId="7" borderId="8" xfId="0" applyFont="1" applyFill="1" applyBorder="1" applyAlignment="1">
      <alignment horizontal="center" wrapText="1"/>
    </xf>
    <xf numFmtId="0" fontId="8" fillId="0" borderId="1" xfId="0" applyFont="1" applyBorder="1" applyAlignment="1">
      <alignment horizontal="left"/>
    </xf>
    <xf numFmtId="0" fontId="9" fillId="0" borderId="1" xfId="0" applyFont="1" applyBorder="1" applyAlignment="1">
      <alignment horizontal="left"/>
    </xf>
    <xf numFmtId="0" fontId="8" fillId="0" borderId="1" xfId="0" applyFont="1" applyBorder="1" applyAlignment="1">
      <alignment horizontal="center"/>
    </xf>
    <xf numFmtId="0" fontId="13" fillId="0" borderId="5" xfId="0" applyFont="1" applyBorder="1" applyAlignment="1">
      <alignment horizontal="left" vertical="center" wrapText="1"/>
    </xf>
    <xf numFmtId="0" fontId="14" fillId="7" borderId="3" xfId="0" applyFont="1" applyFill="1" applyBorder="1" applyAlignment="1">
      <alignment horizontal="left" vertical="top" wrapText="1"/>
    </xf>
    <xf numFmtId="0" fontId="14" fillId="7" borderId="6" xfId="0" applyFont="1" applyFill="1" applyBorder="1" applyAlignment="1">
      <alignment horizontal="left" vertical="top" wrapText="1"/>
    </xf>
    <xf numFmtId="0" fontId="14" fillId="7" borderId="7" xfId="0" applyFont="1" applyFill="1" applyBorder="1" applyAlignment="1">
      <alignment horizontal="left" vertical="top" wrapText="1"/>
    </xf>
    <xf numFmtId="0" fontId="4" fillId="0" borderId="1" xfId="0" applyFont="1" applyBorder="1" applyAlignment="1">
      <alignment horizontal="left"/>
    </xf>
    <xf numFmtId="49" fontId="4" fillId="0" borderId="3" xfId="0" applyNumberFormat="1" applyFont="1" applyBorder="1" applyAlignment="1">
      <alignment horizontal="left" wrapText="1"/>
    </xf>
    <xf numFmtId="49" fontId="4" fillId="0" borderId="6" xfId="0" applyNumberFormat="1" applyFont="1" applyBorder="1" applyAlignment="1">
      <alignment horizontal="left" wrapText="1"/>
    </xf>
    <xf numFmtId="49" fontId="4" fillId="0" borderId="7" xfId="0" applyNumberFormat="1" applyFont="1" applyBorder="1" applyAlignment="1">
      <alignment horizontal="left" wrapText="1"/>
    </xf>
    <xf numFmtId="0" fontId="27" fillId="9" borderId="19" xfId="0" applyFont="1" applyFill="1" applyBorder="1" applyAlignment="1">
      <alignment horizontal="left" vertical="top" wrapText="1"/>
    </xf>
    <xf numFmtId="0" fontId="27" fillId="9" borderId="0" xfId="0" applyFont="1" applyFill="1" applyAlignment="1">
      <alignment horizontal="left" vertical="top" wrapText="1"/>
    </xf>
    <xf numFmtId="0" fontId="27" fillId="9" borderId="20" xfId="0" applyFont="1" applyFill="1" applyBorder="1" applyAlignment="1">
      <alignment horizontal="left" vertical="top" wrapText="1"/>
    </xf>
    <xf numFmtId="0" fontId="26" fillId="9" borderId="19" xfId="0" applyFont="1" applyFill="1" applyBorder="1" applyAlignment="1">
      <alignment horizontal="left" vertical="top" wrapText="1"/>
    </xf>
    <xf numFmtId="0" fontId="26" fillId="9" borderId="0" xfId="0" applyFont="1" applyFill="1" applyAlignment="1">
      <alignment horizontal="left" vertical="top" wrapText="1"/>
    </xf>
    <xf numFmtId="0" fontId="26" fillId="9" borderId="20" xfId="0" applyFont="1" applyFill="1" applyBorder="1" applyAlignment="1">
      <alignment horizontal="left" vertical="top" wrapText="1"/>
    </xf>
    <xf numFmtId="0" fontId="25" fillId="9" borderId="21" xfId="0" applyFont="1" applyFill="1" applyBorder="1" applyAlignment="1">
      <alignment horizontal="left" vertical="top" wrapText="1"/>
    </xf>
    <xf numFmtId="0" fontId="25" fillId="9" borderId="5" xfId="0" applyFont="1" applyFill="1" applyBorder="1" applyAlignment="1">
      <alignment horizontal="left" vertical="top" wrapText="1"/>
    </xf>
    <xf numFmtId="0" fontId="25" fillId="9" borderId="22" xfId="0" applyFont="1" applyFill="1" applyBorder="1" applyAlignment="1">
      <alignment horizontal="left" vertical="top" wrapText="1"/>
    </xf>
    <xf numFmtId="0" fontId="21" fillId="3" borderId="8" xfId="0" applyFont="1" applyFill="1" applyBorder="1" applyAlignment="1">
      <alignment horizontal="center" wrapText="1"/>
    </xf>
    <xf numFmtId="0" fontId="28" fillId="3" borderId="8" xfId="0" applyFont="1" applyFill="1" applyBorder="1" applyAlignment="1">
      <alignment horizontal="center" wrapText="1"/>
    </xf>
    <xf numFmtId="0" fontId="23" fillId="3" borderId="15" xfId="0" applyFont="1" applyFill="1" applyBorder="1" applyAlignment="1">
      <alignment horizontal="center" wrapText="1"/>
    </xf>
    <xf numFmtId="0" fontId="23" fillId="3" borderId="8" xfId="0" applyFont="1" applyFill="1" applyBorder="1" applyAlignment="1">
      <alignment wrapText="1"/>
    </xf>
    <xf numFmtId="0" fontId="23" fillId="3" borderId="8" xfId="0" applyFont="1" applyFill="1" applyBorder="1" applyAlignment="1">
      <alignment horizontal="center" wrapText="1"/>
    </xf>
    <xf numFmtId="0" fontId="21" fillId="3" borderId="15" xfId="0" applyFont="1" applyFill="1" applyBorder="1" applyAlignment="1">
      <alignment horizontal="center" wrapText="1"/>
    </xf>
    <xf numFmtId="0" fontId="24" fillId="3" borderId="13" xfId="0" applyFont="1" applyFill="1" applyBorder="1" applyAlignment="1">
      <alignment horizontal="center" wrapText="1"/>
    </xf>
    <xf numFmtId="0" fontId="21" fillId="7" borderId="16" xfId="0" applyFont="1" applyFill="1" applyBorder="1" applyAlignment="1">
      <alignment horizontal="center" wrapText="1"/>
    </xf>
    <xf numFmtId="0" fontId="18" fillId="0" borderId="2"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center" vertical="center" wrapText="1"/>
      <protection locked="0"/>
    </xf>
    <xf numFmtId="164" fontId="0" fillId="3" borderId="2" xfId="0" applyNumberFormat="1" applyFont="1" applyFill="1" applyBorder="1" applyAlignment="1" applyProtection="1">
      <alignment horizontal="right" vertical="center"/>
    </xf>
    <xf numFmtId="165" fontId="0" fillId="5" borderId="2" xfId="0" applyNumberFormat="1" applyFont="1" applyFill="1" applyBorder="1" applyAlignment="1">
      <alignment horizontal="right" vertical="center"/>
    </xf>
    <xf numFmtId="0" fontId="0" fillId="0" borderId="2" xfId="0" applyFont="1" applyBorder="1" applyAlignment="1">
      <alignment horizontal="justify" vertical="center" wrapText="1"/>
    </xf>
    <xf numFmtId="0" fontId="0" fillId="0" borderId="2" xfId="0" applyFont="1" applyBorder="1"/>
    <xf numFmtId="0" fontId="18" fillId="0" borderId="0" xfId="0" applyFont="1" applyFill="1" applyBorder="1" applyAlignment="1" applyProtection="1">
      <alignment horizontal="left" vertical="center" wrapText="1"/>
      <protection locked="0"/>
    </xf>
    <xf numFmtId="0" fontId="18" fillId="0" borderId="0" xfId="0" applyFont="1" applyFill="1" applyBorder="1" applyAlignment="1" applyProtection="1">
      <alignment horizontal="center" vertical="center" wrapText="1"/>
      <protection locked="0"/>
    </xf>
    <xf numFmtId="164" fontId="0" fillId="3" borderId="0" xfId="0" applyNumberFormat="1" applyFont="1" applyFill="1" applyBorder="1" applyAlignment="1" applyProtection="1">
      <alignment horizontal="right" vertical="center"/>
    </xf>
    <xf numFmtId="165" fontId="0" fillId="5" borderId="0" xfId="0" applyNumberFormat="1" applyFont="1" applyFill="1" applyBorder="1" applyAlignment="1">
      <alignment horizontal="right" vertical="center"/>
    </xf>
    <xf numFmtId="0" fontId="0" fillId="0" borderId="0" xfId="0" applyFont="1" applyBorder="1" applyAlignment="1">
      <alignment horizontal="justify" vertical="center" wrapText="1"/>
    </xf>
    <xf numFmtId="0" fontId="0" fillId="0" borderId="0" xfId="0" applyFont="1" applyBorder="1"/>
    <xf numFmtId="0" fontId="19"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center" vertical="center" wrapText="1"/>
      <protection locked="0"/>
    </xf>
    <xf numFmtId="0" fontId="16" fillId="3" borderId="0" xfId="0" applyFont="1" applyFill="1" applyBorder="1"/>
    <xf numFmtId="0" fontId="14" fillId="3" borderId="0" xfId="0" applyFont="1" applyFill="1" applyBorder="1"/>
    <xf numFmtId="165" fontId="14" fillId="3" borderId="0" xfId="0" applyNumberFormat="1" applyFont="1" applyFill="1" applyBorder="1"/>
    <xf numFmtId="0" fontId="17" fillId="3" borderId="0" xfId="0" applyFont="1" applyFill="1" applyBorder="1" applyAlignment="1" applyProtection="1">
      <alignment vertical="top" wrapText="1"/>
      <protection locked="0"/>
    </xf>
    <xf numFmtId="0" fontId="6" fillId="0" borderId="0" xfId="0" applyFont="1" applyBorder="1"/>
    <xf numFmtId="49" fontId="0" fillId="5" borderId="0" xfId="0" applyNumberFormat="1" applyFill="1" applyBorder="1" applyAlignment="1">
      <alignment wrapText="1"/>
    </xf>
    <xf numFmtId="165" fontId="0" fillId="5" borderId="0" xfId="0" applyNumberFormat="1" applyFill="1" applyBorder="1"/>
    <xf numFmtId="0" fontId="0" fillId="5" borderId="0" xfId="0" applyFill="1" applyBorder="1" applyAlignment="1">
      <alignment wrapText="1"/>
    </xf>
    <xf numFmtId="0" fontId="0" fillId="5" borderId="0" xfId="0" applyFill="1" applyBorder="1"/>
  </cellXfs>
  <cellStyles count="2">
    <cellStyle name="Normálna 2" xfId="1"/>
    <cellStyle name="normálne"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O53"/>
  <sheetViews>
    <sheetView view="pageLayout" topLeftCell="A34" zoomScale="60" zoomScaleNormal="100" zoomScalePageLayoutView="60" workbookViewId="0">
      <selection activeCell="L5" sqref="L5:L45"/>
    </sheetView>
  </sheetViews>
  <sheetFormatPr defaultRowHeight="15"/>
  <cols>
    <col min="1" max="1" width="37.85546875" customWidth="1"/>
    <col min="2" max="2" width="12.7109375" customWidth="1"/>
    <col min="3" max="3" width="12.42578125" customWidth="1"/>
    <col min="4" max="4" width="12.5703125" customWidth="1"/>
    <col min="5" max="5" width="14.42578125" customWidth="1"/>
    <col min="6" max="6" width="12.7109375" customWidth="1"/>
    <col min="7" max="7" width="17.140625" customWidth="1"/>
    <col min="8" max="8" width="12.7109375" customWidth="1"/>
    <col min="9" max="9" width="15" customWidth="1"/>
    <col min="10" max="10" width="16.7109375" customWidth="1"/>
    <col min="11" max="11" width="14.85546875" customWidth="1"/>
    <col min="12" max="12" width="18.28515625" customWidth="1"/>
  </cols>
  <sheetData>
    <row r="1" spans="1:15" ht="18.75">
      <c r="A1" s="10" t="s">
        <v>43</v>
      </c>
    </row>
    <row r="2" spans="1:15" ht="18.75">
      <c r="A2" s="10" t="s">
        <v>44</v>
      </c>
    </row>
    <row r="3" spans="1:15">
      <c r="A3" s="82" t="s">
        <v>45</v>
      </c>
      <c r="B3" s="82"/>
      <c r="C3" s="82"/>
      <c r="D3" s="82"/>
      <c r="E3" s="25"/>
      <c r="F3" s="84" t="s">
        <v>46</v>
      </c>
      <c r="G3" s="84"/>
      <c r="H3" s="84"/>
      <c r="I3" s="84"/>
      <c r="J3" s="84"/>
      <c r="K3" s="84"/>
      <c r="L3" s="13"/>
      <c r="M3" s="13"/>
      <c r="N3" s="14"/>
      <c r="O3" s="14"/>
    </row>
    <row r="4" spans="1:15">
      <c r="A4" s="82" t="s">
        <v>47</v>
      </c>
      <c r="B4" s="83"/>
      <c r="C4" s="83"/>
      <c r="D4" s="83"/>
      <c r="E4" s="26"/>
      <c r="F4" s="84" t="s">
        <v>48</v>
      </c>
      <c r="G4" s="84"/>
      <c r="H4" s="84"/>
      <c r="I4" s="84"/>
      <c r="J4" s="84"/>
      <c r="K4" s="84"/>
      <c r="L4" s="13"/>
      <c r="M4" s="13"/>
      <c r="N4" s="14"/>
      <c r="O4" s="14"/>
    </row>
    <row r="5" spans="1:15" ht="52.9" customHeight="1">
      <c r="A5" s="1" t="s">
        <v>63</v>
      </c>
      <c r="B5" s="5" t="s">
        <v>42</v>
      </c>
      <c r="C5" s="11" t="s">
        <v>61</v>
      </c>
      <c r="D5" s="20" t="s">
        <v>51</v>
      </c>
      <c r="E5" s="28" t="s">
        <v>53</v>
      </c>
      <c r="F5" s="29" t="s">
        <v>62</v>
      </c>
      <c r="G5" s="29" t="s">
        <v>54</v>
      </c>
      <c r="H5" s="29" t="s">
        <v>52</v>
      </c>
      <c r="I5" s="29" t="s">
        <v>55</v>
      </c>
      <c r="J5" s="29" t="s">
        <v>50</v>
      </c>
      <c r="K5" s="29" t="s">
        <v>56</v>
      </c>
      <c r="L5" s="34" t="s">
        <v>64</v>
      </c>
    </row>
    <row r="6" spans="1:15" ht="409.5">
      <c r="A6" s="2" t="s">
        <v>3</v>
      </c>
      <c r="B6" s="4" t="s">
        <v>0</v>
      </c>
      <c r="C6" s="4">
        <v>1</v>
      </c>
      <c r="D6" s="6">
        <v>470.83</v>
      </c>
      <c r="E6" s="6">
        <f>C6*D6</f>
        <v>470.83</v>
      </c>
      <c r="F6" s="6">
        <v>471.5</v>
      </c>
      <c r="G6" s="6">
        <f>C6*F6</f>
        <v>471.5</v>
      </c>
      <c r="H6" s="6">
        <v>471.5</v>
      </c>
      <c r="I6" s="6">
        <f>C6*H6</f>
        <v>471.5</v>
      </c>
      <c r="J6" s="21">
        <f>(D6+F6+H6)/3</f>
        <v>471.27666666666664</v>
      </c>
      <c r="K6" s="33">
        <f>C6*J6</f>
        <v>471.27666666666664</v>
      </c>
      <c r="L6" s="35" t="s">
        <v>65</v>
      </c>
    </row>
    <row r="7" spans="1:15" ht="357">
      <c r="A7" s="2" t="s">
        <v>4</v>
      </c>
      <c r="B7" s="4" t="s">
        <v>0</v>
      </c>
      <c r="C7" s="4">
        <v>1</v>
      </c>
      <c r="D7" s="6">
        <v>1416.67</v>
      </c>
      <c r="E7" s="6">
        <f t="shared" ref="E7:E44" si="0">C7*D7</f>
        <v>1416.67</v>
      </c>
      <c r="F7" s="6">
        <v>1617.47</v>
      </c>
      <c r="G7" s="6">
        <f t="shared" ref="G7:G44" si="1">C7*F7</f>
        <v>1617.47</v>
      </c>
      <c r="H7" s="6">
        <v>1617.47</v>
      </c>
      <c r="I7" s="6">
        <f t="shared" ref="I7:I44" si="2">C7*H7</f>
        <v>1617.47</v>
      </c>
      <c r="J7" s="21">
        <f t="shared" ref="J7:J44" si="3">(D7+F7+H7)/3</f>
        <v>1550.5366666666669</v>
      </c>
      <c r="K7" s="33">
        <f t="shared" ref="K7:K44" si="4">C7*J7</f>
        <v>1550.5366666666669</v>
      </c>
      <c r="L7" s="35" t="s">
        <v>66</v>
      </c>
    </row>
    <row r="8" spans="1:15" ht="306">
      <c r="A8" s="2" t="s">
        <v>5</v>
      </c>
      <c r="B8" s="4" t="s">
        <v>0</v>
      </c>
      <c r="C8" s="4">
        <v>1</v>
      </c>
      <c r="D8" s="6">
        <v>1053.33</v>
      </c>
      <c r="E8" s="6">
        <f t="shared" si="0"/>
        <v>1053.33</v>
      </c>
      <c r="F8" s="6">
        <v>1054</v>
      </c>
      <c r="G8" s="6">
        <f t="shared" si="1"/>
        <v>1054</v>
      </c>
      <c r="H8" s="6">
        <v>1054</v>
      </c>
      <c r="I8" s="6">
        <f t="shared" si="2"/>
        <v>1054</v>
      </c>
      <c r="J8" s="21">
        <f t="shared" si="3"/>
        <v>1053.7766666666666</v>
      </c>
      <c r="K8" s="33">
        <f t="shared" si="4"/>
        <v>1053.7766666666666</v>
      </c>
      <c r="L8" s="35" t="s">
        <v>67</v>
      </c>
    </row>
    <row r="9" spans="1:15" ht="191.25">
      <c r="A9" s="2" t="s">
        <v>6</v>
      </c>
      <c r="B9" s="4" t="s">
        <v>0</v>
      </c>
      <c r="C9" s="4">
        <v>5</v>
      </c>
      <c r="D9" s="6">
        <v>16.5</v>
      </c>
      <c r="E9" s="6">
        <f t="shared" si="0"/>
        <v>82.5</v>
      </c>
      <c r="F9" s="6">
        <v>17.2</v>
      </c>
      <c r="G9" s="6">
        <f t="shared" si="1"/>
        <v>86</v>
      </c>
      <c r="H9" s="6">
        <v>17.2</v>
      </c>
      <c r="I9" s="6">
        <f t="shared" si="2"/>
        <v>86</v>
      </c>
      <c r="J9" s="21">
        <f t="shared" si="3"/>
        <v>16.966666666666669</v>
      </c>
      <c r="K9" s="33">
        <f t="shared" si="4"/>
        <v>84.833333333333343</v>
      </c>
      <c r="L9" s="35" t="s">
        <v>68</v>
      </c>
    </row>
    <row r="10" spans="1:15" ht="204">
      <c r="A10" s="2" t="s">
        <v>7</v>
      </c>
      <c r="B10" s="4" t="s">
        <v>0</v>
      </c>
      <c r="C10" s="4">
        <v>5</v>
      </c>
      <c r="D10" s="6">
        <v>16.5</v>
      </c>
      <c r="E10" s="6">
        <f t="shared" si="0"/>
        <v>82.5</v>
      </c>
      <c r="F10" s="6">
        <v>17.2</v>
      </c>
      <c r="G10" s="6">
        <f t="shared" si="1"/>
        <v>86</v>
      </c>
      <c r="H10" s="6">
        <v>17.2</v>
      </c>
      <c r="I10" s="6">
        <f t="shared" si="2"/>
        <v>86</v>
      </c>
      <c r="J10" s="21">
        <f t="shared" si="3"/>
        <v>16.966666666666669</v>
      </c>
      <c r="K10" s="33">
        <f t="shared" si="4"/>
        <v>84.833333333333343</v>
      </c>
      <c r="L10" s="35" t="s">
        <v>69</v>
      </c>
    </row>
    <row r="11" spans="1:15" ht="204">
      <c r="A11" s="2" t="s">
        <v>8</v>
      </c>
      <c r="B11" s="4" t="s">
        <v>0</v>
      </c>
      <c r="C11" s="4">
        <v>5</v>
      </c>
      <c r="D11" s="6">
        <v>14.15</v>
      </c>
      <c r="E11" s="6">
        <f t="shared" si="0"/>
        <v>70.75</v>
      </c>
      <c r="F11" s="6">
        <v>15.5</v>
      </c>
      <c r="G11" s="6">
        <f t="shared" si="1"/>
        <v>77.5</v>
      </c>
      <c r="H11" s="6">
        <v>15.5</v>
      </c>
      <c r="I11" s="6">
        <f t="shared" si="2"/>
        <v>77.5</v>
      </c>
      <c r="J11" s="21">
        <f t="shared" si="3"/>
        <v>15.049999999999999</v>
      </c>
      <c r="K11" s="33">
        <f t="shared" si="4"/>
        <v>75.25</v>
      </c>
      <c r="L11" s="35" t="s">
        <v>70</v>
      </c>
    </row>
    <row r="12" spans="1:15" ht="204">
      <c r="A12" s="2" t="s">
        <v>9</v>
      </c>
      <c r="B12" s="4" t="s">
        <v>0</v>
      </c>
      <c r="C12" s="4">
        <v>5</v>
      </c>
      <c r="D12" s="6">
        <v>14.15</v>
      </c>
      <c r="E12" s="6">
        <f t="shared" si="0"/>
        <v>70.75</v>
      </c>
      <c r="F12" s="6">
        <v>15.5</v>
      </c>
      <c r="G12" s="6">
        <f t="shared" si="1"/>
        <v>77.5</v>
      </c>
      <c r="H12" s="6">
        <v>15.5</v>
      </c>
      <c r="I12" s="6">
        <f t="shared" si="2"/>
        <v>77.5</v>
      </c>
      <c r="J12" s="21">
        <f t="shared" si="3"/>
        <v>15.049999999999999</v>
      </c>
      <c r="K12" s="33">
        <f t="shared" si="4"/>
        <v>75.25</v>
      </c>
      <c r="L12" s="35" t="s">
        <v>71</v>
      </c>
    </row>
    <row r="13" spans="1:15" ht="204">
      <c r="A13" s="2" t="s">
        <v>10</v>
      </c>
      <c r="B13" s="4" t="s">
        <v>0</v>
      </c>
      <c r="C13" s="4">
        <v>5</v>
      </c>
      <c r="D13" s="6">
        <v>14.15</v>
      </c>
      <c r="E13" s="6">
        <f t="shared" si="0"/>
        <v>70.75</v>
      </c>
      <c r="F13" s="6">
        <v>15.5</v>
      </c>
      <c r="G13" s="6">
        <f t="shared" si="1"/>
        <v>77.5</v>
      </c>
      <c r="H13" s="6">
        <v>15.5</v>
      </c>
      <c r="I13" s="6">
        <f t="shared" si="2"/>
        <v>77.5</v>
      </c>
      <c r="J13" s="21">
        <f t="shared" si="3"/>
        <v>15.049999999999999</v>
      </c>
      <c r="K13" s="33">
        <f t="shared" si="4"/>
        <v>75.25</v>
      </c>
      <c r="L13" s="35" t="s">
        <v>72</v>
      </c>
    </row>
    <row r="14" spans="1:15" ht="229.5">
      <c r="A14" s="2" t="s">
        <v>11</v>
      </c>
      <c r="B14" s="4" t="s">
        <v>0</v>
      </c>
      <c r="C14" s="4">
        <v>5</v>
      </c>
      <c r="D14" s="6">
        <v>16.5</v>
      </c>
      <c r="E14" s="6">
        <f t="shared" si="0"/>
        <v>82.5</v>
      </c>
      <c r="F14" s="6">
        <v>17.25</v>
      </c>
      <c r="G14" s="6">
        <f t="shared" si="1"/>
        <v>86.25</v>
      </c>
      <c r="H14" s="6">
        <v>17.25</v>
      </c>
      <c r="I14" s="6">
        <f t="shared" si="2"/>
        <v>86.25</v>
      </c>
      <c r="J14" s="21">
        <f t="shared" si="3"/>
        <v>17</v>
      </c>
      <c r="K14" s="33">
        <f t="shared" si="4"/>
        <v>85</v>
      </c>
      <c r="L14" s="35" t="s">
        <v>73</v>
      </c>
    </row>
    <row r="15" spans="1:15" ht="395.25">
      <c r="A15" s="2" t="s">
        <v>12</v>
      </c>
      <c r="B15" s="4" t="s">
        <v>0</v>
      </c>
      <c r="C15" s="4">
        <v>5</v>
      </c>
      <c r="D15" s="6">
        <v>17.899999999999999</v>
      </c>
      <c r="E15" s="6">
        <f t="shared" si="0"/>
        <v>89.5</v>
      </c>
      <c r="F15" s="6">
        <v>18.47</v>
      </c>
      <c r="G15" s="6">
        <f t="shared" si="1"/>
        <v>92.35</v>
      </c>
      <c r="H15" s="6">
        <v>18.47</v>
      </c>
      <c r="I15" s="6">
        <f t="shared" si="2"/>
        <v>92.35</v>
      </c>
      <c r="J15" s="21">
        <f t="shared" si="3"/>
        <v>18.279999999999998</v>
      </c>
      <c r="K15" s="33">
        <f t="shared" si="4"/>
        <v>91.399999999999991</v>
      </c>
      <c r="L15" s="35" t="s">
        <v>74</v>
      </c>
    </row>
    <row r="16" spans="1:15" ht="409.5">
      <c r="A16" s="2" t="s">
        <v>13</v>
      </c>
      <c r="B16" s="4" t="s">
        <v>0</v>
      </c>
      <c r="C16" s="4">
        <v>5</v>
      </c>
      <c r="D16" s="6">
        <v>17.899999999999999</v>
      </c>
      <c r="E16" s="6">
        <f t="shared" si="0"/>
        <v>89.5</v>
      </c>
      <c r="F16" s="6">
        <v>18.47</v>
      </c>
      <c r="G16" s="6">
        <f t="shared" si="1"/>
        <v>92.35</v>
      </c>
      <c r="H16" s="6">
        <v>18.47</v>
      </c>
      <c r="I16" s="6">
        <f t="shared" si="2"/>
        <v>92.35</v>
      </c>
      <c r="J16" s="21">
        <f t="shared" si="3"/>
        <v>18.279999999999998</v>
      </c>
      <c r="K16" s="33">
        <f t="shared" si="4"/>
        <v>91.399999999999991</v>
      </c>
      <c r="L16" s="35" t="s">
        <v>75</v>
      </c>
    </row>
    <row r="17" spans="1:12" ht="318.75">
      <c r="A17" s="2" t="s">
        <v>14</v>
      </c>
      <c r="B17" s="4" t="s">
        <v>0</v>
      </c>
      <c r="C17" s="4">
        <v>5</v>
      </c>
      <c r="D17" s="6">
        <v>17.899999999999999</v>
      </c>
      <c r="E17" s="6">
        <f t="shared" si="0"/>
        <v>89.5</v>
      </c>
      <c r="F17" s="6">
        <v>18.47</v>
      </c>
      <c r="G17" s="6">
        <f t="shared" si="1"/>
        <v>92.35</v>
      </c>
      <c r="H17" s="6">
        <v>18.47</v>
      </c>
      <c r="I17" s="6">
        <f t="shared" si="2"/>
        <v>92.35</v>
      </c>
      <c r="J17" s="21">
        <f t="shared" si="3"/>
        <v>18.279999999999998</v>
      </c>
      <c r="K17" s="33">
        <f t="shared" si="4"/>
        <v>91.399999999999991</v>
      </c>
      <c r="L17" s="35" t="s">
        <v>76</v>
      </c>
    </row>
    <row r="18" spans="1:12" ht="409.5">
      <c r="A18" s="2" t="s">
        <v>15</v>
      </c>
      <c r="B18" s="4" t="s">
        <v>0</v>
      </c>
      <c r="C18" s="4">
        <v>5</v>
      </c>
      <c r="D18" s="6">
        <v>17.899999999999999</v>
      </c>
      <c r="E18" s="6">
        <f t="shared" si="0"/>
        <v>89.5</v>
      </c>
      <c r="F18" s="6">
        <v>18.47</v>
      </c>
      <c r="G18" s="6">
        <f t="shared" si="1"/>
        <v>92.35</v>
      </c>
      <c r="H18" s="6">
        <v>18.47</v>
      </c>
      <c r="I18" s="6">
        <f t="shared" si="2"/>
        <v>92.35</v>
      </c>
      <c r="J18" s="21">
        <f t="shared" si="3"/>
        <v>18.279999999999998</v>
      </c>
      <c r="K18" s="33">
        <f t="shared" si="4"/>
        <v>91.399999999999991</v>
      </c>
      <c r="L18" s="35" t="s">
        <v>77</v>
      </c>
    </row>
    <row r="19" spans="1:12" ht="344.25">
      <c r="A19" s="2" t="s">
        <v>19</v>
      </c>
      <c r="B19" s="4" t="s">
        <v>0</v>
      </c>
      <c r="C19" s="4">
        <v>5</v>
      </c>
      <c r="D19" s="6">
        <v>83.33</v>
      </c>
      <c r="E19" s="6">
        <f t="shared" si="0"/>
        <v>416.65</v>
      </c>
      <c r="F19" s="6">
        <v>84.12</v>
      </c>
      <c r="G19" s="6">
        <f t="shared" si="1"/>
        <v>420.6</v>
      </c>
      <c r="H19" s="6">
        <v>84.12</v>
      </c>
      <c r="I19" s="6">
        <f t="shared" si="2"/>
        <v>420.6</v>
      </c>
      <c r="J19" s="21">
        <f t="shared" si="3"/>
        <v>83.856666666666669</v>
      </c>
      <c r="K19" s="33">
        <f t="shared" si="4"/>
        <v>419.28333333333336</v>
      </c>
      <c r="L19" s="35" t="s">
        <v>78</v>
      </c>
    </row>
    <row r="20" spans="1:12" ht="409.5">
      <c r="A20" s="2" t="s">
        <v>33</v>
      </c>
      <c r="B20" s="4" t="s">
        <v>2</v>
      </c>
      <c r="C20" s="4">
        <v>1</v>
      </c>
      <c r="D20" s="6">
        <v>1011.6</v>
      </c>
      <c r="E20" s="6">
        <f t="shared" si="0"/>
        <v>1011.6</v>
      </c>
      <c r="F20" s="6">
        <v>1013.8</v>
      </c>
      <c r="G20" s="6">
        <f t="shared" si="1"/>
        <v>1013.8</v>
      </c>
      <c r="H20" s="6">
        <v>1013.8</v>
      </c>
      <c r="I20" s="6">
        <f t="shared" si="2"/>
        <v>1013.8</v>
      </c>
      <c r="J20" s="21">
        <f t="shared" si="3"/>
        <v>1013.0666666666666</v>
      </c>
      <c r="K20" s="33">
        <f t="shared" si="4"/>
        <v>1013.0666666666666</v>
      </c>
      <c r="L20" s="35" t="s">
        <v>79</v>
      </c>
    </row>
    <row r="21" spans="1:12" ht="409.5">
      <c r="A21" s="2" t="s">
        <v>32</v>
      </c>
      <c r="B21" s="4" t="s">
        <v>2</v>
      </c>
      <c r="C21" s="4">
        <v>1</v>
      </c>
      <c r="D21" s="6">
        <v>1011.6</v>
      </c>
      <c r="E21" s="6">
        <f t="shared" si="0"/>
        <v>1011.6</v>
      </c>
      <c r="F21" s="6">
        <v>1013.8</v>
      </c>
      <c r="G21" s="6">
        <f t="shared" si="1"/>
        <v>1013.8</v>
      </c>
      <c r="H21" s="6">
        <v>1013.8</v>
      </c>
      <c r="I21" s="6">
        <f t="shared" si="2"/>
        <v>1013.8</v>
      </c>
      <c r="J21" s="21">
        <f t="shared" si="3"/>
        <v>1013.0666666666666</v>
      </c>
      <c r="K21" s="33">
        <f t="shared" si="4"/>
        <v>1013.0666666666666</v>
      </c>
      <c r="L21" s="35" t="s">
        <v>80</v>
      </c>
    </row>
    <row r="22" spans="1:12" ht="255">
      <c r="A22" s="2" t="s">
        <v>16</v>
      </c>
      <c r="B22" s="4" t="s">
        <v>0</v>
      </c>
      <c r="C22" s="4">
        <v>5</v>
      </c>
      <c r="D22" s="6">
        <v>88.3</v>
      </c>
      <c r="E22" s="6">
        <f t="shared" si="0"/>
        <v>441.5</v>
      </c>
      <c r="F22" s="6">
        <v>89.25</v>
      </c>
      <c r="G22" s="6">
        <f t="shared" si="1"/>
        <v>446.25</v>
      </c>
      <c r="H22" s="6">
        <v>89.25</v>
      </c>
      <c r="I22" s="6">
        <f t="shared" si="2"/>
        <v>446.25</v>
      </c>
      <c r="J22" s="21">
        <f t="shared" si="3"/>
        <v>88.933333333333337</v>
      </c>
      <c r="K22" s="33">
        <f t="shared" si="4"/>
        <v>444.66666666666669</v>
      </c>
      <c r="L22" s="35" t="s">
        <v>81</v>
      </c>
    </row>
    <row r="23" spans="1:12" ht="318.75">
      <c r="A23" s="2" t="s">
        <v>17</v>
      </c>
      <c r="B23" s="4" t="s">
        <v>0</v>
      </c>
      <c r="C23" s="4">
        <v>5</v>
      </c>
      <c r="D23" s="6">
        <v>88.6</v>
      </c>
      <c r="E23" s="6">
        <f t="shared" si="0"/>
        <v>443</v>
      </c>
      <c r="F23" s="6">
        <v>89.96</v>
      </c>
      <c r="G23" s="6">
        <f t="shared" si="1"/>
        <v>449.79999999999995</v>
      </c>
      <c r="H23" s="6">
        <v>89.96</v>
      </c>
      <c r="I23" s="6">
        <f t="shared" si="2"/>
        <v>449.79999999999995</v>
      </c>
      <c r="J23" s="21">
        <f t="shared" si="3"/>
        <v>89.506666666666661</v>
      </c>
      <c r="K23" s="33">
        <f t="shared" si="4"/>
        <v>447.5333333333333</v>
      </c>
      <c r="L23" s="35" t="s">
        <v>82</v>
      </c>
    </row>
    <row r="24" spans="1:12" ht="267.75">
      <c r="A24" s="2" t="s">
        <v>18</v>
      </c>
      <c r="B24" s="4" t="s">
        <v>0</v>
      </c>
      <c r="C24" s="4">
        <v>5</v>
      </c>
      <c r="D24" s="6">
        <v>88.6</v>
      </c>
      <c r="E24" s="6">
        <f t="shared" si="0"/>
        <v>443</v>
      </c>
      <c r="F24" s="6">
        <v>89.96</v>
      </c>
      <c r="G24" s="6">
        <f t="shared" si="1"/>
        <v>449.79999999999995</v>
      </c>
      <c r="H24" s="6">
        <v>89.96</v>
      </c>
      <c r="I24" s="6">
        <f t="shared" si="2"/>
        <v>449.79999999999995</v>
      </c>
      <c r="J24" s="21">
        <f t="shared" si="3"/>
        <v>89.506666666666661</v>
      </c>
      <c r="K24" s="33">
        <f t="shared" si="4"/>
        <v>447.5333333333333</v>
      </c>
      <c r="L24" s="35" t="s">
        <v>83</v>
      </c>
    </row>
    <row r="25" spans="1:12" ht="153">
      <c r="A25" s="2" t="s">
        <v>20</v>
      </c>
      <c r="B25" s="4" t="s">
        <v>0</v>
      </c>
      <c r="C25" s="4">
        <v>5</v>
      </c>
      <c r="D25" s="6">
        <v>88.6</v>
      </c>
      <c r="E25" s="6">
        <f t="shared" si="0"/>
        <v>443</v>
      </c>
      <c r="F25" s="6">
        <v>89.96</v>
      </c>
      <c r="G25" s="6">
        <f t="shared" si="1"/>
        <v>449.79999999999995</v>
      </c>
      <c r="H25" s="6">
        <v>89.96</v>
      </c>
      <c r="I25" s="6">
        <f t="shared" si="2"/>
        <v>449.79999999999995</v>
      </c>
      <c r="J25" s="21">
        <f t="shared" si="3"/>
        <v>89.506666666666661</v>
      </c>
      <c r="K25" s="33">
        <f t="shared" si="4"/>
        <v>447.5333333333333</v>
      </c>
      <c r="L25" s="35" t="s">
        <v>84</v>
      </c>
    </row>
    <row r="26" spans="1:12" ht="114.75">
      <c r="A26" s="2" t="s">
        <v>21</v>
      </c>
      <c r="B26" s="4" t="s">
        <v>0</v>
      </c>
      <c r="C26" s="4">
        <v>5</v>
      </c>
      <c r="D26" s="6">
        <v>88.6</v>
      </c>
      <c r="E26" s="6">
        <f t="shared" si="0"/>
        <v>443</v>
      </c>
      <c r="F26" s="6">
        <v>89.96</v>
      </c>
      <c r="G26" s="6">
        <f t="shared" si="1"/>
        <v>449.79999999999995</v>
      </c>
      <c r="H26" s="6">
        <v>89.96</v>
      </c>
      <c r="I26" s="6">
        <f t="shared" si="2"/>
        <v>449.79999999999995</v>
      </c>
      <c r="J26" s="21">
        <f t="shared" si="3"/>
        <v>89.506666666666661</v>
      </c>
      <c r="K26" s="33">
        <f t="shared" si="4"/>
        <v>447.5333333333333</v>
      </c>
      <c r="L26" s="35" t="s">
        <v>85</v>
      </c>
    </row>
    <row r="27" spans="1:12" ht="280.5">
      <c r="A27" s="2" t="s">
        <v>35</v>
      </c>
      <c r="B27" s="4" t="s">
        <v>2</v>
      </c>
      <c r="C27" s="4">
        <v>1</v>
      </c>
      <c r="D27" s="6">
        <v>501.6</v>
      </c>
      <c r="E27" s="6">
        <f t="shared" si="0"/>
        <v>501.6</v>
      </c>
      <c r="F27" s="6">
        <v>502.6</v>
      </c>
      <c r="G27" s="6">
        <f t="shared" si="1"/>
        <v>502.6</v>
      </c>
      <c r="H27" s="6">
        <v>502.6</v>
      </c>
      <c r="I27" s="6">
        <f t="shared" si="2"/>
        <v>502.6</v>
      </c>
      <c r="J27" s="21">
        <f t="shared" si="3"/>
        <v>502.26666666666671</v>
      </c>
      <c r="K27" s="33">
        <f t="shared" si="4"/>
        <v>502.26666666666671</v>
      </c>
      <c r="L27" s="35" t="s">
        <v>86</v>
      </c>
    </row>
    <row r="28" spans="1:12" ht="165.75">
      <c r="A28" s="2" t="s">
        <v>30</v>
      </c>
      <c r="B28" s="4" t="s">
        <v>2</v>
      </c>
      <c r="C28" s="4">
        <v>1</v>
      </c>
      <c r="D28" s="6">
        <v>716.6</v>
      </c>
      <c r="E28" s="6">
        <f t="shared" si="0"/>
        <v>716.6</v>
      </c>
      <c r="F28" s="6">
        <v>717.5</v>
      </c>
      <c r="G28" s="6">
        <f t="shared" si="1"/>
        <v>717.5</v>
      </c>
      <c r="H28" s="6">
        <v>717.5</v>
      </c>
      <c r="I28" s="6">
        <f t="shared" si="2"/>
        <v>717.5</v>
      </c>
      <c r="J28" s="21">
        <f t="shared" si="3"/>
        <v>717.19999999999993</v>
      </c>
      <c r="K28" s="33">
        <f t="shared" si="4"/>
        <v>717.19999999999993</v>
      </c>
      <c r="L28" s="35" t="s">
        <v>87</v>
      </c>
    </row>
    <row r="29" spans="1:12" ht="38.25">
      <c r="A29" s="2" t="s">
        <v>31</v>
      </c>
      <c r="B29" s="4" t="s">
        <v>1</v>
      </c>
      <c r="C29" s="4">
        <v>1</v>
      </c>
      <c r="D29" s="6">
        <v>1416</v>
      </c>
      <c r="E29" s="6">
        <f t="shared" si="0"/>
        <v>1416</v>
      </c>
      <c r="F29" s="6">
        <v>1418.6</v>
      </c>
      <c r="G29" s="6">
        <f t="shared" si="1"/>
        <v>1418.6</v>
      </c>
      <c r="H29" s="6">
        <v>1418.6</v>
      </c>
      <c r="I29" s="6">
        <f t="shared" si="2"/>
        <v>1418.6</v>
      </c>
      <c r="J29" s="21">
        <f t="shared" si="3"/>
        <v>1417.7333333333333</v>
      </c>
      <c r="K29" s="33">
        <f t="shared" si="4"/>
        <v>1417.7333333333333</v>
      </c>
      <c r="L29" s="36" t="s">
        <v>88</v>
      </c>
    </row>
    <row r="30" spans="1:12" ht="63.75">
      <c r="A30" s="2" t="s">
        <v>23</v>
      </c>
      <c r="B30" s="4" t="s">
        <v>1</v>
      </c>
      <c r="C30" s="4">
        <v>1</v>
      </c>
      <c r="D30" s="6">
        <v>1416</v>
      </c>
      <c r="E30" s="6">
        <f t="shared" si="0"/>
        <v>1416</v>
      </c>
      <c r="F30" s="6">
        <v>1418.6</v>
      </c>
      <c r="G30" s="6">
        <f t="shared" si="1"/>
        <v>1418.6</v>
      </c>
      <c r="H30" s="6">
        <v>1418.6</v>
      </c>
      <c r="I30" s="6">
        <f t="shared" si="2"/>
        <v>1418.6</v>
      </c>
      <c r="J30" s="21">
        <f t="shared" si="3"/>
        <v>1417.7333333333333</v>
      </c>
      <c r="K30" s="33">
        <f t="shared" si="4"/>
        <v>1417.7333333333333</v>
      </c>
      <c r="L30" s="36" t="s">
        <v>89</v>
      </c>
    </row>
    <row r="31" spans="1:12" ht="51">
      <c r="A31" s="2" t="s">
        <v>25</v>
      </c>
      <c r="B31" s="4" t="s">
        <v>1</v>
      </c>
      <c r="C31" s="4">
        <v>1</v>
      </c>
      <c r="D31" s="6">
        <v>1416</v>
      </c>
      <c r="E31" s="6">
        <f t="shared" si="0"/>
        <v>1416</v>
      </c>
      <c r="F31" s="6">
        <v>1418.6</v>
      </c>
      <c r="G31" s="6">
        <f t="shared" si="1"/>
        <v>1418.6</v>
      </c>
      <c r="H31" s="6">
        <v>1418.6</v>
      </c>
      <c r="I31" s="6">
        <f t="shared" si="2"/>
        <v>1418.6</v>
      </c>
      <c r="J31" s="21">
        <f t="shared" si="3"/>
        <v>1417.7333333333333</v>
      </c>
      <c r="K31" s="33">
        <f t="shared" si="4"/>
        <v>1417.7333333333333</v>
      </c>
      <c r="L31" s="36" t="s">
        <v>90</v>
      </c>
    </row>
    <row r="32" spans="1:12" ht="25.5">
      <c r="A32" s="2" t="s">
        <v>27</v>
      </c>
      <c r="B32" s="4" t="s">
        <v>1</v>
      </c>
      <c r="C32" s="4">
        <v>1</v>
      </c>
      <c r="D32" s="6">
        <v>1416</v>
      </c>
      <c r="E32" s="6">
        <f t="shared" si="0"/>
        <v>1416</v>
      </c>
      <c r="F32" s="6">
        <v>1418.6</v>
      </c>
      <c r="G32" s="6">
        <f t="shared" si="1"/>
        <v>1418.6</v>
      </c>
      <c r="H32" s="6">
        <v>1418.6</v>
      </c>
      <c r="I32" s="6">
        <f t="shared" si="2"/>
        <v>1418.6</v>
      </c>
      <c r="J32" s="21">
        <f t="shared" si="3"/>
        <v>1417.7333333333333</v>
      </c>
      <c r="K32" s="33">
        <f t="shared" si="4"/>
        <v>1417.7333333333333</v>
      </c>
      <c r="L32" s="36" t="s">
        <v>91</v>
      </c>
    </row>
    <row r="33" spans="1:12" ht="51">
      <c r="A33" s="2" t="s">
        <v>28</v>
      </c>
      <c r="B33" s="4" t="s">
        <v>1</v>
      </c>
      <c r="C33" s="4">
        <v>1</v>
      </c>
      <c r="D33" s="6">
        <v>1416</v>
      </c>
      <c r="E33" s="6">
        <f t="shared" si="0"/>
        <v>1416</v>
      </c>
      <c r="F33" s="6">
        <v>1418.6</v>
      </c>
      <c r="G33" s="6">
        <f t="shared" si="1"/>
        <v>1418.6</v>
      </c>
      <c r="H33" s="6">
        <v>1418.6</v>
      </c>
      <c r="I33" s="6">
        <f t="shared" si="2"/>
        <v>1418.6</v>
      </c>
      <c r="J33" s="21">
        <f t="shared" si="3"/>
        <v>1417.7333333333333</v>
      </c>
      <c r="K33" s="33">
        <f t="shared" si="4"/>
        <v>1417.7333333333333</v>
      </c>
      <c r="L33" s="36" t="s">
        <v>92</v>
      </c>
    </row>
    <row r="34" spans="1:12" ht="25.5">
      <c r="A34" s="2" t="s">
        <v>29</v>
      </c>
      <c r="B34" s="4" t="s">
        <v>1</v>
      </c>
      <c r="C34" s="4">
        <v>1</v>
      </c>
      <c r="D34" s="6">
        <v>1416</v>
      </c>
      <c r="E34" s="6">
        <f t="shared" si="0"/>
        <v>1416</v>
      </c>
      <c r="F34" s="6">
        <v>1418.6</v>
      </c>
      <c r="G34" s="6">
        <f t="shared" si="1"/>
        <v>1418.6</v>
      </c>
      <c r="H34" s="6">
        <v>1418.6</v>
      </c>
      <c r="I34" s="6">
        <f t="shared" si="2"/>
        <v>1418.6</v>
      </c>
      <c r="J34" s="21">
        <f t="shared" si="3"/>
        <v>1417.7333333333333</v>
      </c>
      <c r="K34" s="33">
        <f t="shared" si="4"/>
        <v>1417.7333333333333</v>
      </c>
      <c r="L34" s="36" t="s">
        <v>93</v>
      </c>
    </row>
    <row r="35" spans="1:12" ht="25.5">
      <c r="A35" s="2" t="s">
        <v>39</v>
      </c>
      <c r="B35" s="4" t="s">
        <v>1</v>
      </c>
      <c r="C35" s="4">
        <v>1</v>
      </c>
      <c r="D35" s="6">
        <v>1416</v>
      </c>
      <c r="E35" s="6">
        <f t="shared" si="0"/>
        <v>1416</v>
      </c>
      <c r="F35" s="6">
        <v>1418.6</v>
      </c>
      <c r="G35" s="6">
        <f t="shared" si="1"/>
        <v>1418.6</v>
      </c>
      <c r="H35" s="6">
        <v>1418.6</v>
      </c>
      <c r="I35" s="6">
        <f t="shared" si="2"/>
        <v>1418.6</v>
      </c>
      <c r="J35" s="21">
        <f t="shared" si="3"/>
        <v>1417.7333333333333</v>
      </c>
      <c r="K35" s="33">
        <f t="shared" si="4"/>
        <v>1417.7333333333333</v>
      </c>
      <c r="L35" s="36" t="s">
        <v>94</v>
      </c>
    </row>
    <row r="36" spans="1:12" ht="25.5">
      <c r="A36" s="2" t="s">
        <v>40</v>
      </c>
      <c r="B36" s="4" t="s">
        <v>1</v>
      </c>
      <c r="C36" s="4">
        <v>1</v>
      </c>
      <c r="D36" s="6">
        <v>1416</v>
      </c>
      <c r="E36" s="6">
        <f t="shared" si="0"/>
        <v>1416</v>
      </c>
      <c r="F36" s="6">
        <v>1418.6</v>
      </c>
      <c r="G36" s="6">
        <f t="shared" si="1"/>
        <v>1418.6</v>
      </c>
      <c r="H36" s="6">
        <v>1418.6</v>
      </c>
      <c r="I36" s="6">
        <f t="shared" si="2"/>
        <v>1418.6</v>
      </c>
      <c r="J36" s="21">
        <f t="shared" si="3"/>
        <v>1417.7333333333333</v>
      </c>
      <c r="K36" s="33">
        <f t="shared" si="4"/>
        <v>1417.7333333333333</v>
      </c>
      <c r="L36" s="36" t="s">
        <v>94</v>
      </c>
    </row>
    <row r="37" spans="1:12" ht="25.5">
      <c r="A37" s="2" t="s">
        <v>41</v>
      </c>
      <c r="B37" s="4" t="s">
        <v>1</v>
      </c>
      <c r="C37" s="4">
        <v>1</v>
      </c>
      <c r="D37" s="6">
        <v>1416</v>
      </c>
      <c r="E37" s="6">
        <f t="shared" si="0"/>
        <v>1416</v>
      </c>
      <c r="F37" s="6">
        <v>1418.6</v>
      </c>
      <c r="G37" s="6">
        <f t="shared" si="1"/>
        <v>1418.6</v>
      </c>
      <c r="H37" s="6">
        <v>1418.6</v>
      </c>
      <c r="I37" s="6">
        <f t="shared" si="2"/>
        <v>1418.6</v>
      </c>
      <c r="J37" s="21">
        <f t="shared" si="3"/>
        <v>1417.7333333333333</v>
      </c>
      <c r="K37" s="33">
        <f t="shared" si="4"/>
        <v>1417.7333333333333</v>
      </c>
      <c r="L37" s="36" t="s">
        <v>94</v>
      </c>
    </row>
    <row r="38" spans="1:12" ht="25.5">
      <c r="A38" s="2" t="s">
        <v>26</v>
      </c>
      <c r="B38" s="4" t="s">
        <v>1</v>
      </c>
      <c r="C38" s="4">
        <v>1</v>
      </c>
      <c r="D38" s="6">
        <v>1416</v>
      </c>
      <c r="E38" s="6">
        <f t="shared" si="0"/>
        <v>1416</v>
      </c>
      <c r="F38" s="6">
        <v>1418.6</v>
      </c>
      <c r="G38" s="6">
        <f t="shared" si="1"/>
        <v>1418.6</v>
      </c>
      <c r="H38" s="6">
        <v>1418.6</v>
      </c>
      <c r="I38" s="6">
        <f t="shared" si="2"/>
        <v>1418.6</v>
      </c>
      <c r="J38" s="21">
        <f t="shared" si="3"/>
        <v>1417.7333333333333</v>
      </c>
      <c r="K38" s="33">
        <f t="shared" si="4"/>
        <v>1417.7333333333333</v>
      </c>
      <c r="L38" s="36" t="s">
        <v>95</v>
      </c>
    </row>
    <row r="39" spans="1:12" ht="25.5">
      <c r="A39" s="2" t="s">
        <v>36</v>
      </c>
      <c r="B39" s="4" t="s">
        <v>1</v>
      </c>
      <c r="C39" s="4">
        <v>1</v>
      </c>
      <c r="D39" s="6">
        <v>1416</v>
      </c>
      <c r="E39" s="6">
        <f t="shared" si="0"/>
        <v>1416</v>
      </c>
      <c r="F39" s="6">
        <v>1418.6</v>
      </c>
      <c r="G39" s="6">
        <f t="shared" si="1"/>
        <v>1418.6</v>
      </c>
      <c r="H39" s="6">
        <v>1418.6</v>
      </c>
      <c r="I39" s="6">
        <f t="shared" si="2"/>
        <v>1418.6</v>
      </c>
      <c r="J39" s="21">
        <f t="shared" si="3"/>
        <v>1417.7333333333333</v>
      </c>
      <c r="K39" s="33">
        <f t="shared" si="4"/>
        <v>1417.7333333333333</v>
      </c>
      <c r="L39" s="36" t="s">
        <v>96</v>
      </c>
    </row>
    <row r="40" spans="1:12" ht="25.5">
      <c r="A40" s="2" t="s">
        <v>37</v>
      </c>
      <c r="B40" s="4" t="s">
        <v>1</v>
      </c>
      <c r="C40" s="4">
        <v>1</v>
      </c>
      <c r="D40" s="6">
        <v>1416</v>
      </c>
      <c r="E40" s="6">
        <f t="shared" si="0"/>
        <v>1416</v>
      </c>
      <c r="F40" s="6">
        <v>1418.6</v>
      </c>
      <c r="G40" s="6">
        <f t="shared" si="1"/>
        <v>1418.6</v>
      </c>
      <c r="H40" s="6">
        <v>1418.6</v>
      </c>
      <c r="I40" s="6">
        <f t="shared" si="2"/>
        <v>1418.6</v>
      </c>
      <c r="J40" s="21">
        <f t="shared" si="3"/>
        <v>1417.7333333333333</v>
      </c>
      <c r="K40" s="33">
        <f t="shared" si="4"/>
        <v>1417.7333333333333</v>
      </c>
      <c r="L40" s="36" t="s">
        <v>97</v>
      </c>
    </row>
    <row r="41" spans="1:12" ht="25.5">
      <c r="A41" s="2" t="s">
        <v>38</v>
      </c>
      <c r="B41" s="4" t="s">
        <v>1</v>
      </c>
      <c r="C41" s="4">
        <v>1</v>
      </c>
      <c r="D41" s="6">
        <v>1040</v>
      </c>
      <c r="E41" s="6">
        <f t="shared" si="0"/>
        <v>1040</v>
      </c>
      <c r="F41" s="6">
        <v>1041.5999999999999</v>
      </c>
      <c r="G41" s="6">
        <f t="shared" si="1"/>
        <v>1041.5999999999999</v>
      </c>
      <c r="H41" s="6">
        <v>1041.5999999999999</v>
      </c>
      <c r="I41" s="6">
        <f t="shared" si="2"/>
        <v>1041.5999999999999</v>
      </c>
      <c r="J41" s="21">
        <f t="shared" si="3"/>
        <v>1041.0666666666666</v>
      </c>
      <c r="K41" s="33">
        <f t="shared" si="4"/>
        <v>1041.0666666666666</v>
      </c>
      <c r="L41" s="36" t="s">
        <v>98</v>
      </c>
    </row>
    <row r="42" spans="1:12" ht="18.75" customHeight="1">
      <c r="A42" s="2" t="s">
        <v>22</v>
      </c>
      <c r="B42" s="4" t="s">
        <v>1</v>
      </c>
      <c r="C42" s="4">
        <v>20</v>
      </c>
      <c r="D42" s="6">
        <v>33.5</v>
      </c>
      <c r="E42" s="6">
        <f t="shared" si="0"/>
        <v>670</v>
      </c>
      <c r="F42" s="6">
        <v>34.69</v>
      </c>
      <c r="G42" s="6">
        <f t="shared" si="1"/>
        <v>693.8</v>
      </c>
      <c r="H42" s="6">
        <v>34.69</v>
      </c>
      <c r="I42" s="6">
        <f t="shared" si="2"/>
        <v>693.8</v>
      </c>
      <c r="J42" s="21">
        <f t="shared" si="3"/>
        <v>34.293333333333329</v>
      </c>
      <c r="K42" s="33">
        <f t="shared" si="4"/>
        <v>685.86666666666656</v>
      </c>
      <c r="L42" s="36" t="s">
        <v>99</v>
      </c>
    </row>
    <row r="43" spans="1:12" ht="51">
      <c r="A43" s="2" t="s">
        <v>24</v>
      </c>
      <c r="B43" s="4" t="s">
        <v>0</v>
      </c>
      <c r="C43" s="4">
        <v>1</v>
      </c>
      <c r="D43" s="6">
        <v>59.8</v>
      </c>
      <c r="E43" s="6">
        <f t="shared" si="0"/>
        <v>59.8</v>
      </c>
      <c r="F43" s="6">
        <v>60.58</v>
      </c>
      <c r="G43" s="6">
        <f t="shared" si="1"/>
        <v>60.58</v>
      </c>
      <c r="H43" s="6">
        <v>60.58</v>
      </c>
      <c r="I43" s="6">
        <f t="shared" si="2"/>
        <v>60.58</v>
      </c>
      <c r="J43" s="21">
        <f t="shared" si="3"/>
        <v>60.319999999999993</v>
      </c>
      <c r="K43" s="33">
        <f t="shared" si="4"/>
        <v>60.319999999999993</v>
      </c>
      <c r="L43" s="36" t="s">
        <v>100</v>
      </c>
    </row>
    <row r="44" spans="1:12" ht="63.75">
      <c r="A44" s="2" t="s">
        <v>34</v>
      </c>
      <c r="B44" s="4" t="s">
        <v>1</v>
      </c>
      <c r="C44" s="4">
        <v>1</v>
      </c>
      <c r="D44" s="6">
        <v>227.5</v>
      </c>
      <c r="E44" s="6">
        <f t="shared" si="0"/>
        <v>227.5</v>
      </c>
      <c r="F44" s="6">
        <v>228.6</v>
      </c>
      <c r="G44" s="6">
        <f t="shared" si="1"/>
        <v>228.6</v>
      </c>
      <c r="H44" s="6">
        <v>228.6</v>
      </c>
      <c r="I44" s="6">
        <f t="shared" si="2"/>
        <v>228.6</v>
      </c>
      <c r="J44" s="21">
        <f t="shared" si="3"/>
        <v>228.23333333333335</v>
      </c>
      <c r="K44" s="33">
        <f t="shared" si="4"/>
        <v>228.23333333333335</v>
      </c>
      <c r="L44" s="36" t="s">
        <v>101</v>
      </c>
    </row>
    <row r="45" spans="1:12" ht="15.75">
      <c r="A45" s="12" t="s">
        <v>49</v>
      </c>
      <c r="B45" s="3"/>
      <c r="C45" s="3"/>
      <c r="D45" s="22"/>
      <c r="E45" s="22"/>
      <c r="F45" s="23"/>
      <c r="G45" s="23"/>
      <c r="H45" s="23"/>
      <c r="I45" s="23"/>
      <c r="J45" s="24"/>
      <c r="K45" s="30"/>
      <c r="L45" s="36"/>
    </row>
    <row r="46" spans="1:12">
      <c r="A46" s="8"/>
      <c r="B46" s="7"/>
      <c r="C46" s="7"/>
      <c r="D46" s="7"/>
      <c r="E46" s="7"/>
      <c r="F46" s="7"/>
      <c r="G46" s="7"/>
      <c r="H46" s="7"/>
      <c r="I46" s="7"/>
      <c r="J46" s="9"/>
    </row>
    <row r="47" spans="1:12" ht="60">
      <c r="A47" s="15"/>
      <c r="B47" s="16"/>
      <c r="C47" s="16"/>
      <c r="D47" s="31" t="s">
        <v>57</v>
      </c>
      <c r="E47" s="27">
        <f>SUM(E6:E44)</f>
        <v>28619.43</v>
      </c>
      <c r="F47" s="32" t="s">
        <v>58</v>
      </c>
      <c r="G47" s="27">
        <f>SUM(G6:G44)</f>
        <v>28964.649999999991</v>
      </c>
      <c r="H47" s="32" t="s">
        <v>59</v>
      </c>
      <c r="I47" s="27">
        <f>SUM(I6:I44)</f>
        <v>28964.649999999991</v>
      </c>
      <c r="J47" s="32" t="s">
        <v>60</v>
      </c>
      <c r="K47" s="27">
        <f>SUM(K6:K44)</f>
        <v>28849.576666666668</v>
      </c>
    </row>
    <row r="48" spans="1:12">
      <c r="A48" s="17"/>
      <c r="B48" s="16"/>
      <c r="C48" s="16"/>
    </row>
    <row r="49" spans="1:9" ht="30">
      <c r="A49" s="17"/>
      <c r="C49" s="18"/>
      <c r="H49" s="32" t="s">
        <v>60</v>
      </c>
      <c r="I49">
        <f>(E47+G47+I47)/3</f>
        <v>28849.57666666666</v>
      </c>
    </row>
    <row r="50" spans="1:9" ht="15.75">
      <c r="A50" s="17"/>
      <c r="C50" s="19"/>
    </row>
    <row r="51" spans="1:9" ht="15.75">
      <c r="A51" s="17"/>
      <c r="C51" s="19"/>
    </row>
    <row r="52" spans="1:9" ht="15.75">
      <c r="C52" s="19"/>
    </row>
    <row r="53" spans="1:9" ht="15.75">
      <c r="A53" s="15"/>
      <c r="C53" s="19"/>
    </row>
  </sheetData>
  <mergeCells count="4">
    <mergeCell ref="A3:D3"/>
    <mergeCell ref="A4:D4"/>
    <mergeCell ref="F4:K4"/>
    <mergeCell ref="F3:K3"/>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dimension ref="A1:K77"/>
  <sheetViews>
    <sheetView tabSelected="1" view="pageBreakPreview" topLeftCell="A48" zoomScale="80" zoomScaleNormal="80" zoomScaleSheetLayoutView="80" zoomScalePageLayoutView="60" workbookViewId="0">
      <selection activeCell="I50" sqref="I50"/>
    </sheetView>
  </sheetViews>
  <sheetFormatPr defaultRowHeight="15"/>
  <cols>
    <col min="2" max="2" width="32" customWidth="1"/>
    <col min="3" max="3" width="11.42578125" customWidth="1"/>
    <col min="4" max="4" width="9.5703125" customWidth="1"/>
    <col min="5" max="5" width="14.5703125" customWidth="1"/>
    <col min="6" max="6" width="20.140625" customWidth="1"/>
    <col min="7" max="7" width="15.42578125" customWidth="1"/>
    <col min="8" max="8" width="60.7109375" customWidth="1"/>
    <col min="9" max="9" width="29.140625" customWidth="1"/>
  </cols>
  <sheetData>
    <row r="1" spans="1:9" ht="21">
      <c r="B1" s="85" t="s">
        <v>196</v>
      </c>
      <c r="C1" s="85"/>
      <c r="D1" s="85"/>
      <c r="E1" s="85"/>
      <c r="F1" s="85"/>
      <c r="G1" s="85"/>
    </row>
    <row r="2" spans="1:9" ht="18.75">
      <c r="B2" s="86" t="s">
        <v>197</v>
      </c>
      <c r="C2" s="87"/>
      <c r="D2" s="87"/>
      <c r="E2" s="87"/>
      <c r="F2" s="87"/>
      <c r="G2" s="88"/>
    </row>
    <row r="3" spans="1:9" ht="18.75">
      <c r="B3" s="37"/>
      <c r="C3" s="37"/>
      <c r="D3" s="37"/>
      <c r="E3" s="38"/>
      <c r="F3" s="37"/>
      <c r="G3" s="37"/>
    </row>
    <row r="4" spans="1:9">
      <c r="B4" s="39" t="s">
        <v>102</v>
      </c>
      <c r="C4" s="89" t="s">
        <v>110</v>
      </c>
      <c r="D4" s="89"/>
      <c r="E4" s="89"/>
      <c r="F4" s="89"/>
      <c r="G4" s="89"/>
    </row>
    <row r="5" spans="1:9" ht="31.5" customHeight="1">
      <c r="B5" s="39" t="s">
        <v>103</v>
      </c>
      <c r="C5" s="90" t="s">
        <v>111</v>
      </c>
      <c r="D5" s="91"/>
      <c r="E5" s="91"/>
      <c r="F5" s="91"/>
      <c r="G5" s="92"/>
    </row>
    <row r="6" spans="1:9" ht="94.15" customHeight="1">
      <c r="B6" s="34"/>
      <c r="C6" s="40" t="s">
        <v>42</v>
      </c>
      <c r="D6" s="11" t="s">
        <v>104</v>
      </c>
      <c r="E6" s="41" t="s">
        <v>105</v>
      </c>
      <c r="F6" s="42" t="s">
        <v>106</v>
      </c>
      <c r="G6" s="42" t="s">
        <v>107</v>
      </c>
      <c r="H6" s="34" t="s">
        <v>108</v>
      </c>
      <c r="I6" s="43" t="s">
        <v>109</v>
      </c>
    </row>
    <row r="7" spans="1:9" ht="16.5" thickBot="1">
      <c r="B7" s="44"/>
      <c r="C7" s="45"/>
      <c r="D7" s="45"/>
      <c r="E7" s="45"/>
      <c r="F7" s="45"/>
      <c r="G7" s="45"/>
      <c r="H7" s="45"/>
      <c r="I7" s="46"/>
    </row>
    <row r="8" spans="1:9" ht="164.25" customHeight="1" thickBot="1">
      <c r="A8" t="s">
        <v>195</v>
      </c>
      <c r="B8" s="102" t="s">
        <v>112</v>
      </c>
      <c r="C8" s="62" t="s">
        <v>1</v>
      </c>
      <c r="D8" s="58">
        <v>1</v>
      </c>
      <c r="E8" s="63"/>
      <c r="F8" s="63">
        <f>D8*E8</f>
        <v>0</v>
      </c>
      <c r="G8" s="63">
        <f>F8*1.2</f>
        <v>0</v>
      </c>
      <c r="H8" s="69" t="s">
        <v>113</v>
      </c>
      <c r="I8" s="50"/>
    </row>
    <row r="9" spans="1:9" ht="164.25" customHeight="1" thickBot="1">
      <c r="A9" t="s">
        <v>210</v>
      </c>
      <c r="B9" s="102" t="s">
        <v>112</v>
      </c>
      <c r="C9" s="62" t="s">
        <v>0</v>
      </c>
      <c r="D9" s="58">
        <v>4</v>
      </c>
      <c r="E9" s="63"/>
      <c r="F9" s="63">
        <f>D9*E9</f>
        <v>0</v>
      </c>
      <c r="G9" s="63">
        <f>F9*1.2</f>
        <v>0</v>
      </c>
      <c r="H9" s="69" t="s">
        <v>113</v>
      </c>
      <c r="I9" s="50"/>
    </row>
    <row r="10" spans="1:9" ht="158.25" customHeight="1" thickBot="1">
      <c r="A10" s="68">
        <v>43497</v>
      </c>
      <c r="B10" s="103" t="s">
        <v>114</v>
      </c>
      <c r="C10" s="62" t="s">
        <v>0</v>
      </c>
      <c r="D10" s="58" t="s">
        <v>115</v>
      </c>
      <c r="E10" s="64"/>
      <c r="F10" s="63" t="e">
        <f t="shared" ref="F10:F12" si="0">D10*E10</f>
        <v>#VALUE!</v>
      </c>
      <c r="G10" s="63" t="e">
        <f t="shared" ref="G10:G51" si="1">F10*1.2</f>
        <v>#VALUE!</v>
      </c>
      <c r="H10" s="70" t="s">
        <v>116</v>
      </c>
      <c r="I10" s="50"/>
    </row>
    <row r="11" spans="1:9" ht="84.75" customHeight="1" thickBot="1">
      <c r="A11" s="68">
        <v>43525</v>
      </c>
      <c r="B11" s="102" t="s">
        <v>205</v>
      </c>
      <c r="C11" s="62" t="s">
        <v>1</v>
      </c>
      <c r="D11" s="58" t="s">
        <v>117</v>
      </c>
      <c r="E11" s="64"/>
      <c r="F11" s="63" t="e">
        <f t="shared" si="0"/>
        <v>#VALUE!</v>
      </c>
      <c r="G11" s="63" t="e">
        <f t="shared" si="1"/>
        <v>#VALUE!</v>
      </c>
      <c r="H11" s="70" t="s">
        <v>118</v>
      </c>
      <c r="I11" s="50"/>
    </row>
    <row r="12" spans="1:9" ht="200.25" customHeight="1" thickBot="1">
      <c r="A12" s="68">
        <v>43556</v>
      </c>
      <c r="B12" s="102" t="s">
        <v>119</v>
      </c>
      <c r="C12" s="62" t="s">
        <v>0</v>
      </c>
      <c r="D12" s="58" t="s">
        <v>117</v>
      </c>
      <c r="E12" s="64"/>
      <c r="F12" s="63" t="e">
        <f t="shared" si="0"/>
        <v>#VALUE!</v>
      </c>
      <c r="G12" s="63" t="e">
        <f t="shared" si="1"/>
        <v>#VALUE!</v>
      </c>
      <c r="H12" s="70" t="s">
        <v>120</v>
      </c>
      <c r="I12" s="50"/>
    </row>
    <row r="13" spans="1:9" ht="102" customHeight="1" thickBot="1">
      <c r="A13" s="68">
        <v>43586</v>
      </c>
      <c r="B13" s="102" t="s">
        <v>206</v>
      </c>
      <c r="C13" s="62" t="s">
        <v>1</v>
      </c>
      <c r="D13" s="58" t="s">
        <v>117</v>
      </c>
      <c r="E13" s="64"/>
      <c r="F13" s="63" t="e">
        <f>D12*E12</f>
        <v>#VALUE!</v>
      </c>
      <c r="G13" s="63" t="e">
        <f t="shared" si="1"/>
        <v>#VALUE!</v>
      </c>
      <c r="H13" s="70" t="s">
        <v>122</v>
      </c>
      <c r="I13" s="50"/>
    </row>
    <row r="14" spans="1:9" ht="252.75" customHeight="1" thickBot="1">
      <c r="A14" s="68">
        <v>43617</v>
      </c>
      <c r="B14" s="104" t="s">
        <v>123</v>
      </c>
      <c r="C14" s="60" t="s">
        <v>1</v>
      </c>
      <c r="D14" s="66" t="s">
        <v>115</v>
      </c>
      <c r="E14" s="57"/>
      <c r="F14" s="65" t="e">
        <f t="shared" ref="F14:F51" si="2">D13*E13</f>
        <v>#VALUE!</v>
      </c>
      <c r="G14" s="63" t="e">
        <f t="shared" si="1"/>
        <v>#VALUE!</v>
      </c>
      <c r="H14" s="71" t="s">
        <v>124</v>
      </c>
      <c r="I14" s="50"/>
    </row>
    <row r="15" spans="1:9" ht="66" customHeight="1" thickBot="1">
      <c r="A15" s="68">
        <v>43647</v>
      </c>
      <c r="B15" s="105" t="s">
        <v>125</v>
      </c>
      <c r="C15" s="62" t="s">
        <v>1</v>
      </c>
      <c r="D15" s="58">
        <v>1</v>
      </c>
      <c r="E15" s="64"/>
      <c r="F15" s="65" t="e">
        <f t="shared" si="2"/>
        <v>#VALUE!</v>
      </c>
      <c r="G15" s="63" t="e">
        <f t="shared" si="1"/>
        <v>#VALUE!</v>
      </c>
      <c r="H15" s="72" t="s">
        <v>126</v>
      </c>
      <c r="I15" s="50"/>
    </row>
    <row r="16" spans="1:9" ht="83.25" customHeight="1" thickBot="1">
      <c r="A16" s="68">
        <v>43678</v>
      </c>
      <c r="B16" s="106" t="s">
        <v>127</v>
      </c>
      <c r="C16" s="62" t="s">
        <v>1</v>
      </c>
      <c r="D16" s="109">
        <v>1</v>
      </c>
      <c r="E16" s="64"/>
      <c r="F16" s="65">
        <f t="shared" si="2"/>
        <v>0</v>
      </c>
      <c r="G16" s="63">
        <f t="shared" si="1"/>
        <v>0</v>
      </c>
      <c r="H16" s="70" t="s">
        <v>129</v>
      </c>
      <c r="I16" s="50"/>
    </row>
    <row r="17" spans="1:9" ht="77.25" customHeight="1" thickBot="1">
      <c r="A17" s="68">
        <v>43709</v>
      </c>
      <c r="B17" s="80" t="s">
        <v>130</v>
      </c>
      <c r="C17" s="62" t="s">
        <v>1</v>
      </c>
      <c r="D17" s="58" t="s">
        <v>117</v>
      </c>
      <c r="E17" s="64"/>
      <c r="F17" s="65">
        <f t="shared" si="2"/>
        <v>0</v>
      </c>
      <c r="G17" s="63">
        <f t="shared" si="1"/>
        <v>0</v>
      </c>
      <c r="H17" s="70" t="s">
        <v>131</v>
      </c>
      <c r="I17" s="50"/>
    </row>
    <row r="18" spans="1:9" ht="108.75" customHeight="1" thickBot="1">
      <c r="A18" s="68">
        <v>43739</v>
      </c>
      <c r="B18" s="102" t="s">
        <v>132</v>
      </c>
      <c r="C18" s="62" t="s">
        <v>1</v>
      </c>
      <c r="D18" s="58" t="s">
        <v>115</v>
      </c>
      <c r="E18" s="64"/>
      <c r="F18" s="65" t="e">
        <f t="shared" si="2"/>
        <v>#VALUE!</v>
      </c>
      <c r="G18" s="63" t="e">
        <f t="shared" si="1"/>
        <v>#VALUE!</v>
      </c>
      <c r="H18" s="70" t="s">
        <v>133</v>
      </c>
      <c r="I18" s="50"/>
    </row>
    <row r="19" spans="1:9" ht="102.75" customHeight="1" thickBot="1">
      <c r="A19" s="68">
        <v>43770</v>
      </c>
      <c r="B19" s="102" t="s">
        <v>134</v>
      </c>
      <c r="C19" s="62" t="s">
        <v>1</v>
      </c>
      <c r="D19" s="58" t="s">
        <v>117</v>
      </c>
      <c r="E19" s="64"/>
      <c r="F19" s="67" t="e">
        <f t="shared" si="2"/>
        <v>#VALUE!</v>
      </c>
      <c r="G19" s="63" t="e">
        <f t="shared" si="1"/>
        <v>#VALUE!</v>
      </c>
      <c r="H19" s="70" t="s">
        <v>135</v>
      </c>
      <c r="I19" s="50"/>
    </row>
    <row r="20" spans="1:9" ht="87.75" customHeight="1" thickBot="1">
      <c r="A20" s="68">
        <v>43800</v>
      </c>
      <c r="B20" s="102" t="s">
        <v>136</v>
      </c>
      <c r="C20" s="62" t="s">
        <v>1</v>
      </c>
      <c r="D20" s="58" t="s">
        <v>115</v>
      </c>
      <c r="E20" s="64"/>
      <c r="F20" s="67" t="e">
        <f t="shared" si="2"/>
        <v>#VALUE!</v>
      </c>
      <c r="G20" s="63" t="e">
        <f t="shared" si="1"/>
        <v>#VALUE!</v>
      </c>
      <c r="H20" s="70" t="s">
        <v>137</v>
      </c>
      <c r="I20" s="50"/>
    </row>
    <row r="21" spans="1:9" ht="114" customHeight="1" thickBot="1">
      <c r="A21" s="75">
        <v>41275</v>
      </c>
      <c r="B21" s="102" t="s">
        <v>138</v>
      </c>
      <c r="C21" s="62" t="s">
        <v>1</v>
      </c>
      <c r="D21" s="58" t="s">
        <v>117</v>
      </c>
      <c r="E21" s="64"/>
      <c r="F21" s="67" t="e">
        <f t="shared" si="2"/>
        <v>#VALUE!</v>
      </c>
      <c r="G21" s="63" t="e">
        <f t="shared" si="1"/>
        <v>#VALUE!</v>
      </c>
      <c r="H21" s="70" t="s">
        <v>139</v>
      </c>
      <c r="I21" s="50"/>
    </row>
    <row r="22" spans="1:9" ht="106.5" customHeight="1" thickBot="1">
      <c r="A22" s="75">
        <v>41640</v>
      </c>
      <c r="B22" s="107" t="s">
        <v>140</v>
      </c>
      <c r="C22" s="65" t="s">
        <v>0</v>
      </c>
      <c r="D22" s="65" t="s">
        <v>117</v>
      </c>
      <c r="E22" s="65"/>
      <c r="F22" s="67" t="e">
        <f t="shared" si="2"/>
        <v>#VALUE!</v>
      </c>
      <c r="G22" s="63" t="e">
        <f t="shared" si="1"/>
        <v>#VALUE!</v>
      </c>
      <c r="H22" s="73" t="s">
        <v>141</v>
      </c>
      <c r="I22" s="50"/>
    </row>
    <row r="23" spans="1:9" ht="84" customHeight="1" thickBot="1">
      <c r="A23" s="75">
        <v>42005</v>
      </c>
      <c r="B23" s="102" t="s">
        <v>142</v>
      </c>
      <c r="C23" s="62" t="s">
        <v>1</v>
      </c>
      <c r="D23" s="58" t="s">
        <v>117</v>
      </c>
      <c r="E23" s="64"/>
      <c r="F23" s="67" t="e">
        <f t="shared" si="2"/>
        <v>#VALUE!</v>
      </c>
      <c r="G23" s="63" t="e">
        <f t="shared" si="1"/>
        <v>#VALUE!</v>
      </c>
      <c r="H23" s="70" t="s">
        <v>143</v>
      </c>
      <c r="I23" s="50"/>
    </row>
    <row r="24" spans="1:9" ht="176.25" customHeight="1" thickBot="1">
      <c r="A24" s="75">
        <v>42370</v>
      </c>
      <c r="B24" s="80" t="s">
        <v>144</v>
      </c>
      <c r="C24" s="62" t="s">
        <v>1</v>
      </c>
      <c r="D24" s="58" t="s">
        <v>117</v>
      </c>
      <c r="E24" s="64"/>
      <c r="F24" s="67" t="e">
        <f t="shared" si="2"/>
        <v>#VALUE!</v>
      </c>
      <c r="G24" s="63" t="e">
        <f t="shared" si="1"/>
        <v>#VALUE!</v>
      </c>
      <c r="H24" s="70" t="s">
        <v>145</v>
      </c>
      <c r="I24" s="50"/>
    </row>
    <row r="25" spans="1:9" ht="109.5" customHeight="1" thickBot="1">
      <c r="A25" s="75">
        <v>42736</v>
      </c>
      <c r="B25" s="102" t="s">
        <v>146</v>
      </c>
      <c r="C25" s="62" t="s">
        <v>0</v>
      </c>
      <c r="D25" s="58" t="s">
        <v>115</v>
      </c>
      <c r="E25" s="64"/>
      <c r="F25" s="67" t="e">
        <f t="shared" si="2"/>
        <v>#VALUE!</v>
      </c>
      <c r="G25" s="63" t="e">
        <f t="shared" si="1"/>
        <v>#VALUE!</v>
      </c>
      <c r="H25" s="70" t="s">
        <v>147</v>
      </c>
      <c r="I25" s="50"/>
    </row>
    <row r="26" spans="1:9" ht="75" customHeight="1" thickBot="1">
      <c r="A26" s="75">
        <v>43101</v>
      </c>
      <c r="B26" s="102" t="s">
        <v>148</v>
      </c>
      <c r="C26" s="62" t="s">
        <v>0</v>
      </c>
      <c r="D26" s="58" t="s">
        <v>117</v>
      </c>
      <c r="E26" s="64"/>
      <c r="F26" s="67" t="e">
        <f t="shared" si="2"/>
        <v>#VALUE!</v>
      </c>
      <c r="G26" s="63" t="e">
        <f t="shared" si="1"/>
        <v>#VALUE!</v>
      </c>
      <c r="H26" s="70" t="s">
        <v>149</v>
      </c>
      <c r="I26" s="50"/>
    </row>
    <row r="27" spans="1:9" ht="148.5" customHeight="1" thickBot="1">
      <c r="A27" t="s">
        <v>198</v>
      </c>
      <c r="B27" s="102" t="s">
        <v>150</v>
      </c>
      <c r="C27" s="62" t="s">
        <v>0</v>
      </c>
      <c r="D27" s="58" t="s">
        <v>117</v>
      </c>
      <c r="E27" s="64"/>
      <c r="F27" s="67" t="e">
        <f t="shared" si="2"/>
        <v>#VALUE!</v>
      </c>
      <c r="G27" s="63" t="e">
        <f t="shared" si="1"/>
        <v>#VALUE!</v>
      </c>
      <c r="H27" s="70" t="s">
        <v>151</v>
      </c>
      <c r="I27" s="50"/>
    </row>
    <row r="28" spans="1:9" ht="187.5" customHeight="1" thickBot="1">
      <c r="A28" s="75">
        <v>43831</v>
      </c>
      <c r="B28" s="102" t="s">
        <v>152</v>
      </c>
      <c r="C28" s="62" t="s">
        <v>0</v>
      </c>
      <c r="D28" s="58" t="s">
        <v>117</v>
      </c>
      <c r="E28" s="64"/>
      <c r="F28" s="67" t="e">
        <f t="shared" si="2"/>
        <v>#VALUE!</v>
      </c>
      <c r="G28" s="63" t="e">
        <f t="shared" si="1"/>
        <v>#VALUE!</v>
      </c>
      <c r="H28" s="70" t="s">
        <v>153</v>
      </c>
      <c r="I28" s="50"/>
    </row>
    <row r="29" spans="1:9" ht="95.25" customHeight="1" thickBot="1">
      <c r="A29" s="75">
        <v>44197</v>
      </c>
      <c r="B29" s="102" t="s">
        <v>154</v>
      </c>
      <c r="C29" s="62" t="s">
        <v>1</v>
      </c>
      <c r="D29" s="58" t="s">
        <v>117</v>
      </c>
      <c r="E29" s="64"/>
      <c r="F29" s="67" t="e">
        <f t="shared" si="2"/>
        <v>#VALUE!</v>
      </c>
      <c r="G29" s="63" t="e">
        <f t="shared" si="1"/>
        <v>#VALUE!</v>
      </c>
      <c r="H29" s="70" t="s">
        <v>155</v>
      </c>
      <c r="I29" s="50"/>
    </row>
    <row r="30" spans="1:9" ht="71.25" customHeight="1" thickBot="1">
      <c r="A30" s="75">
        <v>44562</v>
      </c>
      <c r="B30" s="80" t="s">
        <v>156</v>
      </c>
      <c r="C30" s="62" t="s">
        <v>1</v>
      </c>
      <c r="D30" s="58">
        <v>1</v>
      </c>
      <c r="E30" s="64"/>
      <c r="F30" s="67" t="e">
        <f t="shared" si="2"/>
        <v>#VALUE!</v>
      </c>
      <c r="G30" s="63" t="e">
        <f t="shared" si="1"/>
        <v>#VALUE!</v>
      </c>
      <c r="H30" s="70" t="s">
        <v>158</v>
      </c>
      <c r="I30" s="50"/>
    </row>
    <row r="31" spans="1:9" ht="43.5" customHeight="1" thickBot="1">
      <c r="A31" s="75">
        <v>44927</v>
      </c>
      <c r="B31" s="102" t="s">
        <v>159</v>
      </c>
      <c r="C31" s="62" t="s">
        <v>1</v>
      </c>
      <c r="D31" s="58">
        <v>1</v>
      </c>
      <c r="E31" s="64"/>
      <c r="F31" s="67">
        <f t="shared" si="2"/>
        <v>0</v>
      </c>
      <c r="G31" s="63">
        <f t="shared" si="1"/>
        <v>0</v>
      </c>
      <c r="H31" s="70" t="s">
        <v>160</v>
      </c>
      <c r="I31" s="50"/>
    </row>
    <row r="32" spans="1:9" ht="105.75" customHeight="1" thickBot="1">
      <c r="A32" s="75">
        <v>45292</v>
      </c>
      <c r="B32" s="102" t="s">
        <v>161</v>
      </c>
      <c r="C32" s="62" t="s">
        <v>1</v>
      </c>
      <c r="D32" s="58" t="s">
        <v>117</v>
      </c>
      <c r="E32" s="64"/>
      <c r="F32" s="67">
        <f t="shared" si="2"/>
        <v>0</v>
      </c>
      <c r="G32" s="63">
        <f t="shared" si="1"/>
        <v>0</v>
      </c>
      <c r="H32" s="70" t="s">
        <v>162</v>
      </c>
      <c r="I32" s="50"/>
    </row>
    <row r="33" spans="1:9" ht="117.75" customHeight="1" thickBot="1">
      <c r="A33" s="75">
        <v>45658</v>
      </c>
      <c r="B33" s="102" t="s">
        <v>163</v>
      </c>
      <c r="C33" s="62" t="s">
        <v>0</v>
      </c>
      <c r="D33" s="58" t="s">
        <v>117</v>
      </c>
      <c r="E33" s="64"/>
      <c r="F33" s="67" t="e">
        <f t="shared" si="2"/>
        <v>#VALUE!</v>
      </c>
      <c r="G33" s="63" t="e">
        <f t="shared" si="1"/>
        <v>#VALUE!</v>
      </c>
      <c r="H33" s="70" t="s">
        <v>164</v>
      </c>
      <c r="I33" s="50"/>
    </row>
    <row r="34" spans="1:9" ht="96.75" customHeight="1" thickBot="1">
      <c r="A34" s="75">
        <v>46023</v>
      </c>
      <c r="B34" s="106" t="s">
        <v>165</v>
      </c>
      <c r="C34" s="62" t="s">
        <v>1</v>
      </c>
      <c r="D34" s="58">
        <v>1</v>
      </c>
      <c r="E34" s="64"/>
      <c r="F34" s="67" t="e">
        <f t="shared" si="2"/>
        <v>#VALUE!</v>
      </c>
      <c r="G34" s="63" t="e">
        <f t="shared" si="1"/>
        <v>#VALUE!</v>
      </c>
      <c r="H34" s="70" t="s">
        <v>166</v>
      </c>
      <c r="I34" s="50"/>
    </row>
    <row r="35" spans="1:9" ht="126.75" customHeight="1" thickBot="1">
      <c r="A35" s="75">
        <v>46388</v>
      </c>
      <c r="B35" s="108" t="s">
        <v>167</v>
      </c>
      <c r="C35" s="61" t="s">
        <v>0</v>
      </c>
      <c r="D35" s="65">
        <v>4</v>
      </c>
      <c r="E35" s="65"/>
      <c r="F35" s="67">
        <f t="shared" si="2"/>
        <v>0</v>
      </c>
      <c r="G35" s="63">
        <f t="shared" si="1"/>
        <v>0</v>
      </c>
      <c r="H35" s="71" t="s">
        <v>168</v>
      </c>
      <c r="I35" s="50"/>
    </row>
    <row r="36" spans="1:9" ht="153" customHeight="1" thickBot="1">
      <c r="A36" s="75">
        <v>46753</v>
      </c>
      <c r="B36" s="102" t="s">
        <v>169</v>
      </c>
      <c r="C36" s="62" t="s">
        <v>1</v>
      </c>
      <c r="D36" s="58">
        <v>1</v>
      </c>
      <c r="E36" s="64"/>
      <c r="F36" s="67">
        <f t="shared" si="2"/>
        <v>0</v>
      </c>
      <c r="G36" s="63">
        <f t="shared" si="1"/>
        <v>0</v>
      </c>
      <c r="H36" s="70" t="s">
        <v>170</v>
      </c>
      <c r="I36" s="50"/>
    </row>
    <row r="37" spans="1:9" ht="222" customHeight="1" thickBot="1">
      <c r="A37" s="75">
        <v>47119</v>
      </c>
      <c r="B37" s="106" t="s">
        <v>171</v>
      </c>
      <c r="C37" s="62" t="s">
        <v>1</v>
      </c>
      <c r="D37" s="58" t="s">
        <v>117</v>
      </c>
      <c r="E37" s="64"/>
      <c r="F37" s="67">
        <f t="shared" si="2"/>
        <v>0</v>
      </c>
      <c r="G37" s="63">
        <f t="shared" si="1"/>
        <v>0</v>
      </c>
      <c r="H37" s="70" t="s">
        <v>172</v>
      </c>
      <c r="I37" s="56"/>
    </row>
    <row r="38" spans="1:9" ht="179.25" customHeight="1" thickBot="1">
      <c r="A38" s="75">
        <v>10959</v>
      </c>
      <c r="B38" s="106" t="s">
        <v>207</v>
      </c>
      <c r="C38" s="62" t="s">
        <v>0</v>
      </c>
      <c r="D38" s="58" t="s">
        <v>157</v>
      </c>
      <c r="E38" s="64"/>
      <c r="F38" s="67" t="e">
        <f t="shared" si="2"/>
        <v>#VALUE!</v>
      </c>
      <c r="G38" s="63" t="e">
        <f t="shared" si="1"/>
        <v>#VALUE!</v>
      </c>
      <c r="H38" s="70" t="s">
        <v>173</v>
      </c>
      <c r="I38" s="56"/>
    </row>
    <row r="39" spans="1:9" ht="103.5" customHeight="1" thickBot="1">
      <c r="A39" s="75">
        <v>11324</v>
      </c>
      <c r="B39" s="102" t="s">
        <v>121</v>
      </c>
      <c r="C39" s="62" t="s">
        <v>1</v>
      </c>
      <c r="D39" s="58" t="s">
        <v>128</v>
      </c>
      <c r="E39" s="64"/>
      <c r="F39" s="67" t="e">
        <f t="shared" si="2"/>
        <v>#VALUE!</v>
      </c>
      <c r="G39" s="63" t="e">
        <f t="shared" si="1"/>
        <v>#VALUE!</v>
      </c>
      <c r="H39" s="70" t="s">
        <v>174</v>
      </c>
      <c r="I39" s="55"/>
    </row>
    <row r="40" spans="1:9" ht="97.5" customHeight="1" thickBot="1">
      <c r="A40" s="75">
        <v>11689</v>
      </c>
      <c r="B40" s="106" t="s">
        <v>175</v>
      </c>
      <c r="C40" s="62" t="s">
        <v>1</v>
      </c>
      <c r="D40" s="58" t="s">
        <v>128</v>
      </c>
      <c r="E40" s="64"/>
      <c r="F40" s="67" t="e">
        <f t="shared" si="2"/>
        <v>#VALUE!</v>
      </c>
      <c r="G40" s="63" t="e">
        <f t="shared" si="1"/>
        <v>#VALUE!</v>
      </c>
      <c r="H40" s="70" t="s">
        <v>176</v>
      </c>
      <c r="I40" s="56"/>
    </row>
    <row r="41" spans="1:9" ht="96" customHeight="1" thickBot="1">
      <c r="A41" s="75">
        <v>12055</v>
      </c>
      <c r="B41" s="102" t="s">
        <v>208</v>
      </c>
      <c r="C41" s="62" t="s">
        <v>1</v>
      </c>
      <c r="D41" s="58" t="s">
        <v>128</v>
      </c>
      <c r="E41" s="64"/>
      <c r="F41" s="67" t="e">
        <f t="shared" si="2"/>
        <v>#VALUE!</v>
      </c>
      <c r="G41" s="63" t="e">
        <f t="shared" si="1"/>
        <v>#VALUE!</v>
      </c>
      <c r="H41" s="70" t="s">
        <v>177</v>
      </c>
      <c r="I41" s="56"/>
    </row>
    <row r="42" spans="1:9" ht="234.75" customHeight="1" thickBot="1">
      <c r="A42" s="75">
        <v>12420</v>
      </c>
      <c r="B42" s="106" t="s">
        <v>171</v>
      </c>
      <c r="C42" s="62" t="s">
        <v>1</v>
      </c>
      <c r="D42" s="58" t="s">
        <v>157</v>
      </c>
      <c r="E42" s="64"/>
      <c r="F42" s="67" t="e">
        <f t="shared" si="2"/>
        <v>#VALUE!</v>
      </c>
      <c r="G42" s="63" t="e">
        <f t="shared" si="1"/>
        <v>#VALUE!</v>
      </c>
      <c r="H42" s="70" t="s">
        <v>178</v>
      </c>
      <c r="I42" s="56"/>
    </row>
    <row r="43" spans="1:9" ht="87" customHeight="1" thickBot="1">
      <c r="A43" s="75">
        <v>12785</v>
      </c>
      <c r="B43" s="102" t="s">
        <v>179</v>
      </c>
      <c r="C43" s="62" t="s">
        <v>1</v>
      </c>
      <c r="D43" s="58">
        <v>4</v>
      </c>
      <c r="E43" s="64"/>
      <c r="F43" s="67" t="e">
        <f t="shared" si="2"/>
        <v>#VALUE!</v>
      </c>
      <c r="G43" s="63" t="e">
        <f t="shared" si="1"/>
        <v>#VALUE!</v>
      </c>
      <c r="H43" s="70" t="s">
        <v>180</v>
      </c>
      <c r="I43" s="56"/>
    </row>
    <row r="44" spans="1:9" ht="89.25" customHeight="1" thickBot="1">
      <c r="A44" s="75">
        <v>13150</v>
      </c>
      <c r="B44" s="102" t="s">
        <v>181</v>
      </c>
      <c r="C44" s="62" t="s">
        <v>1</v>
      </c>
      <c r="D44" s="58" t="s">
        <v>128</v>
      </c>
      <c r="E44" s="64"/>
      <c r="F44" s="67">
        <f t="shared" si="2"/>
        <v>0</v>
      </c>
      <c r="G44" s="63">
        <f t="shared" si="1"/>
        <v>0</v>
      </c>
      <c r="H44" s="70" t="s">
        <v>182</v>
      </c>
      <c r="I44" s="56"/>
    </row>
    <row r="45" spans="1:9" ht="129.75" customHeight="1" thickBot="1">
      <c r="A45" s="75">
        <v>13516</v>
      </c>
      <c r="B45" s="102" t="s">
        <v>183</v>
      </c>
      <c r="C45" s="62" t="s">
        <v>1</v>
      </c>
      <c r="D45" s="58" t="s">
        <v>157</v>
      </c>
      <c r="E45" s="64"/>
      <c r="F45" s="67" t="e">
        <f t="shared" si="2"/>
        <v>#VALUE!</v>
      </c>
      <c r="G45" s="63" t="e">
        <f t="shared" si="1"/>
        <v>#VALUE!</v>
      </c>
      <c r="H45" s="70" t="s">
        <v>184</v>
      </c>
      <c r="I45" s="55"/>
    </row>
    <row r="46" spans="1:9" ht="90" customHeight="1" thickBot="1">
      <c r="A46" s="75">
        <v>13881</v>
      </c>
      <c r="B46" s="81" t="s">
        <v>127</v>
      </c>
      <c r="C46" s="62" t="s">
        <v>1</v>
      </c>
      <c r="D46" s="58">
        <v>4</v>
      </c>
      <c r="E46" s="64"/>
      <c r="F46" s="67" t="e">
        <f t="shared" si="2"/>
        <v>#VALUE!</v>
      </c>
      <c r="G46" s="63" t="e">
        <f t="shared" si="1"/>
        <v>#VALUE!</v>
      </c>
      <c r="H46" s="70" t="s">
        <v>185</v>
      </c>
      <c r="I46" s="56"/>
    </row>
    <row r="47" spans="1:9" ht="84" customHeight="1" thickBot="1">
      <c r="A47" s="75">
        <v>14246</v>
      </c>
      <c r="B47" s="102" t="s">
        <v>186</v>
      </c>
      <c r="C47" s="62" t="s">
        <v>1</v>
      </c>
      <c r="D47" s="58" t="s">
        <v>157</v>
      </c>
      <c r="E47" s="64"/>
      <c r="F47" s="67">
        <f t="shared" si="2"/>
        <v>0</v>
      </c>
      <c r="G47" s="63">
        <f t="shared" si="1"/>
        <v>0</v>
      </c>
      <c r="H47" s="70" t="s">
        <v>187</v>
      </c>
      <c r="I47" s="56"/>
    </row>
    <row r="48" spans="1:9" ht="108" customHeight="1" thickBot="1">
      <c r="A48" s="75">
        <v>14611</v>
      </c>
      <c r="B48" s="102" t="s">
        <v>188</v>
      </c>
      <c r="C48" s="62" t="s">
        <v>1</v>
      </c>
      <c r="D48" s="58" t="s">
        <v>128</v>
      </c>
      <c r="E48" s="64"/>
      <c r="F48" s="67" t="e">
        <f t="shared" si="2"/>
        <v>#VALUE!</v>
      </c>
      <c r="G48" s="63" t="e">
        <f t="shared" si="1"/>
        <v>#VALUE!</v>
      </c>
      <c r="H48" s="70" t="s">
        <v>189</v>
      </c>
      <c r="I48" s="56"/>
    </row>
    <row r="49" spans="1:11" ht="71.25" customHeight="1" thickBot="1">
      <c r="A49" s="75">
        <v>14977</v>
      </c>
      <c r="B49" s="102" t="s">
        <v>209</v>
      </c>
      <c r="C49" s="62" t="s">
        <v>1</v>
      </c>
      <c r="D49" s="58">
        <v>4</v>
      </c>
      <c r="E49" s="64"/>
      <c r="F49" s="67" t="e">
        <f t="shared" si="2"/>
        <v>#VALUE!</v>
      </c>
      <c r="G49" s="63" t="e">
        <f t="shared" si="1"/>
        <v>#VALUE!</v>
      </c>
      <c r="H49" s="70" t="s">
        <v>190</v>
      </c>
      <c r="I49" s="56"/>
    </row>
    <row r="50" spans="1:11" ht="62.25" customHeight="1" thickBot="1">
      <c r="A50" s="75">
        <v>15342</v>
      </c>
      <c r="B50" s="102" t="s">
        <v>191</v>
      </c>
      <c r="C50" s="62" t="s">
        <v>1</v>
      </c>
      <c r="D50" s="58">
        <v>4</v>
      </c>
      <c r="E50" s="64"/>
      <c r="F50" s="67">
        <f t="shared" si="2"/>
        <v>0</v>
      </c>
      <c r="G50" s="63">
        <f t="shared" si="1"/>
        <v>0</v>
      </c>
      <c r="H50" s="70" t="s">
        <v>192</v>
      </c>
      <c r="I50" s="56"/>
    </row>
    <row r="51" spans="1:11" ht="159.75" customHeight="1" thickBot="1">
      <c r="A51" s="75">
        <v>15707</v>
      </c>
      <c r="B51" s="80" t="s">
        <v>193</v>
      </c>
      <c r="C51" s="62" t="s">
        <v>1</v>
      </c>
      <c r="D51" s="58">
        <v>1</v>
      </c>
      <c r="E51" s="59"/>
      <c r="F51" s="67">
        <f t="shared" si="2"/>
        <v>0</v>
      </c>
      <c r="G51" s="63">
        <f t="shared" si="1"/>
        <v>0</v>
      </c>
      <c r="H51" s="74" t="s">
        <v>194</v>
      </c>
      <c r="I51" s="50"/>
    </row>
    <row r="52" spans="1:11">
      <c r="B52" s="51"/>
      <c r="C52" s="54"/>
      <c r="D52" s="54"/>
      <c r="E52" s="53"/>
      <c r="F52" s="48" t="e">
        <f>SUM(F8:F51)</f>
        <v>#VALUE!</v>
      </c>
      <c r="G52" s="48" t="e">
        <f>SUM(G13:G51)</f>
        <v>#VALUE!</v>
      </c>
      <c r="H52" s="49"/>
      <c r="I52" s="50"/>
    </row>
    <row r="53" spans="1:11">
      <c r="B53" s="51"/>
      <c r="C53" s="54"/>
      <c r="D53" s="52"/>
      <c r="E53" s="53"/>
      <c r="F53" s="48"/>
      <c r="G53" s="48"/>
      <c r="H53" s="49"/>
      <c r="I53" s="50"/>
    </row>
    <row r="54" spans="1:11" ht="15.75">
      <c r="B54" s="76" t="s">
        <v>199</v>
      </c>
      <c r="C54" s="77"/>
      <c r="D54" s="77"/>
      <c r="E54" s="78"/>
      <c r="F54" s="78"/>
      <c r="G54" s="79"/>
      <c r="H54" s="49"/>
      <c r="I54" s="50"/>
    </row>
    <row r="55" spans="1:11">
      <c r="B55" s="93" t="s">
        <v>200</v>
      </c>
      <c r="C55" s="94"/>
      <c r="D55" s="94"/>
      <c r="E55" s="94"/>
      <c r="F55" s="94"/>
      <c r="G55" s="95"/>
      <c r="H55" s="49"/>
      <c r="I55" s="50"/>
    </row>
    <row r="56" spans="1:11">
      <c r="B56" s="93" t="s">
        <v>201</v>
      </c>
      <c r="C56" s="94"/>
      <c r="D56" s="94"/>
      <c r="E56" s="94"/>
      <c r="F56" s="94"/>
      <c r="G56" s="95"/>
      <c r="H56" s="49"/>
      <c r="I56" s="50"/>
    </row>
    <row r="57" spans="1:11">
      <c r="B57" s="93" t="s">
        <v>202</v>
      </c>
      <c r="C57" s="94"/>
      <c r="D57" s="94"/>
      <c r="E57" s="94"/>
      <c r="F57" s="94"/>
      <c r="G57" s="95"/>
      <c r="H57" s="49"/>
      <c r="I57" s="50"/>
    </row>
    <row r="58" spans="1:11">
      <c r="B58" s="93" t="s">
        <v>203</v>
      </c>
      <c r="C58" s="94"/>
      <c r="D58" s="94"/>
      <c r="E58" s="94"/>
      <c r="F58" s="94"/>
      <c r="G58" s="95"/>
      <c r="H58" s="49"/>
      <c r="I58" s="50"/>
    </row>
    <row r="59" spans="1:11">
      <c r="B59" s="96"/>
      <c r="C59" s="97"/>
      <c r="D59" s="97"/>
      <c r="E59" s="97"/>
      <c r="F59" s="97"/>
      <c r="G59" s="98"/>
      <c r="H59" s="49"/>
      <c r="I59" s="50"/>
    </row>
    <row r="60" spans="1:11">
      <c r="B60" s="99" t="s">
        <v>204</v>
      </c>
      <c r="C60" s="100"/>
      <c r="D60" s="100"/>
      <c r="E60" s="100"/>
      <c r="F60" s="100"/>
      <c r="G60" s="101"/>
      <c r="H60" s="49"/>
      <c r="I60" s="50"/>
    </row>
    <row r="61" spans="1:11">
      <c r="B61" s="47"/>
      <c r="C61" s="52"/>
      <c r="D61" s="52"/>
      <c r="E61" s="53"/>
      <c r="F61" s="48"/>
      <c r="G61" s="48"/>
      <c r="H61" s="49"/>
      <c r="I61" s="50"/>
    </row>
    <row r="62" spans="1:11">
      <c r="B62" s="110"/>
      <c r="C62" s="111"/>
      <c r="D62" s="111"/>
      <c r="E62" s="112"/>
      <c r="F62" s="113"/>
      <c r="G62" s="113"/>
      <c r="H62" s="114"/>
      <c r="I62" s="115"/>
    </row>
    <row r="63" spans="1:11">
      <c r="A63" s="14"/>
      <c r="B63" s="116"/>
      <c r="C63" s="117"/>
      <c r="D63" s="117"/>
      <c r="E63" s="118"/>
      <c r="F63" s="119"/>
      <c r="G63" s="119"/>
      <c r="H63" s="120"/>
      <c r="I63" s="121"/>
      <c r="J63" s="14"/>
      <c r="K63" s="14"/>
    </row>
    <row r="64" spans="1:11">
      <c r="A64" s="14"/>
      <c r="B64" s="116"/>
      <c r="C64" s="117"/>
      <c r="D64" s="117"/>
      <c r="E64" s="118"/>
      <c r="F64" s="119"/>
      <c r="G64" s="119"/>
      <c r="H64" s="120"/>
      <c r="I64" s="121"/>
      <c r="J64" s="14"/>
      <c r="K64" s="14"/>
    </row>
    <row r="65" spans="1:11">
      <c r="A65" s="14"/>
      <c r="B65" s="116"/>
      <c r="C65" s="117"/>
      <c r="D65" s="117"/>
      <c r="E65" s="118"/>
      <c r="F65" s="119"/>
      <c r="G65" s="119"/>
      <c r="H65" s="120"/>
      <c r="I65" s="121"/>
      <c r="J65" s="14"/>
      <c r="K65" s="14"/>
    </row>
    <row r="66" spans="1:11">
      <c r="A66" s="14"/>
      <c r="B66" s="116"/>
      <c r="C66" s="117"/>
      <c r="D66" s="117"/>
      <c r="E66" s="118"/>
      <c r="F66" s="119"/>
      <c r="G66" s="119"/>
      <c r="H66" s="120"/>
      <c r="I66" s="121"/>
      <c r="J66" s="14"/>
      <c r="K66" s="14"/>
    </row>
    <row r="67" spans="1:11">
      <c r="A67" s="14"/>
      <c r="B67" s="116"/>
      <c r="C67" s="117"/>
      <c r="D67" s="117"/>
      <c r="E67" s="118"/>
      <c r="F67" s="119"/>
      <c r="G67" s="119"/>
      <c r="H67" s="120"/>
      <c r="I67" s="121"/>
      <c r="J67" s="14"/>
      <c r="K67" s="14"/>
    </row>
    <row r="68" spans="1:11">
      <c r="A68" s="14"/>
      <c r="B68" s="116"/>
      <c r="C68" s="117"/>
      <c r="D68" s="117"/>
      <c r="E68" s="118"/>
      <c r="F68" s="119"/>
      <c r="G68" s="119"/>
      <c r="H68" s="120"/>
      <c r="I68" s="121"/>
      <c r="J68" s="14"/>
      <c r="K68" s="14"/>
    </row>
    <row r="69" spans="1:11" ht="15" customHeight="1">
      <c r="A69" s="14"/>
      <c r="B69" s="122"/>
      <c r="C69" s="123"/>
      <c r="D69" s="123"/>
      <c r="E69" s="118"/>
      <c r="F69" s="119"/>
      <c r="G69" s="119"/>
      <c r="H69" s="120"/>
      <c r="I69" s="121"/>
      <c r="J69" s="14"/>
      <c r="K69" s="14"/>
    </row>
    <row r="70" spans="1:11">
      <c r="A70" s="14"/>
      <c r="B70" s="122"/>
      <c r="C70" s="123"/>
      <c r="D70" s="123"/>
      <c r="E70" s="118"/>
      <c r="F70" s="119"/>
      <c r="G70" s="119"/>
      <c r="H70" s="120"/>
      <c r="I70" s="121"/>
      <c r="J70" s="14"/>
      <c r="K70" s="14"/>
    </row>
    <row r="71" spans="1:11">
      <c r="A71" s="14"/>
      <c r="B71" s="116"/>
      <c r="C71" s="123"/>
      <c r="D71" s="117"/>
      <c r="E71" s="118"/>
      <c r="F71" s="119"/>
      <c r="G71" s="119"/>
      <c r="H71" s="120"/>
      <c r="I71" s="121"/>
      <c r="J71" s="14"/>
      <c r="K71" s="14"/>
    </row>
    <row r="72" spans="1:11">
      <c r="A72" s="14"/>
      <c r="B72" s="122"/>
      <c r="C72" s="123"/>
      <c r="D72" s="117"/>
      <c r="E72" s="118"/>
      <c r="F72" s="119"/>
      <c r="G72" s="119"/>
      <c r="H72" s="120"/>
      <c r="I72" s="121"/>
      <c r="J72" s="14"/>
      <c r="K72" s="14"/>
    </row>
    <row r="73" spans="1:11" ht="18.75">
      <c r="A73" s="14"/>
      <c r="B73" s="124"/>
      <c r="C73" s="125"/>
      <c r="D73" s="125"/>
      <c r="E73" s="125"/>
      <c r="F73" s="126"/>
      <c r="G73" s="126"/>
      <c r="H73" s="127"/>
      <c r="I73" s="125"/>
      <c r="J73" s="14"/>
      <c r="K73" s="14"/>
    </row>
    <row r="74" spans="1:11">
      <c r="A74" s="14"/>
      <c r="B74" s="128"/>
      <c r="C74" s="14"/>
      <c r="D74" s="14"/>
      <c r="E74" s="129"/>
      <c r="F74" s="130"/>
      <c r="G74" s="131"/>
      <c r="H74" s="132"/>
      <c r="I74" s="14"/>
      <c r="J74" s="14"/>
      <c r="K74" s="14"/>
    </row>
    <row r="75" spans="1:11">
      <c r="B75" s="17"/>
    </row>
    <row r="77" spans="1:11">
      <c r="B77" s="15"/>
    </row>
  </sheetData>
  <mergeCells count="10">
    <mergeCell ref="B56:G56"/>
    <mergeCell ref="B57:G57"/>
    <mergeCell ref="B58:G58"/>
    <mergeCell ref="B59:G59"/>
    <mergeCell ref="B60:G60"/>
    <mergeCell ref="B1:G1"/>
    <mergeCell ref="B2:G2"/>
    <mergeCell ref="C4:G4"/>
    <mergeCell ref="C5:G5"/>
    <mergeCell ref="B55:G55"/>
  </mergeCells>
  <pageMargins left="0.70866141732283472" right="0.70866141732283472" top="0.74803149606299213" bottom="0.74803149606299213" header="0.31496062992125984" footer="0.31496062992125984"/>
  <pageSetup paperSize="9" scale="64"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2</vt:i4>
      </vt:variant>
      <vt:variant>
        <vt:lpstr>Pomenované rozsahy</vt:lpstr>
      </vt:variant>
      <vt:variant>
        <vt:i4>1</vt:i4>
      </vt:variant>
    </vt:vector>
  </HeadingPairs>
  <TitlesOfParts>
    <vt:vector size="3" baseType="lpstr">
      <vt:lpstr>Rozpis knižny fond_dožiadanie</vt:lpstr>
      <vt:lpstr>časť A1</vt:lpstr>
      <vt:lpstr>'časť A1'!Oblasť_tlače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radovan kovac</dc:creator>
  <cp:lastModifiedBy>Uzivatel</cp:lastModifiedBy>
  <cp:lastPrinted>2019-09-04T08:05:55Z</cp:lastPrinted>
  <dcterms:created xsi:type="dcterms:W3CDTF">2014-09-17T15:52:29Z</dcterms:created>
  <dcterms:modified xsi:type="dcterms:W3CDTF">2019-11-05T11:01:43Z</dcterms:modified>
</cp:coreProperties>
</file>