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tabRatio="888" firstSheet="1" activeTab="1"/>
  </bookViews>
  <sheets>
    <sheet name="Rozpis knižny fond_dožiadanie" sheetId="24" r:id="rId1"/>
    <sheet name="časť A1" sheetId="26" r:id="rId2"/>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26"/>
  <c r="G21"/>
  <c r="G9"/>
  <c r="G10"/>
  <c r="G11"/>
  <c r="G12"/>
  <c r="G13"/>
  <c r="G14"/>
  <c r="G15"/>
  <c r="G16"/>
  <c r="G17"/>
  <c r="G18"/>
  <c r="G19"/>
  <c r="G20"/>
  <c r="G8"/>
  <c r="F9"/>
  <c r="F10"/>
  <c r="F11"/>
  <c r="F12"/>
  <c r="F13"/>
  <c r="F14"/>
  <c r="F15"/>
  <c r="F16"/>
  <c r="F17"/>
  <c r="F18"/>
  <c r="F19"/>
  <c r="F20"/>
  <c r="F8"/>
  <c r="K7" i="24"/>
  <c r="K12"/>
  <c r="K15"/>
  <c r="K20"/>
  <c r="K22"/>
  <c r="K23"/>
  <c r="K28"/>
  <c r="K30"/>
  <c r="K31"/>
  <c r="K36"/>
  <c r="K38"/>
  <c r="K39"/>
  <c r="K44"/>
  <c r="I7"/>
  <c r="I8"/>
  <c r="I9"/>
  <c r="I10"/>
  <c r="I11"/>
  <c r="I12"/>
  <c r="I13"/>
  <c r="I14"/>
  <c r="I15"/>
  <c r="I16"/>
  <c r="I17"/>
  <c r="I18"/>
  <c r="I19"/>
  <c r="I20"/>
  <c r="I21"/>
  <c r="I22"/>
  <c r="I23"/>
  <c r="I24"/>
  <c r="I25"/>
  <c r="I26"/>
  <c r="I27"/>
  <c r="I28"/>
  <c r="I29"/>
  <c r="I30"/>
  <c r="I31"/>
  <c r="I32"/>
  <c r="I33"/>
  <c r="I34"/>
  <c r="I35"/>
  <c r="I36"/>
  <c r="I37"/>
  <c r="I38"/>
  <c r="I39"/>
  <c r="I40"/>
  <c r="I41"/>
  <c r="I42"/>
  <c r="I43"/>
  <c r="I44"/>
  <c r="I6"/>
  <c r="I47" s="1"/>
  <c r="G7"/>
  <c r="G8"/>
  <c r="G9"/>
  <c r="G10"/>
  <c r="G11"/>
  <c r="G12"/>
  <c r="G13"/>
  <c r="G14"/>
  <c r="G15"/>
  <c r="G16"/>
  <c r="G17"/>
  <c r="G18"/>
  <c r="G19"/>
  <c r="G20"/>
  <c r="G21"/>
  <c r="G22"/>
  <c r="G23"/>
  <c r="G24"/>
  <c r="G25"/>
  <c r="G26"/>
  <c r="G27"/>
  <c r="G28"/>
  <c r="G29"/>
  <c r="G30"/>
  <c r="G31"/>
  <c r="G32"/>
  <c r="G33"/>
  <c r="G34"/>
  <c r="G35"/>
  <c r="G36"/>
  <c r="G37"/>
  <c r="G38"/>
  <c r="G39"/>
  <c r="G40"/>
  <c r="G41"/>
  <c r="G42"/>
  <c r="G43"/>
  <c r="G44"/>
  <c r="G6"/>
  <c r="G47" s="1"/>
  <c r="E7"/>
  <c r="E8"/>
  <c r="E9"/>
  <c r="E10"/>
  <c r="E11"/>
  <c r="E12"/>
  <c r="E13"/>
  <c r="E14"/>
  <c r="E15"/>
  <c r="E16"/>
  <c r="E17"/>
  <c r="E18"/>
  <c r="E19"/>
  <c r="E20"/>
  <c r="E21"/>
  <c r="E22"/>
  <c r="E23"/>
  <c r="E24"/>
  <c r="E25"/>
  <c r="E26"/>
  <c r="E27"/>
  <c r="E28"/>
  <c r="E29"/>
  <c r="E30"/>
  <c r="E31"/>
  <c r="E32"/>
  <c r="E33"/>
  <c r="E34"/>
  <c r="E35"/>
  <c r="E36"/>
  <c r="E37"/>
  <c r="E38"/>
  <c r="E39"/>
  <c r="E40"/>
  <c r="E41"/>
  <c r="E42"/>
  <c r="E43"/>
  <c r="E44"/>
  <c r="E6"/>
  <c r="E47" s="1"/>
  <c r="J44"/>
  <c r="J43"/>
  <c r="K43" s="1"/>
  <c r="J42"/>
  <c r="K42" s="1"/>
  <c r="J41"/>
  <c r="K41" s="1"/>
  <c r="J40"/>
  <c r="K40" s="1"/>
  <c r="J39"/>
  <c r="J38"/>
  <c r="J37"/>
  <c r="K37" s="1"/>
  <c r="J36"/>
  <c r="J35"/>
  <c r="K35" s="1"/>
  <c r="J34"/>
  <c r="K34" s="1"/>
  <c r="J33"/>
  <c r="K33" s="1"/>
  <c r="J32"/>
  <c r="K32" s="1"/>
  <c r="J31"/>
  <c r="J30"/>
  <c r="J29"/>
  <c r="K29" s="1"/>
  <c r="J28"/>
  <c r="J27"/>
  <c r="K27" s="1"/>
  <c r="J26"/>
  <c r="K26" s="1"/>
  <c r="J25"/>
  <c r="K25" s="1"/>
  <c r="J24"/>
  <c r="K24" s="1"/>
  <c r="J23"/>
  <c r="J22"/>
  <c r="J21"/>
  <c r="K21" s="1"/>
  <c r="J20"/>
  <c r="J19"/>
  <c r="K19" s="1"/>
  <c r="J18"/>
  <c r="K18" s="1"/>
  <c r="J17"/>
  <c r="K17" s="1"/>
  <c r="J16"/>
  <c r="K16" s="1"/>
  <c r="J15"/>
  <c r="J14"/>
  <c r="K14" s="1"/>
  <c r="J13"/>
  <c r="K13" s="1"/>
  <c r="J12"/>
  <c r="J11"/>
  <c r="K11" s="1"/>
  <c r="J10"/>
  <c r="K10" s="1"/>
  <c r="J9"/>
  <c r="K9" s="1"/>
  <c r="J8"/>
  <c r="K8" s="1"/>
  <c r="J7"/>
  <c r="J6"/>
  <c r="K6" s="1"/>
  <c r="K47" l="1"/>
  <c r="I49"/>
</calcChain>
</file>

<file path=xl/sharedStrings.xml><?xml version="1.0" encoding="utf-8"?>
<sst xmlns="http://schemas.openxmlformats.org/spreadsheetml/2006/main" count="202" uniqueCount="149">
  <si>
    <t>ks</t>
  </si>
  <si>
    <t>sada</t>
  </si>
  <si>
    <t>súbor</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</si>
  <si>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</si>
  <si>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</si>
  <si>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</si>
  <si>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</si>
  <si>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</si>
  <si>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</si>
  <si>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</si>
  <si>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</si>
  <si>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</si>
  <si>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</si>
  <si>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</si>
  <si>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</si>
  <si>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</si>
  <si>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</si>
  <si>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</si>
  <si>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</si>
  <si>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</si>
  <si>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</si>
  <si>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</si>
  <si>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</si>
  <si>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</si>
  <si>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</si>
  <si>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</si>
  <si>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</si>
  <si>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</si>
  <si>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</si>
  <si>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</si>
  <si>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</si>
  <si>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</si>
  <si>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</si>
  <si>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</si>
  <si>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</si>
  <si>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</si>
  <si>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</si>
  <si>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</si>
  <si>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</si>
  <si>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Knižničný fond - 1</t>
  </si>
  <si>
    <t>Knižničný fond - 2</t>
  </si>
  <si>
    <t>Knižničný fond - 3</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</si>
  <si>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</si>
  <si>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</si>
  <si>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</si>
  <si>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</si>
  <si>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</si>
  <si>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</si>
  <si>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</si>
  <si>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</si>
  <si>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</si>
  <si>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</si>
  <si>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</si>
  <si>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</si>
  <si>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</si>
  <si>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</si>
  <si>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</si>
  <si>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</si>
  <si>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</si>
  <si>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</si>
  <si>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</si>
  <si>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</si>
  <si>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</si>
  <si>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</si>
  <si>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</si>
  <si>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</si>
  <si>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</si>
  <si>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</si>
  <si>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</si>
  <si>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</si>
  <si>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</si>
  <si>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</si>
  <si>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</si>
  <si>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</si>
  <si>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</si>
  <si>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</si>
  <si>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</si>
  <si>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</si>
  <si>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</si>
  <si>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</si>
  <si>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</si>
  <si>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</si>
  <si>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</si>
  <si>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</si>
  <si>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</si>
  <si>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</si>
  <si>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</si>
  <si>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</si>
  <si>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</si>
  <si>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</si>
  <si>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</si>
  <si>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</si>
  <si>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</si>
  <si>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</si>
  <si>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</si>
  <si>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</si>
  <si>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</si>
  <si>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</si>
  <si>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</si>
  <si>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</si>
  <si>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</si>
  <si>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</si>
  <si>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Verejný obstarávateľ:</t>
  </si>
  <si>
    <t>Predmet zákazky:</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</si>
  <si>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</si>
  <si>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</si>
  <si>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</si>
  <si>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</si>
  <si>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</si>
  <si>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</si>
  <si>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Mesto Stará Ľubovňa</t>
  </si>
  <si>
    <t>„Zvýšenie technickej úrovne vzdelávania ZŠ Komenského, ZŠ Levočská, ZŠ Podsadek a ZŠ Za vodou v Starej Ľubovni“</t>
  </si>
  <si>
    <t xml:space="preserve">Identifikačné údaje: </t>
  </si>
  <si>
    <t>Obchodné meno:</t>
  </si>
  <si>
    <t>Adresa:</t>
  </si>
  <si>
    <t>IČO:</t>
  </si>
  <si>
    <t xml:space="preserve">Platca DPH: </t>
  </si>
  <si>
    <t>Dátum, meno a podpis oprávnenej osoby:</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</si>
  <si>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</si>
  <si>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</si>
  <si>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Interaktívny projektor + držiak + projekčná tabuľa + montážna sada</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</si>
  <si>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</si>
  <si>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</si>
  <si>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Zázemie pre učiteľov (2ks notebook + multifunkčná tlačiareň</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</si>
  <si>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</si>
  <si>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</si>
  <si>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</si>
  <si>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</si>
  <si>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</si>
  <si>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</si>
  <si>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PC SET pre učiteľa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</si>
  <si>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</si>
  <si>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PC SET pre žiaka</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</si>
  <si>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</si>
  <si>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Učiteľské PC</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</si>
  <si>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</si>
  <si>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Digitálne jazykové laboratórium, elektronická jednotka na prenos a konverziu signálu, zariadenie na prenos zvuku, slúchadlá, komunikačné zariadenie, riadiaci software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</si>
  <si>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</si>
  <si>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</si>
  <si>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</si>
  <si>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t>
  </si>
  <si>
    <t>2.2.</t>
  </si>
  <si>
    <t>2.3.</t>
  </si>
  <si>
    <t>Príloha č. 4 - 2 Výpočet zmluvnej ceny /cenový formulár pre časť C 2</t>
  </si>
  <si>
    <t>Časť C 2: Technické a technbologické vybavenie - IKT  - ZŠ Podsadek</t>
  </si>
  <si>
    <t xml:space="preserve">PC SET pre učiteľa </t>
  </si>
  <si>
    <t>SW k interaktívnemu projektoru</t>
  </si>
  <si>
    <t xml:space="preserve">Školský server, kabeláž, softvér </t>
  </si>
  <si>
    <t xml:space="preserve">Operačný systém, balík MS Office, ďalší e-learning softvér </t>
  </si>
</sst>
</file>

<file path=xl/styles.xml><?xml version="1.0" encoding="utf-8"?>
<styleSheet xmlns="http://schemas.openxmlformats.org/spreadsheetml/2006/main">
  <numFmts count="2">
    <numFmt numFmtId="164" formatCode="#,##0.00\ &quot;€&quot;"/>
    <numFmt numFmtId="165" formatCode="_-* #,##0.00\ [$€-1]_-;\-* #,##0.00\ [$€-1]_-;_-* &quot;-&quot;??\ [$€-1]_-;_-@_-"/>
  </numFmts>
  <fonts count="22">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rgb="FF000000"/>
      <name val="Calibri"/>
      <family val="2"/>
      <charset val="238"/>
    </font>
    <font>
      <sz val="10"/>
      <color theme="1"/>
      <name val="Calibri"/>
      <family val="2"/>
      <charset val="238"/>
    </font>
    <font>
      <sz val="12"/>
      <color theme="1"/>
      <name val="Calibri"/>
      <family val="2"/>
      <charset val="238"/>
    </font>
    <font>
      <b/>
      <sz val="10"/>
      <name val="Calibri"/>
      <family val="2"/>
      <charset val="238"/>
    </font>
    <font>
      <sz val="11"/>
      <color theme="1"/>
      <name val="Calibri"/>
      <family val="2"/>
      <charset val="238"/>
    </font>
    <font>
      <sz val="10"/>
      <name val="Calibri"/>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6" fillId="0" borderId="0"/>
  </cellStyleXfs>
  <cellXfs count="115">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49" fontId="0" fillId="5" borderId="0" xfId="0" applyNumberFormat="1" applyFill="1" applyAlignment="1">
      <alignment wrapText="1"/>
    </xf>
    <xf numFmtId="165" fontId="0" fillId="5" borderId="0" xfId="0" applyNumberFormat="1" applyFill="1"/>
    <xf numFmtId="0" fontId="0" fillId="5" borderId="0" xfId="0" applyFill="1" applyAlignment="1">
      <alignment wrapText="1"/>
    </xf>
    <xf numFmtId="0" fontId="0" fillId="5" borderId="0" xfId="0" applyFill="1"/>
    <xf numFmtId="0" fontId="19" fillId="9" borderId="4" xfId="0" applyFont="1" applyFill="1" applyBorder="1" applyAlignment="1">
      <alignment vertical="top" wrapText="1"/>
    </xf>
    <xf numFmtId="0" fontId="20" fillId="9" borderId="8" xfId="0" applyFont="1" applyFill="1" applyBorder="1"/>
    <xf numFmtId="4" fontId="16" fillId="9" borderId="8" xfId="0" applyNumberFormat="1" applyFont="1" applyFill="1" applyBorder="1"/>
    <xf numFmtId="4" fontId="16" fillId="9" borderId="9" xfId="0" applyNumberFormat="1" applyFont="1" applyFill="1" applyBorder="1"/>
    <xf numFmtId="0" fontId="2" fillId="2" borderId="4"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0" fillId="0" borderId="0" xfId="0" applyFont="1" applyBorder="1"/>
    <xf numFmtId="0" fontId="14" fillId="3" borderId="0" xfId="0" applyFont="1" applyFill="1" applyBorder="1"/>
    <xf numFmtId="0" fontId="16" fillId="0" borderId="17" xfId="0" applyFont="1" applyBorder="1" applyAlignment="1">
      <alignment vertical="center" wrapText="1"/>
    </xf>
    <xf numFmtId="0" fontId="18" fillId="0" borderId="17" xfId="0" applyFont="1" applyBorder="1" applyAlignment="1">
      <alignment vertical="center" wrapText="1"/>
    </xf>
    <xf numFmtId="0" fontId="17" fillId="0" borderId="17" xfId="0" applyFont="1" applyBorder="1" applyAlignment="1">
      <alignment vertical="center" wrapText="1"/>
    </xf>
    <xf numFmtId="0" fontId="18" fillId="0" borderId="20" xfId="0" applyFont="1" applyBorder="1" applyAlignment="1">
      <alignment vertical="center" wrapText="1"/>
    </xf>
    <xf numFmtId="164" fontId="0" fillId="0" borderId="0" xfId="0" applyNumberFormat="1"/>
    <xf numFmtId="0" fontId="16" fillId="0" borderId="15" xfId="0" applyFont="1" applyBorder="1" applyAlignment="1">
      <alignment vertical="center" wrapText="1"/>
    </xf>
    <xf numFmtId="0" fontId="18" fillId="0" borderId="15" xfId="0" applyFont="1" applyBorder="1" applyAlignment="1">
      <alignment vertical="center" wrapText="1"/>
    </xf>
    <xf numFmtId="0" fontId="17" fillId="0" borderId="15" xfId="0" applyFont="1" applyBorder="1" applyAlignment="1">
      <alignment vertical="center" wrapText="1"/>
    </xf>
    <xf numFmtId="0" fontId="17" fillId="0" borderId="20" xfId="0" applyFont="1" applyBorder="1" applyAlignment="1">
      <alignment vertical="center" wrapText="1"/>
    </xf>
    <xf numFmtId="0" fontId="18" fillId="0" borderId="19" xfId="0" applyFont="1" applyBorder="1" applyAlignment="1">
      <alignment vertical="center" wrapText="1"/>
    </xf>
    <xf numFmtId="0" fontId="17" fillId="0" borderId="19" xfId="0" applyFont="1" applyBorder="1" applyAlignment="1">
      <alignment vertical="center" wrapText="1"/>
    </xf>
    <xf numFmtId="0" fontId="16" fillId="0" borderId="19" xfId="0" applyFont="1" applyBorder="1" applyAlignment="1">
      <alignment vertical="center" wrapText="1"/>
    </xf>
    <xf numFmtId="164" fontId="18" fillId="0" borderId="15" xfId="0" applyNumberFormat="1" applyFont="1" applyBorder="1" applyAlignment="1">
      <alignment vertical="center" wrapText="1"/>
    </xf>
    <xf numFmtId="164" fontId="0" fillId="5" borderId="0" xfId="0" applyNumberFormat="1" applyFill="1"/>
    <xf numFmtId="164" fontId="0" fillId="5" borderId="0" xfId="0" applyNumberFormat="1" applyFill="1" applyAlignment="1">
      <alignment wrapText="1"/>
    </xf>
    <xf numFmtId="0" fontId="0" fillId="0" borderId="0" xfId="0" applyAlignment="1">
      <alignment horizontal="center"/>
    </xf>
    <xf numFmtId="16" fontId="0" fillId="0" borderId="0" xfId="0" applyNumberFormat="1" applyAlignment="1">
      <alignment horizontal="center"/>
    </xf>
    <xf numFmtId="17" fontId="0" fillId="0" borderId="0" xfId="0" applyNumberFormat="1" applyAlignment="1">
      <alignment horizontal="center"/>
    </xf>
    <xf numFmtId="0" fontId="16" fillId="7" borderId="16" xfId="0" applyFont="1" applyFill="1" applyBorder="1" applyAlignment="1">
      <alignment vertical="center" wrapText="1"/>
    </xf>
    <xf numFmtId="0" fontId="16" fillId="0" borderId="21" xfId="0" applyFont="1" applyBorder="1" applyAlignment="1">
      <alignment vertical="center" wrapText="1"/>
    </xf>
    <xf numFmtId="0" fontId="16" fillId="7" borderId="18" xfId="0" applyFont="1" applyFill="1" applyBorder="1" applyAlignment="1">
      <alignment vertical="center" wrapText="1"/>
    </xf>
    <xf numFmtId="0" fontId="18" fillId="7" borderId="18" xfId="0" applyFont="1" applyFill="1" applyBorder="1" applyAlignment="1">
      <alignment vertical="center" wrapText="1"/>
    </xf>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xf numFmtId="0" fontId="19" fillId="9" borderId="12" xfId="0" applyFont="1" applyFill="1" applyBorder="1" applyAlignment="1">
      <alignment horizontal="left" vertical="top" wrapText="1"/>
    </xf>
    <xf numFmtId="0" fontId="19" fillId="9" borderId="5" xfId="0" applyFont="1" applyFill="1" applyBorder="1" applyAlignment="1">
      <alignment horizontal="left" vertical="top" wrapText="1"/>
    </xf>
    <xf numFmtId="0" fontId="19" fillId="9" borderId="13" xfId="0" applyFont="1" applyFill="1" applyBorder="1" applyAlignment="1">
      <alignment horizontal="left" vertical="top" wrapText="1"/>
    </xf>
    <xf numFmtId="0" fontId="21" fillId="9" borderId="10"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11" xfId="0" applyFont="1" applyFill="1" applyBorder="1" applyAlignment="1">
      <alignment horizontal="left" vertical="top" wrapText="1"/>
    </xf>
    <xf numFmtId="0" fontId="20" fillId="9" borderId="10"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11" xfId="0" applyFont="1" applyFill="1" applyBorder="1" applyAlignment="1">
      <alignment horizontal="left" vertical="top" wrapText="1"/>
    </xf>
    <xf numFmtId="164" fontId="18" fillId="0" borderId="21" xfId="0" applyNumberFormat="1" applyFont="1" applyBorder="1" applyAlignment="1">
      <alignment vertical="center" wrapText="1"/>
    </xf>
    <xf numFmtId="164" fontId="18" fillId="0" borderId="19" xfId="0" applyNumberFormat="1" applyFont="1" applyBorder="1" applyAlignment="1">
      <alignment vertical="center" wrapText="1"/>
    </xf>
    <xf numFmtId="0" fontId="16" fillId="0" borderId="1" xfId="0" applyFont="1" applyBorder="1" applyAlignment="1">
      <alignment vertical="center" wrapText="1"/>
    </xf>
    <xf numFmtId="0" fontId="18" fillId="0" borderId="1" xfId="0" applyFont="1" applyBorder="1" applyAlignment="1">
      <alignment vertical="center" wrapText="1"/>
    </xf>
    <xf numFmtId="164" fontId="18" fillId="0" borderId="1" xfId="0" applyNumberFormat="1" applyFont="1" applyBorder="1" applyAlignment="1">
      <alignment vertical="center" wrapText="1"/>
    </xf>
    <xf numFmtId="0" fontId="17" fillId="0" borderId="1" xfId="0" applyFont="1" applyBorder="1" applyAlignment="1">
      <alignment vertical="center" wrapText="1"/>
    </xf>
    <xf numFmtId="0" fontId="0" fillId="0" borderId="1" xfId="0" applyFont="1" applyBorder="1"/>
    <xf numFmtId="0" fontId="16" fillId="0" borderId="20" xfId="0" applyFont="1" applyBorder="1" applyAlignment="1">
      <alignment vertical="center" wrapText="1"/>
    </xf>
    <xf numFmtId="16" fontId="0" fillId="0" borderId="1" xfId="0" applyNumberFormat="1" applyBorder="1" applyAlignment="1">
      <alignment horizontal="center"/>
    </xf>
    <xf numFmtId="0" fontId="16" fillId="3" borderId="14" xfId="0" applyFont="1" applyFill="1" applyBorder="1" applyAlignment="1">
      <alignment vertical="center" wrapText="1"/>
    </xf>
    <xf numFmtId="0" fontId="18" fillId="3" borderId="18" xfId="0" applyFont="1" applyFill="1" applyBorder="1" applyAlignment="1">
      <alignment vertical="center" wrapText="1"/>
    </xf>
    <xf numFmtId="0" fontId="18" fillId="3" borderId="16" xfId="0" applyFont="1" applyFill="1" applyBorder="1" applyAlignment="1">
      <alignment vertical="center" wrapText="1"/>
    </xf>
    <xf numFmtId="0" fontId="16" fillId="3" borderId="2" xfId="0" applyFont="1" applyFill="1" applyBorder="1" applyAlignment="1">
      <alignment vertical="center" wrapText="1"/>
    </xf>
    <xf numFmtId="0" fontId="16" fillId="3" borderId="1" xfId="0" applyFont="1" applyFill="1" applyBorder="1" applyAlignment="1">
      <alignment vertical="center" wrapText="1"/>
    </xf>
    <xf numFmtId="0" fontId="16" fillId="3" borderId="18" xfId="0" applyFont="1" applyFill="1" applyBorder="1" applyAlignment="1">
      <alignment vertical="center" wrapText="1"/>
    </xf>
    <xf numFmtId="0" fontId="18" fillId="3" borderId="1" xfId="0" applyFont="1" applyFill="1" applyBorder="1" applyAlignment="1">
      <alignment vertical="center"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3"/>
  <sheetViews>
    <sheetView view="pageLayout" topLeftCell="A34" zoomScale="60" zoomScaleNormal="100" zoomScalePageLayoutView="60" workbookViewId="0">
      <selection activeCell="L5" sqref="L5:L45"/>
    </sheetView>
  </sheetViews>
  <sheetFormatPr defaultRowHeight="15"/>
  <cols>
    <col min="1" max="1" width="37.85546875" customWidth="1"/>
    <col min="2" max="2" width="12.7109375" customWidth="1"/>
    <col min="3" max="3" width="12.42578125" customWidth="1"/>
    <col min="4" max="4" width="12.5703125" customWidth="1"/>
    <col min="5" max="5" width="14.42578125" customWidth="1"/>
    <col min="6" max="6" width="12.7109375" customWidth="1"/>
    <col min="7" max="7" width="17.140625" customWidth="1"/>
    <col min="8" max="8" width="12.7109375" customWidth="1"/>
    <col min="9" max="9" width="15" customWidth="1"/>
    <col min="10" max="10" width="16.7109375" customWidth="1"/>
    <col min="11" max="11" width="14.85546875" customWidth="1"/>
    <col min="12" max="12" width="18.28515625" customWidth="1"/>
  </cols>
  <sheetData>
    <row r="1" spans="1:15" ht="18.75">
      <c r="A1" s="10" t="s">
        <v>43</v>
      </c>
    </row>
    <row r="2" spans="1:15" ht="18.75">
      <c r="A2" s="10" t="s">
        <v>44</v>
      </c>
    </row>
    <row r="3" spans="1:15">
      <c r="A3" s="79" t="s">
        <v>45</v>
      </c>
      <c r="B3" s="79"/>
      <c r="C3" s="79"/>
      <c r="D3" s="79"/>
      <c r="E3" s="25"/>
      <c r="F3" s="81" t="s">
        <v>46</v>
      </c>
      <c r="G3" s="81"/>
      <c r="H3" s="81"/>
      <c r="I3" s="81"/>
      <c r="J3" s="81"/>
      <c r="K3" s="81"/>
      <c r="L3" s="13"/>
      <c r="M3" s="13"/>
      <c r="N3" s="14"/>
      <c r="O3" s="14"/>
    </row>
    <row r="4" spans="1:15">
      <c r="A4" s="79" t="s">
        <v>47</v>
      </c>
      <c r="B4" s="80"/>
      <c r="C4" s="80"/>
      <c r="D4" s="80"/>
      <c r="E4" s="26"/>
      <c r="F4" s="81" t="s">
        <v>48</v>
      </c>
      <c r="G4" s="81"/>
      <c r="H4" s="81"/>
      <c r="I4" s="81"/>
      <c r="J4" s="81"/>
      <c r="K4" s="81"/>
      <c r="L4" s="13"/>
      <c r="M4" s="13"/>
      <c r="N4" s="14"/>
      <c r="O4" s="14"/>
    </row>
    <row r="5" spans="1:15" ht="52.9" customHeight="1">
      <c r="A5" s="1" t="s">
        <v>63</v>
      </c>
      <c r="B5" s="5" t="s">
        <v>42</v>
      </c>
      <c r="C5" s="11" t="s">
        <v>61</v>
      </c>
      <c r="D5" s="20" t="s">
        <v>51</v>
      </c>
      <c r="E5" s="28" t="s">
        <v>53</v>
      </c>
      <c r="F5" s="29" t="s">
        <v>62</v>
      </c>
      <c r="G5" s="29" t="s">
        <v>54</v>
      </c>
      <c r="H5" s="29" t="s">
        <v>52</v>
      </c>
      <c r="I5" s="29" t="s">
        <v>55</v>
      </c>
      <c r="J5" s="29" t="s">
        <v>50</v>
      </c>
      <c r="K5" s="29" t="s">
        <v>56</v>
      </c>
      <c r="L5" s="34" t="s">
        <v>64</v>
      </c>
    </row>
    <row r="6" spans="1:15" ht="409.5">
      <c r="A6" s="2" t="s">
        <v>3</v>
      </c>
      <c r="B6" s="4" t="s">
        <v>0</v>
      </c>
      <c r="C6" s="4">
        <v>1</v>
      </c>
      <c r="D6" s="6">
        <v>470.83</v>
      </c>
      <c r="E6" s="6">
        <f>C6*D6</f>
        <v>470.83</v>
      </c>
      <c r="F6" s="6">
        <v>471.5</v>
      </c>
      <c r="G6" s="6">
        <f>C6*F6</f>
        <v>471.5</v>
      </c>
      <c r="H6" s="6">
        <v>471.5</v>
      </c>
      <c r="I6" s="6">
        <f>C6*H6</f>
        <v>471.5</v>
      </c>
      <c r="J6" s="21">
        <f>(D6+F6+H6)/3</f>
        <v>471.27666666666664</v>
      </c>
      <c r="K6" s="33">
        <f>C6*J6</f>
        <v>471.27666666666664</v>
      </c>
      <c r="L6" s="35" t="s">
        <v>65</v>
      </c>
    </row>
    <row r="7" spans="1:15" ht="357">
      <c r="A7" s="2" t="s">
        <v>4</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66</v>
      </c>
    </row>
    <row r="8" spans="1:15" ht="306">
      <c r="A8" s="2" t="s">
        <v>5</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67</v>
      </c>
    </row>
    <row r="9" spans="1:15" ht="191.25">
      <c r="A9" s="2" t="s">
        <v>6</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68</v>
      </c>
    </row>
    <row r="10" spans="1:15" ht="204">
      <c r="A10" s="2" t="s">
        <v>7</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69</v>
      </c>
    </row>
    <row r="11" spans="1:15" ht="204">
      <c r="A11" s="2" t="s">
        <v>8</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70</v>
      </c>
    </row>
    <row r="12" spans="1:15" ht="204">
      <c r="A12" s="2" t="s">
        <v>9</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71</v>
      </c>
    </row>
    <row r="13" spans="1:15" ht="204">
      <c r="A13" s="2" t="s">
        <v>10</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72</v>
      </c>
    </row>
    <row r="14" spans="1:15" ht="229.5">
      <c r="A14" s="2" t="s">
        <v>11</v>
      </c>
      <c r="B14" s="4" t="s">
        <v>0</v>
      </c>
      <c r="C14" s="4">
        <v>5</v>
      </c>
      <c r="D14" s="6">
        <v>16.5</v>
      </c>
      <c r="E14" s="6">
        <f t="shared" si="0"/>
        <v>82.5</v>
      </c>
      <c r="F14" s="6">
        <v>17.25</v>
      </c>
      <c r="G14" s="6">
        <f t="shared" si="1"/>
        <v>86.25</v>
      </c>
      <c r="H14" s="6">
        <v>17.25</v>
      </c>
      <c r="I14" s="6">
        <f t="shared" si="2"/>
        <v>86.25</v>
      </c>
      <c r="J14" s="21">
        <f t="shared" si="3"/>
        <v>17</v>
      </c>
      <c r="K14" s="33">
        <f t="shared" si="4"/>
        <v>85</v>
      </c>
      <c r="L14" s="35" t="s">
        <v>73</v>
      </c>
    </row>
    <row r="15" spans="1:15" ht="395.25">
      <c r="A15" s="2" t="s">
        <v>12</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74</v>
      </c>
    </row>
    <row r="16" spans="1:15" ht="409.5">
      <c r="A16" s="2" t="s">
        <v>13</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75</v>
      </c>
    </row>
    <row r="17" spans="1:12" ht="318.75">
      <c r="A17" s="2" t="s">
        <v>14</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76</v>
      </c>
    </row>
    <row r="18" spans="1:12" ht="409.5">
      <c r="A18" s="2" t="s">
        <v>15</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77</v>
      </c>
    </row>
    <row r="19" spans="1:12" ht="344.25">
      <c r="A19" s="2" t="s">
        <v>19</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78</v>
      </c>
    </row>
    <row r="20" spans="1:12" ht="409.5">
      <c r="A20" s="2" t="s">
        <v>33</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79</v>
      </c>
    </row>
    <row r="21" spans="1:12" ht="409.5">
      <c r="A21" s="2" t="s">
        <v>32</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80</v>
      </c>
    </row>
    <row r="22" spans="1:12" ht="255">
      <c r="A22" s="2" t="s">
        <v>16</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81</v>
      </c>
    </row>
    <row r="23" spans="1:12" ht="318.75">
      <c r="A23" s="2" t="s">
        <v>17</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82</v>
      </c>
    </row>
    <row r="24" spans="1:12" ht="267.75">
      <c r="A24" s="2" t="s">
        <v>18</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83</v>
      </c>
    </row>
    <row r="25" spans="1:12" ht="153">
      <c r="A25" s="2" t="s">
        <v>20</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84</v>
      </c>
    </row>
    <row r="26" spans="1:12" ht="114.75">
      <c r="A26" s="2" t="s">
        <v>21</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85</v>
      </c>
    </row>
    <row r="27" spans="1:12" ht="280.5">
      <c r="A27" s="2" t="s">
        <v>35</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86</v>
      </c>
    </row>
    <row r="28" spans="1:12" ht="165.75">
      <c r="A28" s="2" t="s">
        <v>30</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87</v>
      </c>
    </row>
    <row r="29" spans="1:12" ht="38.25">
      <c r="A29" s="2" t="s">
        <v>31</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88</v>
      </c>
    </row>
    <row r="30" spans="1:12" ht="63.75">
      <c r="A30" s="2" t="s">
        <v>23</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89</v>
      </c>
    </row>
    <row r="31" spans="1:12" ht="51">
      <c r="A31" s="2" t="s">
        <v>25</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90</v>
      </c>
    </row>
    <row r="32" spans="1:12" ht="25.5">
      <c r="A32" s="2" t="s">
        <v>27</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91</v>
      </c>
    </row>
    <row r="33" spans="1:12" ht="51">
      <c r="A33" s="2" t="s">
        <v>28</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92</v>
      </c>
    </row>
    <row r="34" spans="1:12" ht="25.5">
      <c r="A34" s="2" t="s">
        <v>29</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93</v>
      </c>
    </row>
    <row r="35" spans="1:12" ht="25.5">
      <c r="A35" s="2" t="s">
        <v>39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94</v>
      </c>
    </row>
    <row r="36" spans="1:12" ht="25.5">
      <c r="A36" s="2" t="s">
        <v>40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94</v>
      </c>
    </row>
    <row r="37" spans="1:12" ht="25.5">
      <c r="A37" s="2" t="s">
        <v>41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94</v>
      </c>
    </row>
    <row r="38" spans="1:12" ht="25.5">
      <c r="A38" s="2" t="s">
        <v>26</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95</v>
      </c>
    </row>
    <row r="39" spans="1:12" ht="25.5">
      <c r="A39" s="2" t="s">
        <v>36</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96</v>
      </c>
    </row>
    <row r="40" spans="1:12" ht="25.5">
      <c r="A40" s="2" t="s">
        <v>37</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97</v>
      </c>
    </row>
    <row r="41" spans="1:12" ht="25.5">
      <c r="A41" s="2" t="s">
        <v>38</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98</v>
      </c>
    </row>
    <row r="42" spans="1:12" ht="18.75" customHeight="1">
      <c r="A42" s="2" t="s">
        <v>22</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99</v>
      </c>
    </row>
    <row r="43" spans="1:12" ht="51">
      <c r="A43" s="2" t="s">
        <v>24</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100</v>
      </c>
    </row>
    <row r="44" spans="1:12" ht="63.75">
      <c r="A44" s="2" t="s">
        <v>34</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101</v>
      </c>
    </row>
    <row r="45" spans="1:12" ht="15.75">
      <c r="A45" s="12" t="s">
        <v>49</v>
      </c>
      <c r="B45" s="3"/>
      <c r="C45" s="3"/>
      <c r="D45" s="22"/>
      <c r="E45" s="22"/>
      <c r="F45" s="23"/>
      <c r="G45" s="23"/>
      <c r="H45" s="23"/>
      <c r="I45" s="23"/>
      <c r="J45" s="24"/>
      <c r="K45" s="30"/>
      <c r="L45" s="36"/>
    </row>
    <row r="46" spans="1:12">
      <c r="A46" s="8"/>
      <c r="B46" s="7"/>
      <c r="C46" s="7"/>
      <c r="D46" s="7"/>
      <c r="E46" s="7"/>
      <c r="F46" s="7"/>
      <c r="G46" s="7"/>
      <c r="H46" s="7"/>
      <c r="I46" s="7"/>
      <c r="J46" s="9"/>
    </row>
    <row r="47" spans="1:12" ht="60">
      <c r="A47" s="15"/>
      <c r="B47" s="16"/>
      <c r="C47" s="16"/>
      <c r="D47" s="31" t="s">
        <v>57</v>
      </c>
      <c r="E47" s="27">
        <f>SUM(E6:E44)</f>
        <v>28619.43</v>
      </c>
      <c r="F47" s="32" t="s">
        <v>58</v>
      </c>
      <c r="G47" s="27">
        <f>SUM(G6:G44)</f>
        <v>28964.649999999991</v>
      </c>
      <c r="H47" s="32" t="s">
        <v>59</v>
      </c>
      <c r="I47" s="27">
        <f>SUM(I6:I44)</f>
        <v>28964.649999999991</v>
      </c>
      <c r="J47" s="32" t="s">
        <v>60</v>
      </c>
      <c r="K47" s="27">
        <f>SUM(K6:K44)</f>
        <v>28849.576666666668</v>
      </c>
    </row>
    <row r="48" spans="1:12">
      <c r="A48" s="17"/>
      <c r="B48" s="16"/>
      <c r="C48" s="16"/>
    </row>
    <row r="49" spans="1:9" ht="30">
      <c r="A49" s="17"/>
      <c r="C49" s="18"/>
      <c r="H49" s="32" t="s">
        <v>60</v>
      </c>
      <c r="I49">
        <f>(E47+G47+I47)/3</f>
        <v>28849.57666666666</v>
      </c>
    </row>
    <row r="50" spans="1:9" ht="15.75">
      <c r="A50" s="17"/>
      <c r="C50" s="19"/>
    </row>
    <row r="51" spans="1:9" ht="15.75">
      <c r="A51" s="17"/>
      <c r="C51" s="19"/>
    </row>
    <row r="52" spans="1:9" ht="15.75">
      <c r="C52" s="19"/>
    </row>
    <row r="53" spans="1:9" ht="15.75">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R30"/>
  <sheetViews>
    <sheetView tabSelected="1" view="pageBreakPreview" topLeftCell="A20" zoomScale="90" zoomScaleNormal="80" zoomScaleSheetLayoutView="90" zoomScalePageLayoutView="60" workbookViewId="0">
      <selection activeCell="B19" sqref="B19"/>
    </sheetView>
  </sheetViews>
  <sheetFormatPr defaultRowHeight="15"/>
  <cols>
    <col min="2" max="2" width="32" customWidth="1"/>
    <col min="3" max="3" width="11.42578125" customWidth="1"/>
    <col min="4" max="4" width="9.5703125" customWidth="1"/>
    <col min="5" max="5" width="14.5703125" customWidth="1"/>
    <col min="6" max="6" width="20.140625" customWidth="1"/>
    <col min="7" max="7" width="15.42578125" customWidth="1"/>
    <col min="8" max="8" width="76.28515625" customWidth="1"/>
    <col min="9" max="9" width="29.140625" customWidth="1"/>
  </cols>
  <sheetData>
    <row r="1" spans="1:18" ht="21">
      <c r="B1" s="82" t="s">
        <v>143</v>
      </c>
      <c r="C1" s="82"/>
      <c r="D1" s="82"/>
      <c r="E1" s="82"/>
      <c r="F1" s="82"/>
      <c r="G1" s="82"/>
    </row>
    <row r="2" spans="1:18" ht="18.75">
      <c r="B2" s="83" t="s">
        <v>144</v>
      </c>
      <c r="C2" s="84"/>
      <c r="D2" s="84"/>
      <c r="E2" s="84"/>
      <c r="F2" s="84"/>
      <c r="G2" s="85"/>
    </row>
    <row r="3" spans="1:18" ht="18.75">
      <c r="B3" s="37"/>
      <c r="C3" s="37"/>
      <c r="D3" s="37"/>
      <c r="E3" s="38"/>
      <c r="F3" s="37"/>
      <c r="G3" s="37"/>
    </row>
    <row r="4" spans="1:18">
      <c r="B4" s="39" t="s">
        <v>102</v>
      </c>
      <c r="C4" s="86" t="s">
        <v>110</v>
      </c>
      <c r="D4" s="86"/>
      <c r="E4" s="86"/>
      <c r="F4" s="86"/>
      <c r="G4" s="86"/>
    </row>
    <row r="5" spans="1:18" ht="31.5" customHeight="1">
      <c r="B5" s="39" t="s">
        <v>103</v>
      </c>
      <c r="C5" s="87" t="s">
        <v>111</v>
      </c>
      <c r="D5" s="88"/>
      <c r="E5" s="88"/>
      <c r="F5" s="88"/>
      <c r="G5" s="89"/>
    </row>
    <row r="6" spans="1:18" ht="94.15" customHeight="1">
      <c r="B6" s="34"/>
      <c r="C6" s="40" t="s">
        <v>42</v>
      </c>
      <c r="D6" s="11" t="s">
        <v>104</v>
      </c>
      <c r="E6" s="41" t="s">
        <v>105</v>
      </c>
      <c r="F6" s="42" t="s">
        <v>106</v>
      </c>
      <c r="G6" s="42" t="s">
        <v>107</v>
      </c>
      <c r="H6" s="34" t="s">
        <v>108</v>
      </c>
      <c r="I6" s="43" t="s">
        <v>109</v>
      </c>
    </row>
    <row r="7" spans="1:18" ht="16.5" thickBot="1">
      <c r="B7" s="52"/>
      <c r="C7" s="53"/>
      <c r="D7" s="53"/>
      <c r="E7" s="53"/>
      <c r="F7" s="53"/>
      <c r="G7" s="53"/>
      <c r="H7" s="53"/>
      <c r="I7" s="54"/>
    </row>
    <row r="8" spans="1:18" ht="196.5" customHeight="1" thickBot="1">
      <c r="A8" s="72" t="s">
        <v>140</v>
      </c>
      <c r="B8" s="108" t="s">
        <v>118</v>
      </c>
      <c r="C8" s="62" t="s">
        <v>1</v>
      </c>
      <c r="D8" s="63">
        <v>1</v>
      </c>
      <c r="E8" s="63"/>
      <c r="F8" s="69">
        <f>D8*E8</f>
        <v>0</v>
      </c>
      <c r="G8" s="69">
        <f>F8*1.2</f>
        <v>0</v>
      </c>
      <c r="H8" s="64" t="s">
        <v>119</v>
      </c>
      <c r="I8" s="55"/>
    </row>
    <row r="9" spans="1:18" ht="167.25" customHeight="1" thickBot="1">
      <c r="A9" s="72" t="s">
        <v>141</v>
      </c>
      <c r="B9" s="75" t="s">
        <v>145</v>
      </c>
      <c r="C9" s="57" t="s">
        <v>1</v>
      </c>
      <c r="D9" s="58">
        <v>1</v>
      </c>
      <c r="E9" s="60"/>
      <c r="F9" s="69">
        <f t="shared" ref="F9:F20" si="0">D9*E9</f>
        <v>0</v>
      </c>
      <c r="G9" s="69">
        <f t="shared" ref="G9:G20" si="1">F9*1.2</f>
        <v>0</v>
      </c>
      <c r="H9" s="65" t="s">
        <v>129</v>
      </c>
      <c r="I9" s="55"/>
      <c r="R9" s="61"/>
    </row>
    <row r="10" spans="1:18" ht="186" customHeight="1" thickBot="1">
      <c r="A10" s="72" t="s">
        <v>142</v>
      </c>
      <c r="B10" s="109" t="s">
        <v>120</v>
      </c>
      <c r="C10" s="66" t="s">
        <v>0</v>
      </c>
      <c r="D10" s="66">
        <v>2</v>
      </c>
      <c r="E10" s="66"/>
      <c r="F10" s="69">
        <f t="shared" si="0"/>
        <v>0</v>
      </c>
      <c r="G10" s="69">
        <f t="shared" si="1"/>
        <v>0</v>
      </c>
      <c r="H10" s="67" t="s">
        <v>121</v>
      </c>
      <c r="I10" s="55"/>
    </row>
    <row r="11" spans="1:18" ht="69" customHeight="1" thickBot="1">
      <c r="A11" s="73">
        <v>43557</v>
      </c>
      <c r="B11" s="110" t="s">
        <v>146</v>
      </c>
      <c r="C11" s="66" t="s">
        <v>0</v>
      </c>
      <c r="D11" s="66">
        <v>2</v>
      </c>
      <c r="E11" s="66"/>
      <c r="F11" s="69">
        <f t="shared" si="0"/>
        <v>0</v>
      </c>
      <c r="G11" s="69">
        <f t="shared" si="1"/>
        <v>0</v>
      </c>
      <c r="H11" s="67" t="s">
        <v>122</v>
      </c>
      <c r="I11" s="55"/>
    </row>
    <row r="12" spans="1:18" ht="189" customHeight="1">
      <c r="A12" s="73">
        <v>43587</v>
      </c>
      <c r="B12" s="111" t="s">
        <v>130</v>
      </c>
      <c r="C12" s="76" t="s">
        <v>1</v>
      </c>
      <c r="D12" s="58">
        <v>1</v>
      </c>
      <c r="E12" s="58"/>
      <c r="F12" s="99">
        <f t="shared" si="0"/>
        <v>0</v>
      </c>
      <c r="G12" s="99">
        <f t="shared" si="1"/>
        <v>0</v>
      </c>
      <c r="H12" s="59" t="s">
        <v>131</v>
      </c>
      <c r="I12" s="55"/>
    </row>
    <row r="13" spans="1:18" ht="84.75" customHeight="1">
      <c r="A13" s="73">
        <v>43618</v>
      </c>
      <c r="B13" s="112" t="s">
        <v>132</v>
      </c>
      <c r="C13" s="101" t="s">
        <v>1</v>
      </c>
      <c r="D13" s="102">
        <v>11</v>
      </c>
      <c r="E13" s="102"/>
      <c r="F13" s="103">
        <f t="shared" si="0"/>
        <v>0</v>
      </c>
      <c r="G13" s="103">
        <f t="shared" si="1"/>
        <v>0</v>
      </c>
      <c r="H13" s="104" t="s">
        <v>133</v>
      </c>
      <c r="I13" s="105"/>
    </row>
    <row r="14" spans="1:18" ht="135.75" customHeight="1" thickBot="1">
      <c r="A14" s="73">
        <v>43648</v>
      </c>
      <c r="B14" s="113" t="s">
        <v>123</v>
      </c>
      <c r="C14" s="68" t="s">
        <v>1</v>
      </c>
      <c r="D14" s="66">
        <v>1</v>
      </c>
      <c r="E14" s="66"/>
      <c r="F14" s="100">
        <f t="shared" si="0"/>
        <v>0</v>
      </c>
      <c r="G14" s="100">
        <f t="shared" si="1"/>
        <v>0</v>
      </c>
      <c r="H14" s="67" t="s">
        <v>124</v>
      </c>
      <c r="I14" s="55"/>
    </row>
    <row r="15" spans="1:18" ht="125.25" customHeight="1" thickBot="1">
      <c r="A15" s="73">
        <v>43679</v>
      </c>
      <c r="B15" s="113" t="s">
        <v>125</v>
      </c>
      <c r="C15" s="66" t="s">
        <v>0</v>
      </c>
      <c r="D15" s="66">
        <v>1</v>
      </c>
      <c r="E15" s="66"/>
      <c r="F15" s="69">
        <f t="shared" si="0"/>
        <v>0</v>
      </c>
      <c r="G15" s="69">
        <f t="shared" si="1"/>
        <v>0</v>
      </c>
      <c r="H15" s="67" t="s">
        <v>126</v>
      </c>
      <c r="I15" s="55"/>
    </row>
    <row r="16" spans="1:18" ht="73.5" customHeight="1" thickBot="1">
      <c r="A16" s="73">
        <v>43710</v>
      </c>
      <c r="B16" s="77" t="s">
        <v>147</v>
      </c>
      <c r="C16" s="68" t="s">
        <v>1</v>
      </c>
      <c r="D16" s="66">
        <v>1</v>
      </c>
      <c r="E16" s="66"/>
      <c r="F16" s="69">
        <f t="shared" si="0"/>
        <v>0</v>
      </c>
      <c r="G16" s="69">
        <f t="shared" si="1"/>
        <v>0</v>
      </c>
      <c r="H16" s="67" t="s">
        <v>127</v>
      </c>
      <c r="I16" s="55"/>
    </row>
    <row r="17" spans="1:9" ht="72" customHeight="1">
      <c r="A17" s="73">
        <v>43740</v>
      </c>
      <c r="B17" s="75" t="s">
        <v>148</v>
      </c>
      <c r="C17" s="106" t="s">
        <v>1</v>
      </c>
      <c r="D17" s="60">
        <v>1</v>
      </c>
      <c r="E17" s="60"/>
      <c r="F17" s="99">
        <f t="shared" si="0"/>
        <v>0</v>
      </c>
      <c r="G17" s="99">
        <f t="shared" si="1"/>
        <v>0</v>
      </c>
      <c r="H17" s="65" t="s">
        <v>128</v>
      </c>
      <c r="I17" s="55"/>
    </row>
    <row r="18" spans="1:9" ht="135.75" customHeight="1">
      <c r="A18" s="107">
        <v>43771</v>
      </c>
      <c r="B18" s="114" t="s">
        <v>134</v>
      </c>
      <c r="C18" s="101" t="s">
        <v>0</v>
      </c>
      <c r="D18" s="102">
        <v>1</v>
      </c>
      <c r="E18" s="102"/>
      <c r="F18" s="103">
        <f t="shared" si="0"/>
        <v>0</v>
      </c>
      <c r="G18" s="103">
        <f t="shared" si="1"/>
        <v>0</v>
      </c>
      <c r="H18" s="104" t="s">
        <v>135</v>
      </c>
      <c r="I18" s="105"/>
    </row>
    <row r="19" spans="1:9" ht="324.75" customHeight="1" thickBot="1">
      <c r="A19" s="73">
        <v>43801</v>
      </c>
      <c r="B19" s="109" t="s">
        <v>136</v>
      </c>
      <c r="C19" s="66" t="s">
        <v>0</v>
      </c>
      <c r="D19" s="66">
        <v>1</v>
      </c>
      <c r="E19" s="66"/>
      <c r="F19" s="100">
        <f t="shared" si="0"/>
        <v>0</v>
      </c>
      <c r="G19" s="100">
        <f t="shared" si="1"/>
        <v>0</v>
      </c>
      <c r="H19" s="67" t="s">
        <v>137</v>
      </c>
      <c r="I19" s="55"/>
    </row>
    <row r="20" spans="1:9" ht="144.75" customHeight="1" thickBot="1">
      <c r="A20" s="74">
        <v>41306</v>
      </c>
      <c r="B20" s="78" t="s">
        <v>138</v>
      </c>
      <c r="C20" s="68" t="s">
        <v>0</v>
      </c>
      <c r="D20" s="66">
        <v>16</v>
      </c>
      <c r="E20" s="66"/>
      <c r="F20" s="69">
        <f t="shared" si="0"/>
        <v>0</v>
      </c>
      <c r="G20" s="69">
        <f t="shared" si="1"/>
        <v>0</v>
      </c>
      <c r="H20" s="67" t="s">
        <v>139</v>
      </c>
      <c r="I20" s="56"/>
    </row>
    <row r="21" spans="1:9">
      <c r="B21" s="17"/>
      <c r="E21" s="44"/>
      <c r="F21" s="70">
        <f>SUM(F8:F20)</f>
        <v>0</v>
      </c>
      <c r="G21" s="71">
        <f>SUM(G8:G20)</f>
        <v>0</v>
      </c>
      <c r="H21" s="47"/>
    </row>
    <row r="22" spans="1:9">
      <c r="B22" s="17"/>
      <c r="E22" s="44"/>
      <c r="F22" s="45"/>
      <c r="G22" s="46"/>
      <c r="H22" s="47"/>
    </row>
    <row r="23" spans="1:9">
      <c r="B23" s="17"/>
      <c r="E23" s="44"/>
      <c r="F23" s="45"/>
      <c r="G23" s="46"/>
      <c r="H23" s="47"/>
    </row>
    <row r="24" spans="1:9" ht="15.75">
      <c r="B24" s="48" t="s">
        <v>112</v>
      </c>
      <c r="C24" s="49"/>
      <c r="D24" s="49"/>
      <c r="E24" s="50"/>
      <c r="F24" s="50"/>
      <c r="G24" s="51"/>
    </row>
    <row r="25" spans="1:9">
      <c r="B25" s="93" t="s">
        <v>113</v>
      </c>
      <c r="C25" s="94"/>
      <c r="D25" s="94"/>
      <c r="E25" s="94"/>
      <c r="F25" s="94"/>
      <c r="G25" s="95"/>
    </row>
    <row r="26" spans="1:9">
      <c r="B26" s="93" t="s">
        <v>114</v>
      </c>
      <c r="C26" s="94"/>
      <c r="D26" s="94"/>
      <c r="E26" s="94"/>
      <c r="F26" s="94"/>
      <c r="G26" s="95"/>
    </row>
    <row r="27" spans="1:9">
      <c r="B27" s="93" t="s">
        <v>115</v>
      </c>
      <c r="C27" s="94"/>
      <c r="D27" s="94"/>
      <c r="E27" s="94"/>
      <c r="F27" s="94"/>
      <c r="G27" s="95"/>
    </row>
    <row r="28" spans="1:9">
      <c r="B28" s="93" t="s">
        <v>116</v>
      </c>
      <c r="C28" s="94"/>
      <c r="D28" s="94"/>
      <c r="E28" s="94"/>
      <c r="F28" s="94"/>
      <c r="G28" s="95"/>
    </row>
    <row r="29" spans="1:9">
      <c r="B29" s="96"/>
      <c r="C29" s="97"/>
      <c r="D29" s="97"/>
      <c r="E29" s="97"/>
      <c r="F29" s="97"/>
      <c r="G29" s="98"/>
    </row>
    <row r="30" spans="1:9">
      <c r="B30" s="90" t="s">
        <v>117</v>
      </c>
      <c r="C30" s="91"/>
      <c r="D30" s="91"/>
      <c r="E30" s="91"/>
      <c r="F30" s="91"/>
      <c r="G30" s="92"/>
    </row>
  </sheetData>
  <mergeCells count="10">
    <mergeCell ref="B1:G1"/>
    <mergeCell ref="B2:G2"/>
    <mergeCell ref="C4:G4"/>
    <mergeCell ref="C5:G5"/>
    <mergeCell ref="B30:G30"/>
    <mergeCell ref="B25:G25"/>
    <mergeCell ref="B26:G26"/>
    <mergeCell ref="B27:G27"/>
    <mergeCell ref="B28:G28"/>
    <mergeCell ref="B29:G29"/>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Rozpis knižny fond_dožiadanie</vt:lpstr>
      <vt:lpstr>časť 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2019-09-04T08:10:11Z</cp:lastPrinted>
  <dcterms:created xsi:type="dcterms:W3CDTF">2014-09-17T15:52:29Z</dcterms:created>
  <dcterms:modified xsi:type="dcterms:W3CDTF">2019-11-05T11:12:57Z</dcterms:modified>
</cp:coreProperties>
</file>