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zuzana\Desktop\pracovné\Implementácie ZŠ\Vranov\VO\SP\"/>
    </mc:Choice>
  </mc:AlternateContent>
  <xr:revisionPtr revIDLastSave="0" documentId="13_ncr:1_{3DBB1488-F732-40F3-9EA8-DD3DC6E89F60}" xr6:coauthVersionLast="45" xr6:coauthVersionMax="45" xr10:uidLastSave="{00000000-0000-0000-0000-000000000000}"/>
  <bookViews>
    <workbookView xWindow="-108" yWindow="-108" windowWidth="23256" windowHeight="12576" tabRatio="888" firstSheet="1" activeTab="1" xr2:uid="{00000000-000D-0000-FFFF-FFFF00000000}"/>
  </bookViews>
  <sheets>
    <sheet name="Rozpis knižny fond_dožiadanie" sheetId="24" r:id="rId1"/>
    <sheet name="časť A1" sheetId="26"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5" i="26" l="1"/>
  <c r="E75" i="26"/>
  <c r="E9" i="26" l="1"/>
  <c r="F9" i="26" s="1"/>
  <c r="E74" i="26"/>
  <c r="F74" i="26" s="1"/>
  <c r="E73" i="26"/>
  <c r="F73" i="26" s="1"/>
  <c r="E72" i="26"/>
  <c r="F72" i="26" s="1"/>
  <c r="E71" i="26"/>
  <c r="F71" i="26" s="1"/>
  <c r="E70" i="26"/>
  <c r="F70" i="26" s="1"/>
  <c r="E69" i="26"/>
  <c r="F69" i="26" s="1"/>
  <c r="E68" i="26"/>
  <c r="F68" i="26" s="1"/>
  <c r="E67" i="26"/>
  <c r="F67" i="26" s="1"/>
  <c r="E66" i="26"/>
  <c r="F66" i="26" s="1"/>
  <c r="E65" i="26"/>
  <c r="F65" i="26" s="1"/>
  <c r="E64" i="26"/>
  <c r="F64" i="26" s="1"/>
  <c r="E63" i="26"/>
  <c r="F63" i="26" s="1"/>
  <c r="E62" i="26"/>
  <c r="F62" i="26" s="1"/>
  <c r="E61" i="26"/>
  <c r="F61" i="26" s="1"/>
  <c r="E60" i="26"/>
  <c r="F60" i="26" s="1"/>
  <c r="E59" i="26"/>
  <c r="F59" i="26" s="1"/>
  <c r="E58" i="26"/>
  <c r="F58" i="26" s="1"/>
  <c r="E57" i="26"/>
  <c r="F57" i="26" s="1"/>
  <c r="E56" i="26"/>
  <c r="F56" i="26" s="1"/>
  <c r="E55" i="26"/>
  <c r="F55" i="26" s="1"/>
  <c r="E54" i="26"/>
  <c r="F54" i="26" s="1"/>
  <c r="E53" i="26"/>
  <c r="F53" i="26" s="1"/>
  <c r="E52" i="26"/>
  <c r="F52" i="26" s="1"/>
  <c r="E51" i="26"/>
  <c r="F51" i="26" s="1"/>
  <c r="E50" i="26"/>
  <c r="F50" i="26" s="1"/>
  <c r="E49" i="26"/>
  <c r="F49" i="26" s="1"/>
  <c r="E48" i="26"/>
  <c r="F48" i="26" s="1"/>
  <c r="E46" i="26"/>
  <c r="F46" i="26" s="1"/>
  <c r="E45" i="26"/>
  <c r="F45" i="26" s="1"/>
  <c r="E44" i="26"/>
  <c r="F44" i="26" s="1"/>
  <c r="E43" i="26"/>
  <c r="F43" i="26" s="1"/>
  <c r="E42" i="26"/>
  <c r="F42" i="26" s="1"/>
  <c r="E40" i="26"/>
  <c r="F40" i="26" s="1"/>
  <c r="E39" i="26"/>
  <c r="F39" i="26" s="1"/>
  <c r="E38" i="26"/>
  <c r="F38" i="26" s="1"/>
  <c r="E37" i="26"/>
  <c r="F37" i="26" s="1"/>
  <c r="E36" i="26"/>
  <c r="F36" i="26" s="1"/>
  <c r="E35" i="26"/>
  <c r="F35" i="26" s="1"/>
  <c r="E34" i="26"/>
  <c r="F34" i="26" s="1"/>
  <c r="E33" i="26"/>
  <c r="F33" i="26" s="1"/>
  <c r="E32" i="26"/>
  <c r="F32" i="26" s="1"/>
  <c r="E31" i="26"/>
  <c r="F31" i="26" s="1"/>
  <c r="E30" i="26"/>
  <c r="F30" i="26" s="1"/>
  <c r="E29" i="26"/>
  <c r="F29" i="26" s="1"/>
  <c r="E28" i="26"/>
  <c r="F28" i="26" s="1"/>
  <c r="E27" i="26"/>
  <c r="F27" i="26" s="1"/>
  <c r="E26" i="26"/>
  <c r="F26" i="26" s="1"/>
  <c r="E25" i="26"/>
  <c r="F25" i="26" s="1"/>
  <c r="E24" i="26"/>
  <c r="F24" i="26" s="1"/>
  <c r="E23" i="26"/>
  <c r="F23" i="26" s="1"/>
  <c r="E22" i="26"/>
  <c r="F22" i="26" s="1"/>
  <c r="E21" i="26"/>
  <c r="F21" i="26" s="1"/>
  <c r="E20" i="26"/>
  <c r="F20" i="26" s="1"/>
  <c r="E19" i="26"/>
  <c r="F19" i="26" s="1"/>
  <c r="E18" i="26"/>
  <c r="F18" i="26" s="1"/>
  <c r="E17" i="26"/>
  <c r="F17" i="26" s="1"/>
  <c r="E16" i="26"/>
  <c r="F16" i="26" s="1"/>
  <c r="E15" i="26"/>
  <c r="F15" i="26" s="1"/>
  <c r="E14" i="26"/>
  <c r="F14" i="26" s="1"/>
  <c r="E13" i="26"/>
  <c r="F13" i="26" s="1"/>
  <c r="E12" i="26"/>
  <c r="F12" i="26" s="1"/>
  <c r="E11" i="26"/>
  <c r="F11" i="26" s="1"/>
  <c r="E10" i="26"/>
  <c r="F10" i="26" s="1"/>
  <c r="E8" i="26"/>
  <c r="F8" i="26" s="1"/>
  <c r="K7" i="24" l="1"/>
  <c r="K12" i="24"/>
  <c r="K15" i="24"/>
  <c r="K20" i="24"/>
  <c r="K22" i="24"/>
  <c r="K23" i="24"/>
  <c r="K28" i="24"/>
  <c r="K30" i="24"/>
  <c r="K31" i="24"/>
  <c r="K36" i="24"/>
  <c r="K38" i="24"/>
  <c r="K39" i="24"/>
  <c r="K44"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6" i="24"/>
  <c r="I47" i="24" s="1"/>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6" i="24"/>
  <c r="G47" i="24" s="1"/>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6" i="24"/>
  <c r="E47" i="24" s="1"/>
  <c r="J44" i="24"/>
  <c r="J43" i="24"/>
  <c r="K43" i="24" s="1"/>
  <c r="J42" i="24"/>
  <c r="K42" i="24" s="1"/>
  <c r="J41" i="24"/>
  <c r="K41" i="24" s="1"/>
  <c r="J40" i="24"/>
  <c r="K40" i="24" s="1"/>
  <c r="J39" i="24"/>
  <c r="J38" i="24"/>
  <c r="J37" i="24"/>
  <c r="K37" i="24" s="1"/>
  <c r="J36" i="24"/>
  <c r="J35" i="24"/>
  <c r="K35" i="24" s="1"/>
  <c r="J34" i="24"/>
  <c r="K34" i="24" s="1"/>
  <c r="J33" i="24"/>
  <c r="K33" i="24" s="1"/>
  <c r="J32" i="24"/>
  <c r="K32" i="24" s="1"/>
  <c r="J31" i="24"/>
  <c r="J30" i="24"/>
  <c r="J29" i="24"/>
  <c r="K29" i="24" s="1"/>
  <c r="J28" i="24"/>
  <c r="J27" i="24"/>
  <c r="K27" i="24" s="1"/>
  <c r="J26" i="24"/>
  <c r="K26" i="24" s="1"/>
  <c r="J25" i="24"/>
  <c r="K25" i="24" s="1"/>
  <c r="J24" i="24"/>
  <c r="K24" i="24" s="1"/>
  <c r="J23" i="24"/>
  <c r="J22" i="24"/>
  <c r="J21" i="24"/>
  <c r="K21" i="24" s="1"/>
  <c r="J20" i="24"/>
  <c r="J19" i="24"/>
  <c r="K19" i="24" s="1"/>
  <c r="J18" i="24"/>
  <c r="K18" i="24" s="1"/>
  <c r="J17" i="24"/>
  <c r="K17" i="24" s="1"/>
  <c r="J16" i="24"/>
  <c r="K16" i="24" s="1"/>
  <c r="J15" i="24"/>
  <c r="J14" i="24"/>
  <c r="K14" i="24" s="1"/>
  <c r="J13" i="24"/>
  <c r="K13" i="24" s="1"/>
  <c r="J12" i="24"/>
  <c r="J11" i="24"/>
  <c r="K11" i="24" s="1"/>
  <c r="J10" i="24"/>
  <c r="K10" i="24" s="1"/>
  <c r="J9" i="24"/>
  <c r="K9" i="24" s="1"/>
  <c r="J8" i="24"/>
  <c r="K8" i="24" s="1"/>
  <c r="J7" i="24"/>
  <c r="J6" i="24"/>
  <c r="K6" i="24" s="1"/>
  <c r="K47" i="24" l="1"/>
  <c r="I49" i="24"/>
</calcChain>
</file>

<file path=xl/sharedStrings.xml><?xml version="1.0" encoding="utf-8"?>
<sst xmlns="http://schemas.openxmlformats.org/spreadsheetml/2006/main" count="359" uniqueCount="243">
  <si>
    <t>ks</t>
  </si>
  <si>
    <t>sada</t>
  </si>
  <si>
    <t>súbor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</si>
  <si>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</si>
  <si>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</si>
  <si>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</si>
  <si>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</si>
  <si>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</si>
  <si>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</si>
  <si>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</si>
  <si>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</si>
  <si>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</si>
  <si>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</si>
  <si>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</si>
  <si>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</si>
  <si>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</si>
  <si>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</si>
  <si>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</si>
  <si>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</si>
  <si>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</si>
  <si>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Interfejs na zber dát - biochémia</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</si>
  <si>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</si>
  <si>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</si>
  <si>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</si>
  <si>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</si>
  <si>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</si>
  <si>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</si>
  <si>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</si>
  <si>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</si>
  <si>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</si>
  <si>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</si>
  <si>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</si>
  <si>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</si>
  <si>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</si>
  <si>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</si>
  <si>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Sada univerzálnych meracích prístrojov </t>
  </si>
  <si>
    <t>Prístroj detekujúci hladinu hluku</t>
  </si>
  <si>
    <t xml:space="preserve">Digitálna učebnica Fyziky pre ZŠ a SŠ </t>
  </si>
  <si>
    <t>Digitálne učebnice fyziky pre 8-ročné gymnáziá</t>
  </si>
  <si>
    <t>Cvičebnica fyziky Testy pre 8-ročné gymnáziá</t>
  </si>
  <si>
    <t>Učebnica fyziky pre 8-ročné gymnáziá : Sila a pohyb</t>
  </si>
  <si>
    <t>Učebnica fyziky pre 8-ročné gymnáziá : Vlastnosti kvapalín a plynov</t>
  </si>
  <si>
    <t>Učebnica fyziky pre 8-ročné gymnáziá : Elektrina</t>
  </si>
  <si>
    <t>Učebnica fyziky pre 8-ročné gymnáziá : Magnetizmus</t>
  </si>
  <si>
    <t>Učebnica fyziky pre 8-ročné gymnáziá : Periodické deje</t>
  </si>
  <si>
    <t>Učebnica fyziky pre 8-ročné gymnáziá : EM žiarenie a častice mikrosveta</t>
  </si>
  <si>
    <t>Pracovné listy pre ZŠ, 6.ročník</t>
  </si>
  <si>
    <t>Pracovné listy pre ZŠ, 7.ročník</t>
  </si>
  <si>
    <t>Pracovné listy pre ZŠ, 8.ročník</t>
  </si>
  <si>
    <t>Pracovné listy pre ZŠ, 9.ročník</t>
  </si>
  <si>
    <t>Interaktívny vyučovací balík - Biológia - Ľudské telo a jeho funkcie</t>
  </si>
  <si>
    <t>Interaktívny vyučovací balík - Biológia - Chémia - Skupenstvá látok</t>
  </si>
  <si>
    <t>Interaktívny vyučovací balík - Biológia - Nemecký jazyk</t>
  </si>
  <si>
    <t>Interaktívny vyučovací balík - Fyzika - Mechanika</t>
  </si>
  <si>
    <t>Interaktívny vyučovací balík - Biológia - Fyzika - Optika</t>
  </si>
  <si>
    <t>Interaktívny vyučovací balík - Biológia - Matematika - Geometrické konštrukcie</t>
  </si>
  <si>
    <t>Sada na meranie spotreby el. energie</t>
  </si>
  <si>
    <t>Vizualizér</t>
  </si>
  <si>
    <t>Nástenné portréty osobností</t>
  </si>
  <si>
    <t>Knihy pre povinné čítanie SJ</t>
  </si>
  <si>
    <t>Skladacie školské divadielko</t>
  </si>
  <si>
    <t>Cudzojazyčné knihy a slovníky</t>
  </si>
  <si>
    <t>Spoločenské hry</t>
  </si>
  <si>
    <t>Knihy "Beletria "</t>
  </si>
  <si>
    <t>Knihy "Vzdelávanie učiteľov"</t>
  </si>
  <si>
    <t>Audioknihy</t>
  </si>
  <si>
    <t>Interaktívny vyučovací balík - Polytechnika</t>
  </si>
  <si>
    <t>Knihy pre Polytechniku</t>
  </si>
  <si>
    <t>Interaktívny vyučovací balík - Chémia</t>
  </si>
  <si>
    <t>Interaktívny vyučovací balík - Prvouka</t>
  </si>
  <si>
    <t>Divadelné kostými</t>
  </si>
  <si>
    <t>Interaktívny vyučovací balík pre Dopravnú výchovu</t>
  </si>
  <si>
    <t>Technické hry</t>
  </si>
  <si>
    <t>Robotické hry</t>
  </si>
  <si>
    <t>Hudobné nahrávky</t>
  </si>
  <si>
    <t>Ručná výveva s príslušenstvom</t>
  </si>
  <si>
    <t>Sada senzorov pre fyziku - žiak</t>
  </si>
  <si>
    <t>Sada senzorov pre fyziku - učiteľ</t>
  </si>
  <si>
    <t>Sada senzorov pre biochémiu - učiteľ</t>
  </si>
  <si>
    <t>Knižničný fond - 1</t>
  </si>
  <si>
    <t>Knižničný fond - 2</t>
  </si>
  <si>
    <t>Knižničný fond - 3</t>
  </si>
  <si>
    <t xml:space="preserve">Laboratórny podnos </t>
  </si>
  <si>
    <t xml:space="preserve">Sada pre termodynamiku s príslušenstvom </t>
  </si>
  <si>
    <t>Sada zdrojov bezpečného napätia a prúdu</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</si>
  <si>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</si>
  <si>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</si>
  <si>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</si>
  <si>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</si>
  <si>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</si>
  <si>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</si>
  <si>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</si>
  <si>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</si>
  <si>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</si>
  <si>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</si>
  <si>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</si>
  <si>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</si>
  <si>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subor</t>
  </si>
  <si>
    <t>Súbor na robotické programovanie</t>
  </si>
  <si>
    <t>Merná jednotka</t>
  </si>
  <si>
    <t>Príloha č. 1 Špecifikácia predmetu zákazky/cenový formulár</t>
  </si>
  <si>
    <t>Predmet zákazky: Didaktické pomôcky - Knižničný fond</t>
  </si>
  <si>
    <t xml:space="preserve">Názov programu: </t>
  </si>
  <si>
    <t>Integrovaný regionálny operačný program</t>
  </si>
  <si>
    <t>Kód výzvy:</t>
  </si>
  <si>
    <t>IROP-PO2-SC222-2016-13</t>
  </si>
  <si>
    <t>Odborná učebňa chemická</t>
  </si>
  <si>
    <t>Odborná učebňa - Polytechnická</t>
  </si>
  <si>
    <t>Spolu za knižničný fond:</t>
  </si>
  <si>
    <t>Priemer trhových cien</t>
  </si>
  <si>
    <t>Jedn. cena bez DPH/ MoNASTER, s.r.o.</t>
  </si>
  <si>
    <t>Jedn. cena bez DPH/ ZOFF, spol. s.r.o.</t>
  </si>
  <si>
    <t>suma celkom MoNASTER, s.r.o.</t>
  </si>
  <si>
    <t>suma celkom KVANT spol. s r.o.</t>
  </si>
  <si>
    <t>suma celkom ZOFF, spol. s.r.o.</t>
  </si>
  <si>
    <t>suma celkom priemer</t>
  </si>
  <si>
    <t>Odborná učebňa fyziky</t>
  </si>
  <si>
    <t>Suma celkom za  MoNASTER, s.r.o.</t>
  </si>
  <si>
    <t>Suma celkom za  KVANT spol. s r.o.</t>
  </si>
  <si>
    <t>Suma celkom za  ZOFF, spol. s.r.o.</t>
  </si>
  <si>
    <t>Celkom priemer</t>
  </si>
  <si>
    <t xml:space="preserve">Počet </t>
  </si>
  <si>
    <t>Jedn. cena bez DPH/KVANT spol. s r.o.</t>
  </si>
  <si>
    <t>Školská knižnica - vybavenie pre 1 knihovníka a skupinu žiakov (plocha cca 72m2)</t>
  </si>
  <si>
    <t>Špecifikácia</t>
  </si>
  <si>
    <t>Licencia multimediálnej učebnice v digitálnej forme pre základné školy. Obsah by mal byť spracovaný formou prezentácií (kreslených obrázkov, animácií, fotografií a testov) a mal by obsahovať kompletný prierez učivom fyziky pre základné školy. Výučbový softvér by mal byť vytvorený podľa platných učebných osnov pre ZŠ a obsahovať odporúčaciu doložku MŠ. Obsah by mal byť minimálne prierezom učivom fyziky by mal obsahovať témy pre 6.ročník ZŠ: vlastnosti kvapalín, plynov, vlastnosti pevných látok a telies, hustota pevných látok, kvapalín a plynov, Pascalov zákon, Archimedov zákon. Min. obsah pre 7. ročník ZŠ: teplota, skupenstvá látok a ich zmeny, topenie, tuhnutie, vyparovanie, var, kondenzácia, teplo a využiteľná energia, tepelný stroj. Min.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Min.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</si>
  <si>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Licencia digitálnych učebníc pre 8-ročné gymnáziá. Obsah by mal byť spracovaný formou prezentácií (kreslených obrázkov, animácií, fotografií a cvičení) a mal by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</si>
  <si>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Licencia digitálnych cvičebníc Testy pre 8-ročné gymnáziá. Obsah by mal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</si>
  <si>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Učebnica pre 8-ročné gymnáziá. Obsah by mal byť spracovaný formou textov, kreslených obrázkov a cvičení a mal by obsahovať kompletný prierez učivom Sila a pohyb.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</si>
  <si>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Vlastnosti kvapalín a plynov.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</si>
  <si>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Elektrina.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</si>
  <si>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Magnetizmus.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</si>
  <si>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Periodické deje.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</si>
  <si>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Elektromagnetické žiarenie a častice mikrosveta. Učebnica by mala byť vytvorená podľa platných učebných osnov pre ZŠ a obsahovať odporúčaciu doložku MŠ.</t>
  </si>
  <si>
    <t>Pracovné listy pre ZŠ, 6.ročník, Vlastnosti látok. Minimálny obsah: návody riešenia a vysvetlenia jednoduchých experimentov, založených na využití pomôcok, ktoré sú ľahko dostupné, min. tématický obsah experimentov: Prelievanie vzduchu a plynu, Fúkanie guľôčky do fľašky, Guľôčky v oleji, Plávanie kovovej spinky na vode, Pružnosť mydlovej blany, Plávajúca plechovka, Karteziánsky potápač, Galileiho teplomer, Prelievanie vody z fľaše do fľaše, Horenie sviečky, Papierový most, Odraz lopty, Balansujúci vtáčik na bidle.</t>
  </si>
  <si>
    <t>Pracovné listy pre ZŠ, 7.ročník, Teplo a skupenské premeny. Minimálny obsah: návody riešenia a vysvetlenia jednoduchých experimentov, založených na využití pomôcok, ktoré sú ľahko dostupné, min. tématický obsah experimentov: Čo drží viečko na zaváraninovej fľaške, Ako udržať vodu v prevrátenom pohári, Prečo je problém zodvihnúť papier, Odfúknutie fľašiek od seba, Vybratie valčeku von z otvoru hranola, Nabratie vody do prevrátenej fľašy, Čo horí na sviečke, Problém vriacej vody v injekčnej striekačke, Prečo mydlové bubliny praskajú, Zdvihnutie ľadu pomocou špajdle, Určenie dotykom čo bude teplejšie ?, Zapaľujeme papier, Odrezaný plameň sviečky, Zohriaty vzduch a nárast tlaku</t>
  </si>
  <si>
    <t>Pracovné listy pre ZŠ, 8.ročník, Optika. Minimálny obsah: návody riešenia a vysvetlenia jednoduchých experimentov, založených na využití pomôcok, ktoré sú ľahko dostupné, min. tématický obsah experimentov: Tieň, polotieň, Obraz za zrkadlom, Čo je za akváriom, Zrkadlový obraz obrátený a zväčšený a zmenšený,     Zväčšenie a zmenšenie obrazu pomocou spojky, Pohľad cez rozptylku, Rozpoznanie krátkozrakosti a ďalekozrakosti, Skladanie farieb.</t>
  </si>
  <si>
    <t>Pracovné listy pre ZŠ, 9.ročník, Elektrina a magnetizmus. Minimálny onsah: návody riešenia a vysvetlenia jednoduchých experimentov, založených na využití pomôcok, ktoré sú ľahko dostupné, min. tématický obsah experimentov: Zelektrizovanie balónov, Pohyb predmetov (bublina, vrtuľka) elektrostatickým pôsobením,  Elektrostatický zvonček, Elektrizovanie dotykom, Telesá sa elektrostatick odpudzujú, Je celý magnet magnetický?, Ako sa dá z klinca urobiť magnet, Magnetické pole bez magnetu, Magnet a cievka, Pohyb vodičom s prúdom, Elektromotor, Otáčanie vodivého kotúča na vode.</t>
  </si>
  <si>
    <t xml:space="preserve">Minimálna špecifikácia: Interaktívna učebná látka má spracúvať tematický okruh pohybu. Má pomôcť lepšie pochopiť tematiku pomocou animácií a úloh, na ktorých sú zobrazené rozličné fyzikálne javy a uskutočňované rôzne merania. Min. tematické okruhy: Rovnomerný priamočiary pohyb, Súradnicová sústava, Rovnomerne zrýchlený priamočiary pohyb, Rovnomerný krúživý pohyb, Štruktúra pohybov, Oscilačný pohyb I., Oscilačný pohyb II., Pohyb vĺn I., Pohyb vĺn II., Tepelný pohyb., </t>
  </si>
  <si>
    <t>Balík má obsahovať minimálne : 1 ks Film na DVD v slovenskom jazyku s témou Vysokých Tatier, 1 ks DVD v slovenskom jazku s témou rieky Dunaj, 1 sadu DVD v slovenskom jazyku s témou "Život". 5ks  Interaktívny vyučovací balík o ľudksom tele a jeho funkciách s animáciami, má obsahovať min. tématické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Má obsahovať min. tématické okruhy: Domáce zvieratá, Zoskupovanie (cicavce - vtáky), Zvieratá a ich mláďatá, Časti tela, Vtáky, Ryby, Obojživelníky, Plazy a ich porovnávanie. Ďalej 5 ks plnofarebnú encyklopédiu biológie v slovenskom jazyku, s rozsahom min. 250 strán.</t>
  </si>
  <si>
    <t xml:space="preserve">Balík má obsahovať minimálne: sadu 3 ks filmov na DVD s chemickou tématikov, rozdelenej na pokusy. Obsah tém by mal byť minimálne: rýchlosť chemických reakcií, delenie zmesí, elektrolýza, kovy, nekovy, soli, oxidy, prírodné látky, syntetické látky, proces korózie. 5 ks Interaktívneho vyučovacieho balíka o stavbe chemických látok v slovenskom jazyku.Má obsahovať min. tématické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slovnenskom jazyku minimálne s animáciami. Má obsahovať min. tématické okruhy: Plyny, Kvapaliny (charakteristika, rozpustnosť, saturácia), Pevné látky (kryštalické mriežky atómové, iónové, kovové, molekulárne, uhlíkové), ďalej 4 ks Encyklopédie chémie .
</t>
  </si>
  <si>
    <t xml:space="preserve">Minimálna špecifikácia: výukový interaktívny program na oboznámenie sa s funkciami ľudského tela, pre pochopenie fungovanie orgánov. 3D animácie. Min. tematické okruhy: Stavba ľudského tela, Koža,  Pohybová sústava, Tráviaca sústava, Dýchacia sústava, Obehová sústava, Vylučovacia sústava, Zmyslové orgány, Hormonálna sústava, Rozmnožovanie
</t>
  </si>
  <si>
    <t>Minimálna špecifikácia: Balík má  obsahovať min. tieto tematické okruhy: Plyny, Kvapaliny (charakteristika, rozpustnosť, saturácia), Pevné látky (kryštalické mriežky atómové, iónové, kovové, molekulárne, uhlíkové). 
Učivo má obsahovať najdôležitejšie stručné informácie, nákresy, obrazy, modely potrebné k znázorneniu, animácie procesov na úrovni atómov a molekúl a interaktívne praktické úlohy.</t>
  </si>
  <si>
    <t>Minimálna špecifikácia: Interaktívny program Nemecký jazyk pre začiatočníkov a stredne pokročilých. Má obsahovať gramatiku, čítanie a písomné interaktívne cvičenia. Min. tematické okruhy: Persönliche Informationen, Familie, Zu Hause, Schule, Tägliche Routine, Freizeitaktivitäten, Essen und Trinken, Ferien, Urlaub, Kleidung, Gesundheit, Krankheiten. .</t>
  </si>
  <si>
    <t>Minimálna špecifikácia: Balík má obsahovať minimálne tematický okruh Optika.  Min. tematické okruhy: Vlastnosti svetla, odraz svetla, zrkadlo, refrakcia, obraz v zrkadle, disperzia-rozptyl, optické nástroje.</t>
  </si>
  <si>
    <t xml:space="preserve">Minimálna špecifikácia: Balík má obsahovať minimálne tieto tematické okruhy: Úsečky, Uhly, Kruhy, Trojuholníky, Štvoruholníky, Iné útvary. </t>
  </si>
  <si>
    <t>Minimálna špecifikácia: sieťová licencia s 1 aktiváciou na školskom serveri, (vrátane dodania 1 kusu inštalačného CD), galéria s fotografiami dopravných prostriedkov, základné druhy dopravy a rozdelenie dopravných prostriedkov, min. 19 cvičení rozdelených do štyroch skupín, vrátane prenosného dopravného ihriska obsahujúceho 10 ks rôznych dopravných značiek a semafórov.</t>
  </si>
  <si>
    <t xml:space="preserve">Minimálna špecifikácia: 5x Interaktívny vyučovací balík s témou polytechniky s animáciami pre žiakov druhého stupňa základných škôl. 5x DVD s témou obrábanie materiálov, ďalej min. 5x Encyklopédia s témou polytechniky. </t>
  </si>
  <si>
    <t>Sada kníh pre polytechniku (min. 150 kníh)</t>
  </si>
  <si>
    <t>Sada kníh schváleného povinného čítania pre SJ na ZŠ. (min. 150 kníh)</t>
  </si>
  <si>
    <t>Sada kníh na výuku cudzích jazykov - rozne stupne (min. 150 kníh)</t>
  </si>
  <si>
    <t>Sada kník "Beletria" pre ZŠ (min. 150 kníh)</t>
  </si>
  <si>
    <t>Sada kník pre doplnkové vzdelávanie učiteľov (min. 150 kníh)</t>
  </si>
  <si>
    <t>Sada audiokníh (min. 150 kníh)</t>
  </si>
  <si>
    <t>Knižničný fond 1  (min. 150 kníh)</t>
  </si>
  <si>
    <t xml:space="preserve">Sada spoločenských hier </t>
  </si>
  <si>
    <t>Sada hier s témou mechniky</t>
  </si>
  <si>
    <t>Sada hier s témou robotiky</t>
  </si>
  <si>
    <t xml:space="preserve">Sada hudobných nahrávok </t>
  </si>
  <si>
    <t xml:space="preserve">Minimálna špecifikácia:  vhodná pre školské prostredie, </t>
  </si>
  <si>
    <t>Minimálna špecidikácia: školské závesné bábkové divadlo na dvere</t>
  </si>
  <si>
    <t xml:space="preserve">Minimálna špecifikácia: Sada min. 20 ks detských divadelných kostýmov. </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</si>
  <si>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</si>
  <si>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 xml:space="preserve">Min. špecifikácia - školská edukačná súprava pre pokusy vo vákuu. Súprava má obsahovať min. 10 častí, vrátane ručnej vývevy a má byť dodaná v prenosnom obale.  </t>
  </si>
  <si>
    <t>Min. špecifikácia - školská edukačná súprava pre pokusy vo vákuu. Súprava má obsahovať min. 10 častí, vrátane ručnej vývevy a má byť dodaná v prenosnom obale.  Sada pre skupinu max. 4 žiakov.</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</si>
  <si>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</si>
  <si>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</si>
  <si>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</si>
  <si>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Verejný obstarávateľ:</t>
  </si>
  <si>
    <t>Mesto Vranov nad Topľou</t>
  </si>
  <si>
    <t>Predmet zákazky:</t>
  </si>
  <si>
    <t>„Vybavenie odborných učební Základných škôl vo Vranove nad Topľou“</t>
  </si>
  <si>
    <t>Príloha č. 4 - 1 Výpočet zmluvnej ceny /cenový formulár pre časť A1</t>
  </si>
  <si>
    <t>Časť A1: Didaktické pomôcky - ZŠ Bernolákova ulica 1061</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</si>
  <si>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</si>
  <si>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</si>
  <si>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</si>
  <si>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</si>
  <si>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</si>
  <si>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</si>
  <si>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</si>
  <si>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</si>
  <si>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</si>
  <si>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</si>
  <si>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</si>
  <si>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Učiteľská mechanická sada obsahuje komponenty, ktoré sú využiteľné s interfejsom pre senzory. Sada obsahuje 45 komponentov a umožňuje prezentovať 25 experimentov z mechaniky: (meranie dĺžky metrom a posuvným meradlom, objem pevných a kvapalných látok, objem plynov, meranie času, matematické kyvadlo, hmotnosť a jednotka hmotnosti, hustota pevných látok, hustota kvapalín, tiažová sila, meranie sily, Hookov zákon, smer sily a pôsobisko sily, skladanie síl, paralelogram, skladanie troch síl,naklonená rovina, rozloženie síl na naklonenej rovine, trecia sila, určenie koeficientu trenia, dvojramenná páka, model dvojramennej váhy, jednoramenná páka, pevná kladka, voľná kladka, jednoduchý kladkostroj)  Všetky komponenty sú prispôsobené na to, aby z nich bolo možné zostaviť pokusy na magnetickej tabuli.</t>
  </si>
  <si>
    <t>Učebná pomôcka určená na znázornenie princípov mechaniky. Kovové fyzikálne autíčko umožňuje meranie dĺžky telesa, demonštruje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Súčasťou pomôcky je videomanuál v slovenčine.</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</si>
  <si>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</si>
  <si>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</si>
  <si>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náplňou a kadičku.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</si>
  <si>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</si>
  <si>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</si>
  <si>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</si>
  <si>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</si>
  <si>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</si>
  <si>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</si>
  <si>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reťazcov senzorov. Merané veličiny má byť možné zobrazovať a spracovávať priamo v zobrazovacej jednotke, na monitore počítača alebo na interaktívnej tabuli.</t>
  </si>
  <si>
    <t>Sada senzorov fyzika - žiak - sada má byť kompatibilná s interfejsom na zber dát.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</si>
  <si>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Sada dvoch žiackych termodynamických súprav využiteľná s interfejsom pre senzory je dodávaná v stabilnom plastovom boxe. Každá sada obsahuje 22 komponentov (2 ks liehové teplomery s 1° delením od -20 po 120 °C, 1 ks teplomer bez stupnice, bimetalový pás 20x160 mm, rozptylovú mriežku s keramickým stredom s priemerom 80 mm, odmerný valec 100ml plast, teleso pre tepelné žiarenie pár - biele, čierne, vosková ceruzka,2 ks hadica 100cm ohybná, 2 ks rúrka s priemerom 8mm a dĺžkou 200mm akrylová, zahnutá ihla, prietokové špirály, držiak pre silomer a skúmavky, voskové pásiky, rúrka priemer 8/5mm dĺžka 80mm sklo, kadička vysoká 250ml sklo, erlenmeyerova banka 100ml,2 ks skúmavka 16x160m sklo, lampový olej 50ml vo fľaši s kvapadlom, tiosíran sodný 200g, prášková farba červená 20g  a ďalšie komponenty v sade) súčasťou súpravy je statív s podstavou, tyč s dĺžkou 350 mm. So súpravou je možné vykonať 12 experimentov ako napr.: model teplomera, na čo sa používa teplomer, vyparovanie a kondenzácia, tepelné žiarenie, absorbcia tepelného žiarenia, vedenie tepla, vedenie tepla vo vode, deformácia kovu pod vplyvom tepla, zmena objemu plynov, výroba pary teplom, chladiaca zmes, teplota varu. Sada súprav je určená pre skupinu 2- 4 žiakov.</t>
  </si>
  <si>
    <t>Skupinová sada pre termodynamiku obsahuje 2 ks propan-butanových plynových horákov s ventilovou náhradnou náplňou 230 g propan-butánovej zmesi EN417 v bezpečnostnej nádržke, 2 ks Joulových kalorimetrov s 3 špirálami a 4 ks laboratórnych liehových teplomerov s rozsahom od -20°C do +110°C, so silikónovým dielom proti samovoľnému pohybu. Sada pre skupinu 2-4 žiakov.</t>
  </si>
  <si>
    <t>Sada dvoch žiackych mechanických súprav využiteľná so školským interfejsom pre senzory obsahuje 34 komponentov (2x kladka s háčikom, 2x oceľová pružina, 8x závažie, 2xpáka, 2x nylonová šnúrka, 2x silomer, 2x trecie teleso, 4x pákové ramená, 4x plastové kolieska, 6x plastové držiaky), ktoré umožňujú vykonanie týchto experimentov z mechaniky: pôsobenie sily, meranie sily, silomer, trecie sily, stabilita, ťažisko, rovnováha dvojramennej páky, dvojramenná páka, jednoramenná páka, mincier, pevná kladka, pohyblivá kladka, kladkovnica a kladkostroj, naklonená rovina. Sada pre skupinu 2- 4 žiakov.</t>
  </si>
  <si>
    <t>Učebná pomôcka určená na znázornenie princípov mechaniky. Fyzikálne autíčko má umožniť meranie dĺžky telesa, má demonštrovať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</si>
  <si>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</si>
  <si>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</si>
  <si>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</si>
  <si>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Sada žiackych optických súprav pre skupinu žiakov obsahuje 2 sady po 19 komponentoch, pričom každá umožňuje vykonanie týchto experimentov: odraz a lom svetla (snellov zákon), totálny odraz, geometrická konštrukcia obrazu pomocou význačných lúčov, funkcia zdravého ľudského oka, chyby oka a korekcie, funkcia základných optických prístrojov, fotoaparát, ďalekohľad. Každá súprava obsahuje 11 ks modelov optických komponentov (spojok a rozptyliek), optický hranol, zrkadlo rovinné, vypuklé, duté, 3 ks svetelný čln, sadu RGB filtrov,  sadu 8 ks laminovaných pracovných listov formát A3 s popisom v slovenskom jazyku, manuál, zbierku 22 úloh v slovenskom jazyku a 1 ks zdroj 3 paralelných lúčov (1 x 532 nm, 2 x 635 nm) s elektronickým prepínaním predvolených lúčových pozícií, 3 lúčový zdroj spĺňa požiadavky na triedu bezpečnosti 2 podľa STN EN 60825-1:2008-06, k zdroju je priložené vyhlásenie o zhode a protokol s reálne nameranými hodnotami výkonu jednotlivých lúčov, 1 ks napájací zdroj, 1x zdroj bieleho svetla integrovaný do zdroja paralelných lúčov, umožňujúci demonštrovať rozklad svetla po prechode hranolom. Sada pre skupinu 2- 4 žiakov.</t>
  </si>
  <si>
    <t>Žiacka sada pre skupinu žiakov využiteľná s interfejsom pre senzory obsahuje 10 komponentov (spojovacia doska, 5 ks spojovacie vodiče rôzne dĺžky, nádoba na elektrolýzu, sada 9ks elektród, žiarovka 2,5V/0,2A E10, žiarovka 10V/0,05A E10, poistkový drôt priemer 0,1mm, konštantánový drôt priemer 0,2mm, medený drôt priemer 0,2mm, krokosvorka s kolíkom a ďalšie komponenty v sade), ktoré umožňujú vykonať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ručný generátor. Sada pre skupinu 2- 4 žiakov.</t>
  </si>
  <si>
    <t xml:space="preserve">Žiacka sada pre skupinu žiakov využiteľná s interfejsom pre senzory obsahuje 4 súpravy s celkovým obsahom 80 komponentov, pričom každá sada obsahuje týchto 20 kompenentov (2 ks tyčový magnet priemer 10mm dĺžka 50mm, železné piliny v dóze, vreckový kompas, guľa pre zemský magnetizmus, veľká sonda magnetického poľa, banánik 4mm s ihlou, 2ks podložka pre tyčové valcové magnety, 4ks tyč so závitom pre vzájomné zoskrutkovanie, puzdro pre magnet, 2ks pólový plech 60x25mm, 10 ks kancelárske spinky jedna s niťou a ďalšie komponenty v sade). Súpravy umožňujú vykonať tieto experimenty: magnetické materiály, sila magnetov, vzájomné pôsobenie magnetických polí, siločiary magnetického poľa, vznášanie magnetov, magnetické pole zeme, magnetický motor, polarizácia, model elektroskopu. Sada pre skupinu 4 žiakov. </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</si>
  <si>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</si>
  <si>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</si>
  <si>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</si>
  <si>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</si>
  <si>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</si>
  <si>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</si>
  <si>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</si>
  <si>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</si>
  <si>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</si>
  <si>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</si>
  <si>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</si>
  <si>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</si>
  <si>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</si>
  <si>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</si>
  <si>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</si>
  <si>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</si>
  <si>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</si>
  <si>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</si>
  <si>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</si>
  <si>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</si>
  <si>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</si>
  <si>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</si>
  <si>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</si>
  <si>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</si>
  <si>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</si>
  <si>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</si>
  <si>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</si>
  <si>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</si>
  <si>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Spolu</t>
  </si>
  <si>
    <t xml:space="preserve">Identifikačné údaje: </t>
  </si>
  <si>
    <t>Obchodné meno:</t>
  </si>
  <si>
    <t>Adresa:</t>
  </si>
  <si>
    <t>IČO:</t>
  </si>
  <si>
    <t xml:space="preserve">Platca DPH: </t>
  </si>
  <si>
    <t>Dátum, meno a  podpis oprávnenej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</si>
</sst>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21"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b/>
      <sz val="11"/>
      <name val="Calibri"/>
      <family val="2"/>
      <charset val="238"/>
      <scheme val="minor"/>
    </font>
    <font>
      <b/>
      <i/>
      <sz val="12"/>
      <color rgb="FF000000"/>
      <name val="Calibri"/>
      <family val="2"/>
      <charset val="238"/>
      <scheme val="minor"/>
    </font>
    <font>
      <sz val="10"/>
      <name val="Arial"/>
      <family val="2"/>
      <charset val="238"/>
    </font>
    <font>
      <b/>
      <sz val="14"/>
      <color theme="1"/>
      <name val="Times New Roman"/>
      <family val="1"/>
      <charset val="238"/>
    </font>
    <font>
      <b/>
      <sz val="8"/>
      <name val="Arial"/>
      <family val="2"/>
      <charset val="238"/>
    </font>
    <font>
      <sz val="8"/>
      <name val="Arial"/>
      <family val="2"/>
      <charset val="238"/>
    </font>
    <font>
      <b/>
      <sz val="10"/>
      <name val="Arial"/>
      <family val="2"/>
      <charset val="238"/>
    </font>
    <font>
      <sz val="12"/>
      <color theme="1"/>
      <name val="Times New Roman"/>
      <family val="1"/>
      <charset val="238"/>
    </font>
    <font>
      <sz val="1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name val="Arial"/>
      <family val="2"/>
      <charset val="238"/>
    </font>
    <font>
      <b/>
      <sz val="14"/>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95">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protection locked="0"/>
    </xf>
    <xf numFmtId="164" fontId="0" fillId="3" borderId="1" xfId="0" applyNumberFormat="1" applyFill="1" applyBorder="1" applyAlignment="1" applyProtection="1">
      <alignment horizontal="right" vertical="center"/>
    </xf>
    <xf numFmtId="0" fontId="0" fillId="0" borderId="0" xfId="0" applyProtection="1">
      <protection locked="0"/>
    </xf>
    <xf numFmtId="0" fontId="0" fillId="0" borderId="0" xfId="0" applyAlignment="1" applyProtection="1">
      <protection locked="0"/>
    </xf>
    <xf numFmtId="164" fontId="0" fillId="0" borderId="0" xfId="0" applyNumberFormat="1" applyProtection="1">
      <protection locked="0"/>
    </xf>
    <xf numFmtId="0" fontId="7" fillId="0" borderId="0" xfId="0" applyFont="1"/>
    <xf numFmtId="0" fontId="4"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8" fillId="0" borderId="0" xfId="0" applyFont="1" applyBorder="1" applyAlignment="1"/>
    <xf numFmtId="0" fontId="0" fillId="0" borderId="0" xfId="0" applyBorder="1"/>
    <xf numFmtId="0" fontId="10" fillId="0" borderId="0" xfId="0" applyFont="1"/>
    <xf numFmtId="0" fontId="0" fillId="0" borderId="0" xfId="0" applyAlignment="1"/>
    <xf numFmtId="0" fontId="6" fillId="0" borderId="0" xfId="0" applyFont="1"/>
    <xf numFmtId="0" fontId="11" fillId="0" borderId="0" xfId="0" applyFont="1" applyBorder="1" applyAlignment="1">
      <alignment horizontal="left" wrapText="1"/>
    </xf>
    <xf numFmtId="0" fontId="11" fillId="0" borderId="0" xfId="0" applyFont="1" applyBorder="1" applyAlignment="1">
      <alignment horizontal="justify"/>
    </xf>
    <xf numFmtId="165" fontId="1" fillId="3" borderId="2" xfId="0" applyNumberFormat="1" applyFont="1" applyFill="1" applyBorder="1" applyAlignment="1" applyProtection="1">
      <alignment horizontal="right" vertical="center" wrapText="1"/>
      <protection locked="0"/>
    </xf>
    <xf numFmtId="164" fontId="3" fillId="5" borderId="1" xfId="0" applyNumberFormat="1" applyFont="1" applyFill="1" applyBorder="1" applyAlignment="1" applyProtection="1">
      <alignment horizontal="right" vertical="center"/>
      <protection locked="0"/>
    </xf>
    <xf numFmtId="164" fontId="0" fillId="5" borderId="1" xfId="0" applyNumberFormat="1" applyFill="1" applyBorder="1" applyAlignment="1" applyProtection="1">
      <alignment horizontal="right" vertical="center"/>
      <protection locked="0"/>
    </xf>
    <xf numFmtId="164" fontId="3" fillId="5" borderId="1" xfId="0" applyNumberFormat="1" applyFont="1" applyFill="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protection locked="0"/>
    </xf>
    <xf numFmtId="0" fontId="8" fillId="0" borderId="1" xfId="0" applyFont="1" applyBorder="1" applyAlignment="1">
      <alignment horizontal="left"/>
    </xf>
    <xf numFmtId="0" fontId="9" fillId="0" borderId="1" xfId="0" applyFont="1" applyBorder="1" applyAlignment="1">
      <alignment horizontal="left"/>
    </xf>
    <xf numFmtId="165" fontId="0" fillId="0" borderId="0" xfId="0" applyNumberFormat="1"/>
    <xf numFmtId="165" fontId="1" fillId="3" borderId="4" xfId="0" applyNumberFormat="1" applyFont="1" applyFill="1" applyBorder="1" applyAlignment="1" applyProtection="1">
      <alignment horizontal="right" vertical="center" wrapText="1"/>
      <protection locked="0"/>
    </xf>
    <xf numFmtId="165" fontId="1" fillId="3" borderId="1" xfId="0" applyNumberFormat="1" applyFont="1" applyFill="1" applyBorder="1" applyAlignment="1" applyProtection="1">
      <alignment horizontal="right" vertical="center" wrapText="1"/>
      <protection locked="0"/>
    </xf>
    <xf numFmtId="0" fontId="0" fillId="0" borderId="1" xfId="0" applyBorder="1"/>
    <xf numFmtId="49" fontId="0" fillId="6" borderId="0" xfId="0" applyNumberFormat="1" applyFill="1" applyAlignment="1">
      <alignment wrapText="1"/>
    </xf>
    <xf numFmtId="0" fontId="0" fillId="6" borderId="0" xfId="0" applyFill="1" applyAlignment="1">
      <alignment wrapText="1"/>
    </xf>
    <xf numFmtId="164" fontId="0" fillId="0" borderId="1" xfId="0" applyNumberFormat="1" applyBorder="1"/>
    <xf numFmtId="0" fontId="1" fillId="2" borderId="1" xfId="0" applyFont="1" applyFill="1" applyBorder="1" applyAlignment="1" applyProtection="1">
      <alignment vertical="center" wrapText="1"/>
      <protection locked="0"/>
    </xf>
    <xf numFmtId="0" fontId="12" fillId="0" borderId="1" xfId="0"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0" fontId="14" fillId="5" borderId="6" xfId="0" applyFont="1" applyFill="1" applyBorder="1" applyAlignment="1">
      <alignment horizontal="left" vertical="center" wrapText="1"/>
    </xf>
    <xf numFmtId="4" fontId="15" fillId="5" borderId="6" xfId="0" applyNumberFormat="1" applyFont="1" applyFill="1" applyBorder="1" applyAlignment="1">
      <alignment horizontal="left" vertical="center" wrapText="1"/>
    </xf>
    <xf numFmtId="0" fontId="4" fillId="0" borderId="3"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5"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8" borderId="1" xfId="0" applyNumberFormat="1" applyFill="1" applyBorder="1" applyAlignment="1">
      <alignment wrapText="1"/>
    </xf>
    <xf numFmtId="49" fontId="0" fillId="5" borderId="0" xfId="0" applyNumberFormat="1" applyFill="1" applyAlignment="1">
      <alignment wrapText="1"/>
    </xf>
    <xf numFmtId="165" fontId="0" fillId="5" borderId="0" xfId="0" applyNumberFormat="1" applyFill="1"/>
    <xf numFmtId="0" fontId="0" fillId="5" borderId="0" xfId="0" applyFill="1" applyAlignment="1">
      <alignment wrapText="1"/>
    </xf>
    <xf numFmtId="0" fontId="0" fillId="5" borderId="0" xfId="0" applyFill="1"/>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16" fillId="3" borderId="1" xfId="0" applyFont="1" applyFill="1" applyBorder="1"/>
    <xf numFmtId="0" fontId="14" fillId="3" borderId="1" xfId="0" applyFont="1" applyFill="1" applyBorder="1"/>
    <xf numFmtId="165" fontId="14" fillId="3" borderId="1" xfId="0" applyNumberFormat="1" applyFont="1" applyFill="1" applyBorder="1"/>
    <xf numFmtId="0" fontId="17" fillId="3"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165" fontId="0" fillId="3" borderId="1" xfId="0" applyNumberFormat="1" applyFont="1" applyFill="1" applyBorder="1" applyAlignment="1" applyProtection="1">
      <alignment horizontal="right" vertical="center"/>
    </xf>
    <xf numFmtId="165" fontId="0" fillId="5" borderId="1" xfId="0" applyNumberFormat="1" applyFont="1" applyFill="1" applyBorder="1" applyAlignment="1">
      <alignment horizontal="right" vertical="center"/>
    </xf>
    <xf numFmtId="0" fontId="0" fillId="0" borderId="1" xfId="0" applyFont="1" applyBorder="1" applyAlignment="1">
      <alignment horizontal="justify" vertical="center" wrapText="1"/>
    </xf>
    <xf numFmtId="0" fontId="0" fillId="0" borderId="1" xfId="0" applyFont="1" applyBorder="1"/>
    <xf numFmtId="0" fontId="19"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164" fontId="0" fillId="3" borderId="1" xfId="0" applyNumberFormat="1" applyFont="1" applyFill="1" applyBorder="1" applyAlignment="1" applyProtection="1">
      <alignment horizontal="right" vertical="center"/>
    </xf>
    <xf numFmtId="0" fontId="19"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64" fontId="19" fillId="3" borderId="1" xfId="0" applyNumberFormat="1" applyFont="1" applyFill="1" applyBorder="1" applyAlignment="1" applyProtection="1">
      <alignment horizontal="right" vertical="center"/>
    </xf>
    <xf numFmtId="0" fontId="10" fillId="0" borderId="8" xfId="0" applyFont="1" applyBorder="1"/>
    <xf numFmtId="0" fontId="0" fillId="0" borderId="9" xfId="0" applyBorder="1"/>
    <xf numFmtId="49" fontId="0" fillId="0" borderId="9" xfId="0" applyNumberFormat="1" applyBorder="1" applyAlignment="1">
      <alignment wrapText="1"/>
    </xf>
    <xf numFmtId="165" fontId="0" fillId="0" borderId="9" xfId="0" applyNumberFormat="1" applyBorder="1"/>
    <xf numFmtId="0" fontId="0" fillId="0" borderId="10" xfId="0" applyBorder="1" applyAlignment="1">
      <alignment wrapText="1"/>
    </xf>
    <xf numFmtId="0" fontId="6" fillId="0" borderId="11" xfId="0" applyFont="1" applyBorder="1"/>
    <xf numFmtId="0" fontId="0" fillId="0" borderId="12" xfId="0" applyBorder="1"/>
    <xf numFmtId="0" fontId="11" fillId="0" borderId="0" xfId="0" applyFont="1" applyAlignment="1">
      <alignment horizontal="left" wrapText="1"/>
    </xf>
    <xf numFmtId="0" fontId="11" fillId="0" borderId="0" xfId="0" applyFont="1" applyAlignment="1">
      <alignment horizontal="justify"/>
    </xf>
    <xf numFmtId="0" fontId="0" fillId="0" borderId="11" xfId="0" applyBorder="1"/>
    <xf numFmtId="0" fontId="10" fillId="0" borderId="13" xfId="0" applyFont="1" applyBorder="1"/>
    <xf numFmtId="0" fontId="0" fillId="0" borderId="14" xfId="0" applyBorder="1"/>
    <xf numFmtId="0" fontId="11" fillId="0" borderId="14" xfId="0" applyFont="1" applyBorder="1" applyAlignment="1">
      <alignment horizontal="justify"/>
    </xf>
    <xf numFmtId="0" fontId="0" fillId="0" borderId="15" xfId="0" applyBorder="1"/>
    <xf numFmtId="0" fontId="8" fillId="0" borderId="1" xfId="0"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center"/>
    </xf>
    <xf numFmtId="0" fontId="13" fillId="0" borderId="5" xfId="0" applyFont="1" applyBorder="1" applyAlignment="1">
      <alignment horizontal="left" vertical="center" wrapText="1"/>
    </xf>
    <xf numFmtId="0" fontId="14" fillId="7" borderId="3"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7" xfId="0" applyFont="1" applyFill="1" applyBorder="1" applyAlignment="1">
      <alignment horizontal="left" vertical="top" wrapText="1"/>
    </xf>
    <xf numFmtId="0" fontId="4" fillId="0" borderId="1" xfId="0" applyFont="1" applyBorder="1" applyAlignment="1">
      <alignment horizontal="left"/>
    </xf>
    <xf numFmtId="49" fontId="4" fillId="0" borderId="3" xfId="0" applyNumberFormat="1" applyFont="1" applyBorder="1" applyAlignment="1">
      <alignment horizontal="left" wrapText="1"/>
    </xf>
    <xf numFmtId="49" fontId="4" fillId="0" borderId="6" xfId="0" applyNumberFormat="1" applyFont="1" applyBorder="1" applyAlignment="1">
      <alignment horizontal="left" wrapText="1"/>
    </xf>
    <xf numFmtId="49" fontId="4" fillId="0" borderId="7" xfId="0" applyNumberFormat="1" applyFont="1" applyBorder="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
  <sheetViews>
    <sheetView view="pageLayout" topLeftCell="A34" zoomScale="60" zoomScaleNormal="100" zoomScalePageLayoutView="60" workbookViewId="0">
      <selection activeCell="L5" sqref="L5:L45"/>
    </sheetView>
  </sheetViews>
  <sheetFormatPr defaultRowHeight="14.4" x14ac:dyDescent="0.3"/>
  <cols>
    <col min="1" max="1" width="37.88671875" customWidth="1"/>
    <col min="2" max="2" width="12.6640625" customWidth="1"/>
    <col min="3" max="3" width="12.44140625" customWidth="1"/>
    <col min="4" max="4" width="12.5546875" customWidth="1"/>
    <col min="5" max="5" width="14.44140625" customWidth="1"/>
    <col min="6" max="6" width="12.6640625" customWidth="1"/>
    <col min="7" max="7" width="17.109375" customWidth="1"/>
    <col min="8" max="8" width="12.6640625" customWidth="1"/>
    <col min="9" max="9" width="15" customWidth="1"/>
    <col min="10" max="10" width="16.6640625" customWidth="1"/>
    <col min="11" max="11" width="14.88671875" customWidth="1"/>
    <col min="12" max="12" width="18.33203125" customWidth="1"/>
  </cols>
  <sheetData>
    <row r="1" spans="1:15" ht="17.399999999999999" x14ac:dyDescent="0.3">
      <c r="A1" s="10" t="s">
        <v>100</v>
      </c>
    </row>
    <row r="2" spans="1:15" ht="17.399999999999999" x14ac:dyDescent="0.3">
      <c r="A2" s="10" t="s">
        <v>101</v>
      </c>
    </row>
    <row r="3" spans="1:15" x14ac:dyDescent="0.3">
      <c r="A3" s="84" t="s">
        <v>102</v>
      </c>
      <c r="B3" s="84"/>
      <c r="C3" s="84"/>
      <c r="D3" s="84"/>
      <c r="E3" s="25"/>
      <c r="F3" s="86" t="s">
        <v>103</v>
      </c>
      <c r="G3" s="86"/>
      <c r="H3" s="86"/>
      <c r="I3" s="86"/>
      <c r="J3" s="86"/>
      <c r="K3" s="86"/>
      <c r="L3" s="13"/>
      <c r="M3" s="13"/>
      <c r="N3" s="14"/>
      <c r="O3" s="14"/>
    </row>
    <row r="4" spans="1:15" x14ac:dyDescent="0.3">
      <c r="A4" s="84" t="s">
        <v>104</v>
      </c>
      <c r="B4" s="85"/>
      <c r="C4" s="85"/>
      <c r="D4" s="85"/>
      <c r="E4" s="26"/>
      <c r="F4" s="86" t="s">
        <v>105</v>
      </c>
      <c r="G4" s="86"/>
      <c r="H4" s="86"/>
      <c r="I4" s="86"/>
      <c r="J4" s="86"/>
      <c r="K4" s="86"/>
      <c r="L4" s="13"/>
      <c r="M4" s="13"/>
      <c r="N4" s="14"/>
      <c r="O4" s="14"/>
    </row>
    <row r="5" spans="1:15" ht="52.95" customHeight="1" x14ac:dyDescent="0.3">
      <c r="A5" s="1" t="s">
        <v>123</v>
      </c>
      <c r="B5" s="5" t="s">
        <v>99</v>
      </c>
      <c r="C5" s="11" t="s">
        <v>121</v>
      </c>
      <c r="D5" s="20" t="s">
        <v>110</v>
      </c>
      <c r="E5" s="28" t="s">
        <v>112</v>
      </c>
      <c r="F5" s="29" t="s">
        <v>122</v>
      </c>
      <c r="G5" s="29" t="s">
        <v>113</v>
      </c>
      <c r="H5" s="29" t="s">
        <v>111</v>
      </c>
      <c r="I5" s="29" t="s">
        <v>114</v>
      </c>
      <c r="J5" s="29" t="s">
        <v>109</v>
      </c>
      <c r="K5" s="29" t="s">
        <v>115</v>
      </c>
      <c r="L5" s="34" t="s">
        <v>124</v>
      </c>
    </row>
    <row r="6" spans="1:15" ht="409.6" x14ac:dyDescent="0.3">
      <c r="A6" s="2" t="s">
        <v>37</v>
      </c>
      <c r="B6" s="4" t="s">
        <v>0</v>
      </c>
      <c r="C6" s="4">
        <v>1</v>
      </c>
      <c r="D6" s="6">
        <v>470.83</v>
      </c>
      <c r="E6" s="6">
        <f>C6*D6</f>
        <v>470.83</v>
      </c>
      <c r="F6" s="6">
        <v>471.5</v>
      </c>
      <c r="G6" s="6">
        <f>C6*F6</f>
        <v>471.5</v>
      </c>
      <c r="H6" s="6">
        <v>471.5</v>
      </c>
      <c r="I6" s="6">
        <f>C6*H6</f>
        <v>471.5</v>
      </c>
      <c r="J6" s="21">
        <f>(D6+F6+H6)/3</f>
        <v>471.27666666666664</v>
      </c>
      <c r="K6" s="33">
        <f>C6*J6</f>
        <v>471.27666666666664</v>
      </c>
      <c r="L6" s="35" t="s">
        <v>125</v>
      </c>
    </row>
    <row r="7" spans="1:15" ht="386.4" x14ac:dyDescent="0.3">
      <c r="A7" s="2" t="s">
        <v>38</v>
      </c>
      <c r="B7" s="4" t="s">
        <v>0</v>
      </c>
      <c r="C7" s="4">
        <v>1</v>
      </c>
      <c r="D7" s="6">
        <v>1416.67</v>
      </c>
      <c r="E7" s="6">
        <f t="shared" ref="E7:E44" si="0">C7*D7</f>
        <v>1416.67</v>
      </c>
      <c r="F7" s="6">
        <v>1617.47</v>
      </c>
      <c r="G7" s="6">
        <f t="shared" ref="G7:G44" si="1">C7*F7</f>
        <v>1617.47</v>
      </c>
      <c r="H7" s="6">
        <v>1617.47</v>
      </c>
      <c r="I7" s="6">
        <f t="shared" ref="I7:I44" si="2">C7*H7</f>
        <v>1617.47</v>
      </c>
      <c r="J7" s="21">
        <f t="shared" ref="J7:J44" si="3">(D7+F7+H7)/3</f>
        <v>1550.5366666666669</v>
      </c>
      <c r="K7" s="33">
        <f t="shared" ref="K7:K44" si="4">C7*J7</f>
        <v>1550.5366666666669</v>
      </c>
      <c r="L7" s="35" t="s">
        <v>126</v>
      </c>
    </row>
    <row r="8" spans="1:15" ht="331.2" x14ac:dyDescent="0.3">
      <c r="A8" s="2" t="s">
        <v>39</v>
      </c>
      <c r="B8" s="4" t="s">
        <v>0</v>
      </c>
      <c r="C8" s="4">
        <v>1</v>
      </c>
      <c r="D8" s="6">
        <v>1053.33</v>
      </c>
      <c r="E8" s="6">
        <f t="shared" si="0"/>
        <v>1053.33</v>
      </c>
      <c r="F8" s="6">
        <v>1054</v>
      </c>
      <c r="G8" s="6">
        <f t="shared" si="1"/>
        <v>1054</v>
      </c>
      <c r="H8" s="6">
        <v>1054</v>
      </c>
      <c r="I8" s="6">
        <f t="shared" si="2"/>
        <v>1054</v>
      </c>
      <c r="J8" s="21">
        <f t="shared" si="3"/>
        <v>1053.7766666666666</v>
      </c>
      <c r="K8" s="33">
        <f t="shared" si="4"/>
        <v>1053.7766666666666</v>
      </c>
      <c r="L8" s="35" t="s">
        <v>127</v>
      </c>
    </row>
    <row r="9" spans="1:15" ht="207" x14ac:dyDescent="0.3">
      <c r="A9" s="2" t="s">
        <v>40</v>
      </c>
      <c r="B9" s="4" t="s">
        <v>0</v>
      </c>
      <c r="C9" s="4">
        <v>5</v>
      </c>
      <c r="D9" s="6">
        <v>16.5</v>
      </c>
      <c r="E9" s="6">
        <f t="shared" si="0"/>
        <v>82.5</v>
      </c>
      <c r="F9" s="6">
        <v>17.2</v>
      </c>
      <c r="G9" s="6">
        <f t="shared" si="1"/>
        <v>86</v>
      </c>
      <c r="H9" s="6">
        <v>17.2</v>
      </c>
      <c r="I9" s="6">
        <f t="shared" si="2"/>
        <v>86</v>
      </c>
      <c r="J9" s="21">
        <f t="shared" si="3"/>
        <v>16.966666666666669</v>
      </c>
      <c r="K9" s="33">
        <f t="shared" si="4"/>
        <v>84.833333333333343</v>
      </c>
      <c r="L9" s="35" t="s">
        <v>128</v>
      </c>
    </row>
    <row r="10" spans="1:15" ht="220.8" x14ac:dyDescent="0.3">
      <c r="A10" s="2" t="s">
        <v>41</v>
      </c>
      <c r="B10" s="4" t="s">
        <v>0</v>
      </c>
      <c r="C10" s="4">
        <v>5</v>
      </c>
      <c r="D10" s="6">
        <v>16.5</v>
      </c>
      <c r="E10" s="6">
        <f t="shared" si="0"/>
        <v>82.5</v>
      </c>
      <c r="F10" s="6">
        <v>17.2</v>
      </c>
      <c r="G10" s="6">
        <f t="shared" si="1"/>
        <v>86</v>
      </c>
      <c r="H10" s="6">
        <v>17.2</v>
      </c>
      <c r="I10" s="6">
        <f t="shared" si="2"/>
        <v>86</v>
      </c>
      <c r="J10" s="21">
        <f t="shared" si="3"/>
        <v>16.966666666666669</v>
      </c>
      <c r="K10" s="33">
        <f t="shared" si="4"/>
        <v>84.833333333333343</v>
      </c>
      <c r="L10" s="35" t="s">
        <v>129</v>
      </c>
    </row>
    <row r="11" spans="1:15" ht="207" x14ac:dyDescent="0.3">
      <c r="A11" s="2" t="s">
        <v>42</v>
      </c>
      <c r="B11" s="4" t="s">
        <v>0</v>
      </c>
      <c r="C11" s="4">
        <v>5</v>
      </c>
      <c r="D11" s="6">
        <v>14.15</v>
      </c>
      <c r="E11" s="6">
        <f t="shared" si="0"/>
        <v>70.75</v>
      </c>
      <c r="F11" s="6">
        <v>15.5</v>
      </c>
      <c r="G11" s="6">
        <f t="shared" si="1"/>
        <v>77.5</v>
      </c>
      <c r="H11" s="6">
        <v>15.5</v>
      </c>
      <c r="I11" s="6">
        <f t="shared" si="2"/>
        <v>77.5</v>
      </c>
      <c r="J11" s="21">
        <f t="shared" si="3"/>
        <v>15.049999999999999</v>
      </c>
      <c r="K11" s="33">
        <f t="shared" si="4"/>
        <v>75.25</v>
      </c>
      <c r="L11" s="35" t="s">
        <v>130</v>
      </c>
    </row>
    <row r="12" spans="1:15" ht="220.8" x14ac:dyDescent="0.3">
      <c r="A12" s="2" t="s">
        <v>43</v>
      </c>
      <c r="B12" s="4" t="s">
        <v>0</v>
      </c>
      <c r="C12" s="4">
        <v>5</v>
      </c>
      <c r="D12" s="6">
        <v>14.15</v>
      </c>
      <c r="E12" s="6">
        <f t="shared" si="0"/>
        <v>70.75</v>
      </c>
      <c r="F12" s="6">
        <v>15.5</v>
      </c>
      <c r="G12" s="6">
        <f t="shared" si="1"/>
        <v>77.5</v>
      </c>
      <c r="H12" s="6">
        <v>15.5</v>
      </c>
      <c r="I12" s="6">
        <f t="shared" si="2"/>
        <v>77.5</v>
      </c>
      <c r="J12" s="21">
        <f t="shared" si="3"/>
        <v>15.049999999999999</v>
      </c>
      <c r="K12" s="33">
        <f t="shared" si="4"/>
        <v>75.25</v>
      </c>
      <c r="L12" s="35" t="s">
        <v>131</v>
      </c>
    </row>
    <row r="13" spans="1:15" ht="220.8" x14ac:dyDescent="0.3">
      <c r="A13" s="2" t="s">
        <v>44</v>
      </c>
      <c r="B13" s="4" t="s">
        <v>0</v>
      </c>
      <c r="C13" s="4">
        <v>5</v>
      </c>
      <c r="D13" s="6">
        <v>14.15</v>
      </c>
      <c r="E13" s="6">
        <f t="shared" si="0"/>
        <v>70.75</v>
      </c>
      <c r="F13" s="6">
        <v>15.5</v>
      </c>
      <c r="G13" s="6">
        <f t="shared" si="1"/>
        <v>77.5</v>
      </c>
      <c r="H13" s="6">
        <v>15.5</v>
      </c>
      <c r="I13" s="6">
        <f t="shared" si="2"/>
        <v>77.5</v>
      </c>
      <c r="J13" s="21">
        <f t="shared" si="3"/>
        <v>15.049999999999999</v>
      </c>
      <c r="K13" s="33">
        <f t="shared" si="4"/>
        <v>75.25</v>
      </c>
      <c r="L13" s="35" t="s">
        <v>132</v>
      </c>
    </row>
    <row r="14" spans="1:15" ht="248.4" x14ac:dyDescent="0.3">
      <c r="A14" s="2" t="s">
        <v>45</v>
      </c>
      <c r="B14" s="4" t="s">
        <v>0</v>
      </c>
      <c r="C14" s="4">
        <v>5</v>
      </c>
      <c r="D14" s="6">
        <v>16.5</v>
      </c>
      <c r="E14" s="6">
        <f t="shared" si="0"/>
        <v>82.5</v>
      </c>
      <c r="F14" s="6">
        <v>17.25</v>
      </c>
      <c r="G14" s="6">
        <f t="shared" si="1"/>
        <v>86.25</v>
      </c>
      <c r="H14" s="6">
        <v>17.25</v>
      </c>
      <c r="I14" s="6">
        <f t="shared" si="2"/>
        <v>86.25</v>
      </c>
      <c r="J14" s="21">
        <f t="shared" si="3"/>
        <v>17</v>
      </c>
      <c r="K14" s="33">
        <f t="shared" si="4"/>
        <v>85</v>
      </c>
      <c r="L14" s="35" t="s">
        <v>133</v>
      </c>
    </row>
    <row r="15" spans="1:15" ht="400.2" x14ac:dyDescent="0.3">
      <c r="A15" s="2" t="s">
        <v>46</v>
      </c>
      <c r="B15" s="4" t="s">
        <v>0</v>
      </c>
      <c r="C15" s="4">
        <v>5</v>
      </c>
      <c r="D15" s="6">
        <v>17.899999999999999</v>
      </c>
      <c r="E15" s="6">
        <f t="shared" si="0"/>
        <v>89.5</v>
      </c>
      <c r="F15" s="6">
        <v>18.47</v>
      </c>
      <c r="G15" s="6">
        <f t="shared" si="1"/>
        <v>92.35</v>
      </c>
      <c r="H15" s="6">
        <v>18.47</v>
      </c>
      <c r="I15" s="6">
        <f t="shared" si="2"/>
        <v>92.35</v>
      </c>
      <c r="J15" s="21">
        <f t="shared" si="3"/>
        <v>18.279999999999998</v>
      </c>
      <c r="K15" s="33">
        <f t="shared" si="4"/>
        <v>91.399999999999991</v>
      </c>
      <c r="L15" s="35" t="s">
        <v>134</v>
      </c>
    </row>
    <row r="16" spans="1:15" ht="409.6" x14ac:dyDescent="0.3">
      <c r="A16" s="2" t="s">
        <v>47</v>
      </c>
      <c r="B16" s="4" t="s">
        <v>0</v>
      </c>
      <c r="C16" s="4">
        <v>5</v>
      </c>
      <c r="D16" s="6">
        <v>17.899999999999999</v>
      </c>
      <c r="E16" s="6">
        <f t="shared" si="0"/>
        <v>89.5</v>
      </c>
      <c r="F16" s="6">
        <v>18.47</v>
      </c>
      <c r="G16" s="6">
        <f t="shared" si="1"/>
        <v>92.35</v>
      </c>
      <c r="H16" s="6">
        <v>18.47</v>
      </c>
      <c r="I16" s="6">
        <f t="shared" si="2"/>
        <v>92.35</v>
      </c>
      <c r="J16" s="21">
        <f t="shared" si="3"/>
        <v>18.279999999999998</v>
      </c>
      <c r="K16" s="33">
        <f t="shared" si="4"/>
        <v>91.399999999999991</v>
      </c>
      <c r="L16" s="35" t="s">
        <v>135</v>
      </c>
    </row>
    <row r="17" spans="1:12" ht="345" x14ac:dyDescent="0.3">
      <c r="A17" s="2" t="s">
        <v>48</v>
      </c>
      <c r="B17" s="4" t="s">
        <v>0</v>
      </c>
      <c r="C17" s="4">
        <v>5</v>
      </c>
      <c r="D17" s="6">
        <v>17.899999999999999</v>
      </c>
      <c r="E17" s="6">
        <f t="shared" si="0"/>
        <v>89.5</v>
      </c>
      <c r="F17" s="6">
        <v>18.47</v>
      </c>
      <c r="G17" s="6">
        <f t="shared" si="1"/>
        <v>92.35</v>
      </c>
      <c r="H17" s="6">
        <v>18.47</v>
      </c>
      <c r="I17" s="6">
        <f t="shared" si="2"/>
        <v>92.35</v>
      </c>
      <c r="J17" s="21">
        <f t="shared" si="3"/>
        <v>18.279999999999998</v>
      </c>
      <c r="K17" s="33">
        <f t="shared" si="4"/>
        <v>91.399999999999991</v>
      </c>
      <c r="L17" s="35" t="s">
        <v>136</v>
      </c>
    </row>
    <row r="18" spans="1:12" ht="409.6" x14ac:dyDescent="0.3">
      <c r="A18" s="2" t="s">
        <v>49</v>
      </c>
      <c r="B18" s="4" t="s">
        <v>0</v>
      </c>
      <c r="C18" s="4">
        <v>5</v>
      </c>
      <c r="D18" s="6">
        <v>17.899999999999999</v>
      </c>
      <c r="E18" s="6">
        <f t="shared" si="0"/>
        <v>89.5</v>
      </c>
      <c r="F18" s="6">
        <v>18.47</v>
      </c>
      <c r="G18" s="6">
        <f t="shared" si="1"/>
        <v>92.35</v>
      </c>
      <c r="H18" s="6">
        <v>18.47</v>
      </c>
      <c r="I18" s="6">
        <f t="shared" si="2"/>
        <v>92.35</v>
      </c>
      <c r="J18" s="21">
        <f t="shared" si="3"/>
        <v>18.279999999999998</v>
      </c>
      <c r="K18" s="33">
        <f t="shared" si="4"/>
        <v>91.399999999999991</v>
      </c>
      <c r="L18" s="35" t="s">
        <v>137</v>
      </c>
    </row>
    <row r="19" spans="1:12" ht="372.6" x14ac:dyDescent="0.3">
      <c r="A19" s="2" t="s">
        <v>53</v>
      </c>
      <c r="B19" s="4" t="s">
        <v>0</v>
      </c>
      <c r="C19" s="4">
        <v>5</v>
      </c>
      <c r="D19" s="6">
        <v>83.33</v>
      </c>
      <c r="E19" s="6">
        <f t="shared" si="0"/>
        <v>416.65</v>
      </c>
      <c r="F19" s="6">
        <v>84.12</v>
      </c>
      <c r="G19" s="6">
        <f t="shared" si="1"/>
        <v>420.6</v>
      </c>
      <c r="H19" s="6">
        <v>84.12</v>
      </c>
      <c r="I19" s="6">
        <f t="shared" si="2"/>
        <v>420.6</v>
      </c>
      <c r="J19" s="21">
        <f t="shared" si="3"/>
        <v>83.856666666666669</v>
      </c>
      <c r="K19" s="33">
        <f t="shared" si="4"/>
        <v>419.28333333333336</v>
      </c>
      <c r="L19" s="35" t="s">
        <v>138</v>
      </c>
    </row>
    <row r="20" spans="1:12" ht="409.6" x14ac:dyDescent="0.3">
      <c r="A20" s="2" t="s">
        <v>69</v>
      </c>
      <c r="B20" s="4" t="s">
        <v>2</v>
      </c>
      <c r="C20" s="4">
        <v>1</v>
      </c>
      <c r="D20" s="6">
        <v>1011.6</v>
      </c>
      <c r="E20" s="6">
        <f t="shared" si="0"/>
        <v>1011.6</v>
      </c>
      <c r="F20" s="6">
        <v>1013.8</v>
      </c>
      <c r="G20" s="6">
        <f t="shared" si="1"/>
        <v>1013.8</v>
      </c>
      <c r="H20" s="6">
        <v>1013.8</v>
      </c>
      <c r="I20" s="6">
        <f t="shared" si="2"/>
        <v>1013.8</v>
      </c>
      <c r="J20" s="21">
        <f t="shared" si="3"/>
        <v>1013.0666666666666</v>
      </c>
      <c r="K20" s="33">
        <f t="shared" si="4"/>
        <v>1013.0666666666666</v>
      </c>
      <c r="L20" s="35" t="s">
        <v>139</v>
      </c>
    </row>
    <row r="21" spans="1:12" ht="409.6" x14ac:dyDescent="0.3">
      <c r="A21" s="2" t="s">
        <v>68</v>
      </c>
      <c r="B21" s="4" t="s">
        <v>2</v>
      </c>
      <c r="C21" s="4">
        <v>1</v>
      </c>
      <c r="D21" s="6">
        <v>1011.6</v>
      </c>
      <c r="E21" s="6">
        <f t="shared" si="0"/>
        <v>1011.6</v>
      </c>
      <c r="F21" s="6">
        <v>1013.8</v>
      </c>
      <c r="G21" s="6">
        <f t="shared" si="1"/>
        <v>1013.8</v>
      </c>
      <c r="H21" s="6">
        <v>1013.8</v>
      </c>
      <c r="I21" s="6">
        <f t="shared" si="2"/>
        <v>1013.8</v>
      </c>
      <c r="J21" s="21">
        <f t="shared" si="3"/>
        <v>1013.0666666666666</v>
      </c>
      <c r="K21" s="33">
        <f t="shared" si="4"/>
        <v>1013.0666666666666</v>
      </c>
      <c r="L21" s="35" t="s">
        <v>140</v>
      </c>
    </row>
    <row r="22" spans="1:12" ht="276" x14ac:dyDescent="0.3">
      <c r="A22" s="2" t="s">
        <v>50</v>
      </c>
      <c r="B22" s="4" t="s">
        <v>0</v>
      </c>
      <c r="C22" s="4">
        <v>5</v>
      </c>
      <c r="D22" s="6">
        <v>88.3</v>
      </c>
      <c r="E22" s="6">
        <f t="shared" si="0"/>
        <v>441.5</v>
      </c>
      <c r="F22" s="6">
        <v>89.25</v>
      </c>
      <c r="G22" s="6">
        <f t="shared" si="1"/>
        <v>446.25</v>
      </c>
      <c r="H22" s="6">
        <v>89.25</v>
      </c>
      <c r="I22" s="6">
        <f t="shared" si="2"/>
        <v>446.25</v>
      </c>
      <c r="J22" s="21">
        <f t="shared" si="3"/>
        <v>88.933333333333337</v>
      </c>
      <c r="K22" s="33">
        <f t="shared" si="4"/>
        <v>444.66666666666669</v>
      </c>
      <c r="L22" s="35" t="s">
        <v>141</v>
      </c>
    </row>
    <row r="23" spans="1:12" ht="331.2" x14ac:dyDescent="0.3">
      <c r="A23" s="2" t="s">
        <v>51</v>
      </c>
      <c r="B23" s="4" t="s">
        <v>0</v>
      </c>
      <c r="C23" s="4">
        <v>5</v>
      </c>
      <c r="D23" s="6">
        <v>88.6</v>
      </c>
      <c r="E23" s="6">
        <f t="shared" si="0"/>
        <v>443</v>
      </c>
      <c r="F23" s="6">
        <v>89.96</v>
      </c>
      <c r="G23" s="6">
        <f t="shared" si="1"/>
        <v>449.79999999999995</v>
      </c>
      <c r="H23" s="6">
        <v>89.96</v>
      </c>
      <c r="I23" s="6">
        <f t="shared" si="2"/>
        <v>449.79999999999995</v>
      </c>
      <c r="J23" s="21">
        <f t="shared" si="3"/>
        <v>89.506666666666661</v>
      </c>
      <c r="K23" s="33">
        <f t="shared" si="4"/>
        <v>447.5333333333333</v>
      </c>
      <c r="L23" s="35" t="s">
        <v>142</v>
      </c>
    </row>
    <row r="24" spans="1:12" ht="289.8" x14ac:dyDescent="0.3">
      <c r="A24" s="2" t="s">
        <v>52</v>
      </c>
      <c r="B24" s="4" t="s">
        <v>0</v>
      </c>
      <c r="C24" s="4">
        <v>5</v>
      </c>
      <c r="D24" s="6">
        <v>88.6</v>
      </c>
      <c r="E24" s="6">
        <f t="shared" si="0"/>
        <v>443</v>
      </c>
      <c r="F24" s="6">
        <v>89.96</v>
      </c>
      <c r="G24" s="6">
        <f t="shared" si="1"/>
        <v>449.79999999999995</v>
      </c>
      <c r="H24" s="6">
        <v>89.96</v>
      </c>
      <c r="I24" s="6">
        <f t="shared" si="2"/>
        <v>449.79999999999995</v>
      </c>
      <c r="J24" s="21">
        <f t="shared" si="3"/>
        <v>89.506666666666661</v>
      </c>
      <c r="K24" s="33">
        <f t="shared" si="4"/>
        <v>447.5333333333333</v>
      </c>
      <c r="L24" s="35" t="s">
        <v>143</v>
      </c>
    </row>
    <row r="25" spans="1:12" ht="165.6" x14ac:dyDescent="0.3">
      <c r="A25" s="2" t="s">
        <v>54</v>
      </c>
      <c r="B25" s="4" t="s">
        <v>0</v>
      </c>
      <c r="C25" s="4">
        <v>5</v>
      </c>
      <c r="D25" s="6">
        <v>88.6</v>
      </c>
      <c r="E25" s="6">
        <f t="shared" si="0"/>
        <v>443</v>
      </c>
      <c r="F25" s="6">
        <v>89.96</v>
      </c>
      <c r="G25" s="6">
        <f t="shared" si="1"/>
        <v>449.79999999999995</v>
      </c>
      <c r="H25" s="6">
        <v>89.96</v>
      </c>
      <c r="I25" s="6">
        <f t="shared" si="2"/>
        <v>449.79999999999995</v>
      </c>
      <c r="J25" s="21">
        <f t="shared" si="3"/>
        <v>89.506666666666661</v>
      </c>
      <c r="K25" s="33">
        <f t="shared" si="4"/>
        <v>447.5333333333333</v>
      </c>
      <c r="L25" s="35" t="s">
        <v>144</v>
      </c>
    </row>
    <row r="26" spans="1:12" ht="110.4" x14ac:dyDescent="0.3">
      <c r="A26" s="2" t="s">
        <v>55</v>
      </c>
      <c r="B26" s="4" t="s">
        <v>0</v>
      </c>
      <c r="C26" s="4">
        <v>5</v>
      </c>
      <c r="D26" s="6">
        <v>88.6</v>
      </c>
      <c r="E26" s="6">
        <f t="shared" si="0"/>
        <v>443</v>
      </c>
      <c r="F26" s="6">
        <v>89.96</v>
      </c>
      <c r="G26" s="6">
        <f t="shared" si="1"/>
        <v>449.79999999999995</v>
      </c>
      <c r="H26" s="6">
        <v>89.96</v>
      </c>
      <c r="I26" s="6">
        <f t="shared" si="2"/>
        <v>449.79999999999995</v>
      </c>
      <c r="J26" s="21">
        <f t="shared" si="3"/>
        <v>89.506666666666661</v>
      </c>
      <c r="K26" s="33">
        <f t="shared" si="4"/>
        <v>447.5333333333333</v>
      </c>
      <c r="L26" s="35" t="s">
        <v>145</v>
      </c>
    </row>
    <row r="27" spans="1:12" ht="289.8" x14ac:dyDescent="0.3">
      <c r="A27" s="2" t="s">
        <v>71</v>
      </c>
      <c r="B27" s="4" t="s">
        <v>2</v>
      </c>
      <c r="C27" s="4">
        <v>1</v>
      </c>
      <c r="D27" s="6">
        <v>501.6</v>
      </c>
      <c r="E27" s="6">
        <f t="shared" si="0"/>
        <v>501.6</v>
      </c>
      <c r="F27" s="6">
        <v>502.6</v>
      </c>
      <c r="G27" s="6">
        <f t="shared" si="1"/>
        <v>502.6</v>
      </c>
      <c r="H27" s="6">
        <v>502.6</v>
      </c>
      <c r="I27" s="6">
        <f t="shared" si="2"/>
        <v>502.6</v>
      </c>
      <c r="J27" s="21">
        <f t="shared" si="3"/>
        <v>502.26666666666671</v>
      </c>
      <c r="K27" s="33">
        <f t="shared" si="4"/>
        <v>502.26666666666671</v>
      </c>
      <c r="L27" s="35" t="s">
        <v>146</v>
      </c>
    </row>
    <row r="28" spans="1:12" ht="179.4" x14ac:dyDescent="0.3">
      <c r="A28" s="2" t="s">
        <v>66</v>
      </c>
      <c r="B28" s="4" t="s">
        <v>2</v>
      </c>
      <c r="C28" s="4">
        <v>1</v>
      </c>
      <c r="D28" s="6">
        <v>716.6</v>
      </c>
      <c r="E28" s="6">
        <f t="shared" si="0"/>
        <v>716.6</v>
      </c>
      <c r="F28" s="6">
        <v>717.5</v>
      </c>
      <c r="G28" s="6">
        <f t="shared" si="1"/>
        <v>717.5</v>
      </c>
      <c r="H28" s="6">
        <v>717.5</v>
      </c>
      <c r="I28" s="6">
        <f t="shared" si="2"/>
        <v>717.5</v>
      </c>
      <c r="J28" s="21">
        <f t="shared" si="3"/>
        <v>717.19999999999993</v>
      </c>
      <c r="K28" s="33">
        <f t="shared" si="4"/>
        <v>717.19999999999993</v>
      </c>
      <c r="L28" s="35" t="s">
        <v>147</v>
      </c>
    </row>
    <row r="29" spans="1:12" ht="41.4" x14ac:dyDescent="0.3">
      <c r="A29" s="2" t="s">
        <v>67</v>
      </c>
      <c r="B29" s="4" t="s">
        <v>1</v>
      </c>
      <c r="C29" s="4">
        <v>1</v>
      </c>
      <c r="D29" s="6">
        <v>1416</v>
      </c>
      <c r="E29" s="6">
        <f t="shared" si="0"/>
        <v>1416</v>
      </c>
      <c r="F29" s="6">
        <v>1418.6</v>
      </c>
      <c r="G29" s="6">
        <f t="shared" si="1"/>
        <v>1418.6</v>
      </c>
      <c r="H29" s="6">
        <v>1418.6</v>
      </c>
      <c r="I29" s="6">
        <f t="shared" si="2"/>
        <v>1418.6</v>
      </c>
      <c r="J29" s="21">
        <f t="shared" si="3"/>
        <v>1417.7333333333333</v>
      </c>
      <c r="K29" s="33">
        <f t="shared" si="4"/>
        <v>1417.7333333333333</v>
      </c>
      <c r="L29" s="36" t="s">
        <v>148</v>
      </c>
    </row>
    <row r="30" spans="1:12" ht="69" x14ac:dyDescent="0.3">
      <c r="A30" s="2" t="s">
        <v>59</v>
      </c>
      <c r="B30" s="4" t="s">
        <v>1</v>
      </c>
      <c r="C30" s="4">
        <v>1</v>
      </c>
      <c r="D30" s="6">
        <v>1416</v>
      </c>
      <c r="E30" s="6">
        <f t="shared" si="0"/>
        <v>1416</v>
      </c>
      <c r="F30" s="6">
        <v>1418.6</v>
      </c>
      <c r="G30" s="6">
        <f t="shared" si="1"/>
        <v>1418.6</v>
      </c>
      <c r="H30" s="6">
        <v>1418.6</v>
      </c>
      <c r="I30" s="6">
        <f t="shared" si="2"/>
        <v>1418.6</v>
      </c>
      <c r="J30" s="21">
        <f t="shared" si="3"/>
        <v>1417.7333333333333</v>
      </c>
      <c r="K30" s="33">
        <f t="shared" si="4"/>
        <v>1417.7333333333333</v>
      </c>
      <c r="L30" s="36" t="s">
        <v>149</v>
      </c>
    </row>
    <row r="31" spans="1:12" ht="55.2" x14ac:dyDescent="0.3">
      <c r="A31" s="2" t="s">
        <v>61</v>
      </c>
      <c r="B31" s="4" t="s">
        <v>1</v>
      </c>
      <c r="C31" s="4">
        <v>1</v>
      </c>
      <c r="D31" s="6">
        <v>1416</v>
      </c>
      <c r="E31" s="6">
        <f t="shared" si="0"/>
        <v>1416</v>
      </c>
      <c r="F31" s="6">
        <v>1418.6</v>
      </c>
      <c r="G31" s="6">
        <f t="shared" si="1"/>
        <v>1418.6</v>
      </c>
      <c r="H31" s="6">
        <v>1418.6</v>
      </c>
      <c r="I31" s="6">
        <f t="shared" si="2"/>
        <v>1418.6</v>
      </c>
      <c r="J31" s="21">
        <f t="shared" si="3"/>
        <v>1417.7333333333333</v>
      </c>
      <c r="K31" s="33">
        <f t="shared" si="4"/>
        <v>1417.7333333333333</v>
      </c>
      <c r="L31" s="36" t="s">
        <v>150</v>
      </c>
    </row>
    <row r="32" spans="1:12" ht="27.6" x14ac:dyDescent="0.3">
      <c r="A32" s="2" t="s">
        <v>63</v>
      </c>
      <c r="B32" s="4" t="s">
        <v>1</v>
      </c>
      <c r="C32" s="4">
        <v>1</v>
      </c>
      <c r="D32" s="6">
        <v>1416</v>
      </c>
      <c r="E32" s="6">
        <f t="shared" si="0"/>
        <v>1416</v>
      </c>
      <c r="F32" s="6">
        <v>1418.6</v>
      </c>
      <c r="G32" s="6">
        <f t="shared" si="1"/>
        <v>1418.6</v>
      </c>
      <c r="H32" s="6">
        <v>1418.6</v>
      </c>
      <c r="I32" s="6">
        <f t="shared" si="2"/>
        <v>1418.6</v>
      </c>
      <c r="J32" s="21">
        <f t="shared" si="3"/>
        <v>1417.7333333333333</v>
      </c>
      <c r="K32" s="33">
        <f t="shared" si="4"/>
        <v>1417.7333333333333</v>
      </c>
      <c r="L32" s="36" t="s">
        <v>151</v>
      </c>
    </row>
    <row r="33" spans="1:12" ht="55.2" x14ac:dyDescent="0.3">
      <c r="A33" s="2" t="s">
        <v>64</v>
      </c>
      <c r="B33" s="4" t="s">
        <v>1</v>
      </c>
      <c r="C33" s="4">
        <v>1</v>
      </c>
      <c r="D33" s="6">
        <v>1416</v>
      </c>
      <c r="E33" s="6">
        <f t="shared" si="0"/>
        <v>1416</v>
      </c>
      <c r="F33" s="6">
        <v>1418.6</v>
      </c>
      <c r="G33" s="6">
        <f t="shared" si="1"/>
        <v>1418.6</v>
      </c>
      <c r="H33" s="6">
        <v>1418.6</v>
      </c>
      <c r="I33" s="6">
        <f t="shared" si="2"/>
        <v>1418.6</v>
      </c>
      <c r="J33" s="21">
        <f t="shared" si="3"/>
        <v>1417.7333333333333</v>
      </c>
      <c r="K33" s="33">
        <f t="shared" si="4"/>
        <v>1417.7333333333333</v>
      </c>
      <c r="L33" s="36" t="s">
        <v>152</v>
      </c>
    </row>
    <row r="34" spans="1:12" ht="27.6" x14ac:dyDescent="0.3">
      <c r="A34" s="2" t="s">
        <v>65</v>
      </c>
      <c r="B34" s="4" t="s">
        <v>1</v>
      </c>
      <c r="C34" s="4">
        <v>1</v>
      </c>
      <c r="D34" s="6">
        <v>1416</v>
      </c>
      <c r="E34" s="6">
        <f t="shared" si="0"/>
        <v>1416</v>
      </c>
      <c r="F34" s="6">
        <v>1418.6</v>
      </c>
      <c r="G34" s="6">
        <f t="shared" si="1"/>
        <v>1418.6</v>
      </c>
      <c r="H34" s="6">
        <v>1418.6</v>
      </c>
      <c r="I34" s="6">
        <f t="shared" si="2"/>
        <v>1418.6</v>
      </c>
      <c r="J34" s="21">
        <f t="shared" si="3"/>
        <v>1417.7333333333333</v>
      </c>
      <c r="K34" s="33">
        <f t="shared" si="4"/>
        <v>1417.7333333333333</v>
      </c>
      <c r="L34" s="36" t="s">
        <v>153</v>
      </c>
    </row>
    <row r="35" spans="1:12" ht="27.6" x14ac:dyDescent="0.3">
      <c r="A35" s="2" t="s">
        <v>79</v>
      </c>
      <c r="B35" s="4" t="s">
        <v>1</v>
      </c>
      <c r="C35" s="4">
        <v>1</v>
      </c>
      <c r="D35" s="6">
        <v>1416</v>
      </c>
      <c r="E35" s="6">
        <f t="shared" si="0"/>
        <v>1416</v>
      </c>
      <c r="F35" s="6">
        <v>1418.6</v>
      </c>
      <c r="G35" s="6">
        <f t="shared" si="1"/>
        <v>1418.6</v>
      </c>
      <c r="H35" s="6">
        <v>1418.6</v>
      </c>
      <c r="I35" s="6">
        <f t="shared" si="2"/>
        <v>1418.6</v>
      </c>
      <c r="J35" s="21">
        <f t="shared" si="3"/>
        <v>1417.7333333333333</v>
      </c>
      <c r="K35" s="33">
        <f t="shared" si="4"/>
        <v>1417.7333333333333</v>
      </c>
      <c r="L35" s="36" t="s">
        <v>154</v>
      </c>
    </row>
    <row r="36" spans="1:12" ht="27.6" x14ac:dyDescent="0.3">
      <c r="A36" s="2" t="s">
        <v>80</v>
      </c>
      <c r="B36" s="4" t="s">
        <v>1</v>
      </c>
      <c r="C36" s="4">
        <v>1</v>
      </c>
      <c r="D36" s="6">
        <v>1416</v>
      </c>
      <c r="E36" s="6">
        <f t="shared" si="0"/>
        <v>1416</v>
      </c>
      <c r="F36" s="6">
        <v>1418.6</v>
      </c>
      <c r="G36" s="6">
        <f t="shared" si="1"/>
        <v>1418.6</v>
      </c>
      <c r="H36" s="6">
        <v>1418.6</v>
      </c>
      <c r="I36" s="6">
        <f t="shared" si="2"/>
        <v>1418.6</v>
      </c>
      <c r="J36" s="21">
        <f t="shared" si="3"/>
        <v>1417.7333333333333</v>
      </c>
      <c r="K36" s="33">
        <f t="shared" si="4"/>
        <v>1417.7333333333333</v>
      </c>
      <c r="L36" s="36" t="s">
        <v>154</v>
      </c>
    </row>
    <row r="37" spans="1:12" ht="27.6" x14ac:dyDescent="0.3">
      <c r="A37" s="2" t="s">
        <v>81</v>
      </c>
      <c r="B37" s="4" t="s">
        <v>1</v>
      </c>
      <c r="C37" s="4">
        <v>1</v>
      </c>
      <c r="D37" s="6">
        <v>1416</v>
      </c>
      <c r="E37" s="6">
        <f t="shared" si="0"/>
        <v>1416</v>
      </c>
      <c r="F37" s="6">
        <v>1418.6</v>
      </c>
      <c r="G37" s="6">
        <f t="shared" si="1"/>
        <v>1418.6</v>
      </c>
      <c r="H37" s="6">
        <v>1418.6</v>
      </c>
      <c r="I37" s="6">
        <f t="shared" si="2"/>
        <v>1418.6</v>
      </c>
      <c r="J37" s="21">
        <f t="shared" si="3"/>
        <v>1417.7333333333333</v>
      </c>
      <c r="K37" s="33">
        <f t="shared" si="4"/>
        <v>1417.7333333333333</v>
      </c>
      <c r="L37" s="36" t="s">
        <v>154</v>
      </c>
    </row>
    <row r="38" spans="1:12" ht="27.6" x14ac:dyDescent="0.3">
      <c r="A38" s="2" t="s">
        <v>62</v>
      </c>
      <c r="B38" s="4" t="s">
        <v>1</v>
      </c>
      <c r="C38" s="4">
        <v>1</v>
      </c>
      <c r="D38" s="6">
        <v>1416</v>
      </c>
      <c r="E38" s="6">
        <f t="shared" si="0"/>
        <v>1416</v>
      </c>
      <c r="F38" s="6">
        <v>1418.6</v>
      </c>
      <c r="G38" s="6">
        <f t="shared" si="1"/>
        <v>1418.6</v>
      </c>
      <c r="H38" s="6">
        <v>1418.6</v>
      </c>
      <c r="I38" s="6">
        <f t="shared" si="2"/>
        <v>1418.6</v>
      </c>
      <c r="J38" s="21">
        <f t="shared" si="3"/>
        <v>1417.7333333333333</v>
      </c>
      <c r="K38" s="33">
        <f t="shared" si="4"/>
        <v>1417.7333333333333</v>
      </c>
      <c r="L38" s="36" t="s">
        <v>155</v>
      </c>
    </row>
    <row r="39" spans="1:12" ht="27.6" x14ac:dyDescent="0.3">
      <c r="A39" s="2" t="s">
        <v>72</v>
      </c>
      <c r="B39" s="4" t="s">
        <v>1</v>
      </c>
      <c r="C39" s="4">
        <v>1</v>
      </c>
      <c r="D39" s="6">
        <v>1416</v>
      </c>
      <c r="E39" s="6">
        <f t="shared" si="0"/>
        <v>1416</v>
      </c>
      <c r="F39" s="6">
        <v>1418.6</v>
      </c>
      <c r="G39" s="6">
        <f t="shared" si="1"/>
        <v>1418.6</v>
      </c>
      <c r="H39" s="6">
        <v>1418.6</v>
      </c>
      <c r="I39" s="6">
        <f t="shared" si="2"/>
        <v>1418.6</v>
      </c>
      <c r="J39" s="21">
        <f t="shared" si="3"/>
        <v>1417.7333333333333</v>
      </c>
      <c r="K39" s="33">
        <f t="shared" si="4"/>
        <v>1417.7333333333333</v>
      </c>
      <c r="L39" s="36" t="s">
        <v>156</v>
      </c>
    </row>
    <row r="40" spans="1:12" ht="27.6" x14ac:dyDescent="0.3">
      <c r="A40" s="2" t="s">
        <v>73</v>
      </c>
      <c r="B40" s="4" t="s">
        <v>1</v>
      </c>
      <c r="C40" s="4">
        <v>1</v>
      </c>
      <c r="D40" s="6">
        <v>1416</v>
      </c>
      <c r="E40" s="6">
        <f t="shared" si="0"/>
        <v>1416</v>
      </c>
      <c r="F40" s="6">
        <v>1418.6</v>
      </c>
      <c r="G40" s="6">
        <f t="shared" si="1"/>
        <v>1418.6</v>
      </c>
      <c r="H40" s="6">
        <v>1418.6</v>
      </c>
      <c r="I40" s="6">
        <f t="shared" si="2"/>
        <v>1418.6</v>
      </c>
      <c r="J40" s="21">
        <f t="shared" si="3"/>
        <v>1417.7333333333333</v>
      </c>
      <c r="K40" s="33">
        <f t="shared" si="4"/>
        <v>1417.7333333333333</v>
      </c>
      <c r="L40" s="36" t="s">
        <v>157</v>
      </c>
    </row>
    <row r="41" spans="1:12" ht="27.6" x14ac:dyDescent="0.3">
      <c r="A41" s="2" t="s">
        <v>74</v>
      </c>
      <c r="B41" s="4" t="s">
        <v>1</v>
      </c>
      <c r="C41" s="4">
        <v>1</v>
      </c>
      <c r="D41" s="6">
        <v>1040</v>
      </c>
      <c r="E41" s="6">
        <f t="shared" si="0"/>
        <v>1040</v>
      </c>
      <c r="F41" s="6">
        <v>1041.5999999999999</v>
      </c>
      <c r="G41" s="6">
        <f t="shared" si="1"/>
        <v>1041.5999999999999</v>
      </c>
      <c r="H41" s="6">
        <v>1041.5999999999999</v>
      </c>
      <c r="I41" s="6">
        <f t="shared" si="2"/>
        <v>1041.5999999999999</v>
      </c>
      <c r="J41" s="21">
        <f t="shared" si="3"/>
        <v>1041.0666666666666</v>
      </c>
      <c r="K41" s="33">
        <f t="shared" si="4"/>
        <v>1041.0666666666666</v>
      </c>
      <c r="L41" s="36" t="s">
        <v>158</v>
      </c>
    </row>
    <row r="42" spans="1:12" ht="18.75" customHeight="1" x14ac:dyDescent="0.3">
      <c r="A42" s="2" t="s">
        <v>58</v>
      </c>
      <c r="B42" s="4" t="s">
        <v>1</v>
      </c>
      <c r="C42" s="4">
        <v>20</v>
      </c>
      <c r="D42" s="6">
        <v>33.5</v>
      </c>
      <c r="E42" s="6">
        <f t="shared" si="0"/>
        <v>670</v>
      </c>
      <c r="F42" s="6">
        <v>34.69</v>
      </c>
      <c r="G42" s="6">
        <f t="shared" si="1"/>
        <v>693.8</v>
      </c>
      <c r="H42" s="6">
        <v>34.69</v>
      </c>
      <c r="I42" s="6">
        <f t="shared" si="2"/>
        <v>693.8</v>
      </c>
      <c r="J42" s="21">
        <f t="shared" si="3"/>
        <v>34.293333333333329</v>
      </c>
      <c r="K42" s="33">
        <f t="shared" si="4"/>
        <v>685.86666666666656</v>
      </c>
      <c r="L42" s="36" t="s">
        <v>159</v>
      </c>
    </row>
    <row r="43" spans="1:12" ht="55.2" x14ac:dyDescent="0.3">
      <c r="A43" s="2" t="s">
        <v>60</v>
      </c>
      <c r="B43" s="4" t="s">
        <v>0</v>
      </c>
      <c r="C43" s="4">
        <v>1</v>
      </c>
      <c r="D43" s="6">
        <v>59.8</v>
      </c>
      <c r="E43" s="6">
        <f t="shared" si="0"/>
        <v>59.8</v>
      </c>
      <c r="F43" s="6">
        <v>60.58</v>
      </c>
      <c r="G43" s="6">
        <f t="shared" si="1"/>
        <v>60.58</v>
      </c>
      <c r="H43" s="6">
        <v>60.58</v>
      </c>
      <c r="I43" s="6">
        <f t="shared" si="2"/>
        <v>60.58</v>
      </c>
      <c r="J43" s="21">
        <f t="shared" si="3"/>
        <v>60.319999999999993</v>
      </c>
      <c r="K43" s="33">
        <f t="shared" si="4"/>
        <v>60.319999999999993</v>
      </c>
      <c r="L43" s="36" t="s">
        <v>160</v>
      </c>
    </row>
    <row r="44" spans="1:12" ht="69" x14ac:dyDescent="0.3">
      <c r="A44" s="2" t="s">
        <v>70</v>
      </c>
      <c r="B44" s="4" t="s">
        <v>1</v>
      </c>
      <c r="C44" s="4">
        <v>1</v>
      </c>
      <c r="D44" s="6">
        <v>227.5</v>
      </c>
      <c r="E44" s="6">
        <f t="shared" si="0"/>
        <v>227.5</v>
      </c>
      <c r="F44" s="6">
        <v>228.6</v>
      </c>
      <c r="G44" s="6">
        <f t="shared" si="1"/>
        <v>228.6</v>
      </c>
      <c r="H44" s="6">
        <v>228.6</v>
      </c>
      <c r="I44" s="6">
        <f t="shared" si="2"/>
        <v>228.6</v>
      </c>
      <c r="J44" s="21">
        <f t="shared" si="3"/>
        <v>228.23333333333335</v>
      </c>
      <c r="K44" s="33">
        <f t="shared" si="4"/>
        <v>228.23333333333335</v>
      </c>
      <c r="L44" s="36" t="s">
        <v>161</v>
      </c>
    </row>
    <row r="45" spans="1:12" ht="15.6" x14ac:dyDescent="0.3">
      <c r="A45" s="12" t="s">
        <v>108</v>
      </c>
      <c r="B45" s="3"/>
      <c r="C45" s="3"/>
      <c r="D45" s="22"/>
      <c r="E45" s="22"/>
      <c r="F45" s="23"/>
      <c r="G45" s="23"/>
      <c r="H45" s="23"/>
      <c r="I45" s="23"/>
      <c r="J45" s="24"/>
      <c r="K45" s="30"/>
      <c r="L45" s="36"/>
    </row>
    <row r="46" spans="1:12" x14ac:dyDescent="0.3">
      <c r="A46" s="8"/>
      <c r="B46" s="7"/>
      <c r="C46" s="7"/>
      <c r="D46" s="7"/>
      <c r="E46" s="7"/>
      <c r="F46" s="7"/>
      <c r="G46" s="7"/>
      <c r="H46" s="7"/>
      <c r="I46" s="7"/>
      <c r="J46" s="9"/>
    </row>
    <row r="47" spans="1:12" ht="57.6" x14ac:dyDescent="0.3">
      <c r="A47" s="15"/>
      <c r="B47" s="16"/>
      <c r="C47" s="16"/>
      <c r="D47" s="31" t="s">
        <v>117</v>
      </c>
      <c r="E47" s="27">
        <f>SUM(E6:E44)</f>
        <v>28619.43</v>
      </c>
      <c r="F47" s="32" t="s">
        <v>118</v>
      </c>
      <c r="G47" s="27">
        <f>SUM(G6:G44)</f>
        <v>28964.649999999991</v>
      </c>
      <c r="H47" s="32" t="s">
        <v>119</v>
      </c>
      <c r="I47" s="27">
        <f>SUM(I6:I44)</f>
        <v>28964.649999999991</v>
      </c>
      <c r="J47" s="32" t="s">
        <v>120</v>
      </c>
      <c r="K47" s="27">
        <f>SUM(K6:K44)</f>
        <v>28849.576666666668</v>
      </c>
    </row>
    <row r="48" spans="1:12" x14ac:dyDescent="0.3">
      <c r="A48" s="17"/>
      <c r="B48" s="16"/>
      <c r="C48" s="16"/>
    </row>
    <row r="49" spans="1:9" ht="28.8" x14ac:dyDescent="0.3">
      <c r="A49" s="17"/>
      <c r="C49" s="18"/>
      <c r="H49" s="32" t="s">
        <v>120</v>
      </c>
      <c r="I49">
        <f>(E47+G47+I47)/3</f>
        <v>28849.57666666666</v>
      </c>
    </row>
    <row r="50" spans="1:9" ht="15.6" x14ac:dyDescent="0.3">
      <c r="A50" s="17"/>
      <c r="C50" s="19"/>
    </row>
    <row r="51" spans="1:9" ht="15.6" x14ac:dyDescent="0.3">
      <c r="A51" s="17"/>
      <c r="C51" s="19"/>
    </row>
    <row r="52" spans="1:9" ht="15.6" x14ac:dyDescent="0.3">
      <c r="C52" s="19"/>
    </row>
    <row r="53" spans="1:9" ht="15.6" x14ac:dyDescent="0.3">
      <c r="A53" s="15"/>
      <c r="C53" s="19"/>
    </row>
  </sheetData>
  <mergeCells count="4">
    <mergeCell ref="A3:D3"/>
    <mergeCell ref="A4:D4"/>
    <mergeCell ref="F4:K4"/>
    <mergeCell ref="F3:K3"/>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abSelected="1" view="pageLayout" topLeftCell="A73" zoomScale="60" zoomScaleNormal="100" zoomScalePageLayoutView="60" workbookViewId="0">
      <selection activeCell="F58" sqref="F58"/>
    </sheetView>
  </sheetViews>
  <sheetFormatPr defaultRowHeight="14.4" x14ac:dyDescent="0.3"/>
  <cols>
    <col min="1" max="1" width="32" customWidth="1"/>
    <col min="2" max="2" width="11.44140625" customWidth="1"/>
    <col min="3" max="3" width="9.5546875" customWidth="1"/>
    <col min="4" max="4" width="14.5546875" customWidth="1"/>
    <col min="5" max="5" width="20.109375" customWidth="1"/>
    <col min="6" max="6" width="15.44140625" customWidth="1"/>
    <col min="7" max="7" width="67.77734375" customWidth="1"/>
    <col min="8" max="8" width="29.109375" customWidth="1"/>
  </cols>
  <sheetData>
    <row r="1" spans="1:8" ht="21" x14ac:dyDescent="0.3">
      <c r="A1" s="87" t="s">
        <v>172</v>
      </c>
      <c r="B1" s="87"/>
      <c r="C1" s="87"/>
      <c r="D1" s="87"/>
      <c r="E1" s="87"/>
      <c r="F1" s="87"/>
    </row>
    <row r="2" spans="1:8" ht="18" x14ac:dyDescent="0.3">
      <c r="A2" s="88" t="s">
        <v>173</v>
      </c>
      <c r="B2" s="89"/>
      <c r="C2" s="89"/>
      <c r="D2" s="89"/>
      <c r="E2" s="89"/>
      <c r="F2" s="90"/>
    </row>
    <row r="3" spans="1:8" ht="18" x14ac:dyDescent="0.3">
      <c r="A3" s="37"/>
      <c r="B3" s="37"/>
      <c r="C3" s="37"/>
      <c r="D3" s="38"/>
      <c r="E3" s="37"/>
      <c r="F3" s="37"/>
    </row>
    <row r="4" spans="1:8" x14ac:dyDescent="0.3">
      <c r="A4" s="39" t="s">
        <v>168</v>
      </c>
      <c r="B4" s="91" t="s">
        <v>169</v>
      </c>
      <c r="C4" s="91"/>
      <c r="D4" s="91"/>
      <c r="E4" s="91"/>
      <c r="F4" s="91"/>
    </row>
    <row r="5" spans="1:8" x14ac:dyDescent="0.3">
      <c r="A5" s="39" t="s">
        <v>170</v>
      </c>
      <c r="B5" s="92" t="s">
        <v>171</v>
      </c>
      <c r="C5" s="93"/>
      <c r="D5" s="93"/>
      <c r="E5" s="93"/>
      <c r="F5" s="94"/>
    </row>
    <row r="6" spans="1:8" ht="94.2" customHeight="1" x14ac:dyDescent="0.3">
      <c r="A6" s="34"/>
      <c r="B6" s="40" t="s">
        <v>99</v>
      </c>
      <c r="C6" s="11" t="s">
        <v>174</v>
      </c>
      <c r="D6" s="41" t="s">
        <v>175</v>
      </c>
      <c r="E6" s="42" t="s">
        <v>176</v>
      </c>
      <c r="F6" s="42" t="s">
        <v>177</v>
      </c>
      <c r="G6" s="34" t="s">
        <v>178</v>
      </c>
      <c r="H6" s="43" t="s">
        <v>179</v>
      </c>
    </row>
    <row r="7" spans="1:8" ht="15.6" x14ac:dyDescent="0.3">
      <c r="A7" s="48" t="s">
        <v>116</v>
      </c>
      <c r="B7" s="49"/>
      <c r="C7" s="49"/>
      <c r="D7" s="49"/>
      <c r="E7" s="49"/>
      <c r="F7" s="49"/>
      <c r="G7" s="49"/>
      <c r="H7" s="50"/>
    </row>
    <row r="8" spans="1:8" ht="196.8" customHeight="1" x14ac:dyDescent="0.3">
      <c r="A8" s="55" t="s">
        <v>93</v>
      </c>
      <c r="B8" s="56" t="s">
        <v>0</v>
      </c>
      <c r="C8" s="56">
        <v>1</v>
      </c>
      <c r="D8" s="57"/>
      <c r="E8" s="58">
        <f t="shared" ref="E8:E40" si="0">C8*D8</f>
        <v>0</v>
      </c>
      <c r="F8" s="58">
        <f t="shared" ref="F8:F40" si="1">E8*1.2</f>
        <v>0</v>
      </c>
      <c r="G8" s="59" t="s">
        <v>180</v>
      </c>
      <c r="H8" s="60"/>
    </row>
    <row r="9" spans="1:8" ht="181.8" customHeight="1" x14ac:dyDescent="0.3">
      <c r="A9" s="55" t="s">
        <v>11</v>
      </c>
      <c r="B9" s="56" t="s">
        <v>0</v>
      </c>
      <c r="C9" s="56">
        <v>1</v>
      </c>
      <c r="D9" s="57"/>
      <c r="E9" s="58">
        <f t="shared" si="0"/>
        <v>0</v>
      </c>
      <c r="F9" s="58">
        <f t="shared" si="1"/>
        <v>0</v>
      </c>
      <c r="G9" s="59" t="s">
        <v>181</v>
      </c>
      <c r="H9" s="60"/>
    </row>
    <row r="10" spans="1:8" ht="99.6" customHeight="1" x14ac:dyDescent="0.3">
      <c r="A10" s="55" t="s">
        <v>77</v>
      </c>
      <c r="B10" s="56" t="s">
        <v>1</v>
      </c>
      <c r="C10" s="56">
        <v>1</v>
      </c>
      <c r="D10" s="57"/>
      <c r="E10" s="58">
        <f t="shared" si="0"/>
        <v>0</v>
      </c>
      <c r="F10" s="58">
        <f t="shared" si="1"/>
        <v>0</v>
      </c>
      <c r="G10" s="59" t="s">
        <v>162</v>
      </c>
      <c r="H10" s="60"/>
    </row>
    <row r="11" spans="1:8" ht="169.8" customHeight="1" x14ac:dyDescent="0.3">
      <c r="A11" s="55" t="s">
        <v>19</v>
      </c>
      <c r="B11" s="56" t="s">
        <v>1</v>
      </c>
      <c r="C11" s="56">
        <v>1</v>
      </c>
      <c r="D11" s="57"/>
      <c r="E11" s="58">
        <f t="shared" si="0"/>
        <v>0</v>
      </c>
      <c r="F11" s="58">
        <f t="shared" si="1"/>
        <v>0</v>
      </c>
      <c r="G11" s="59" t="s">
        <v>182</v>
      </c>
      <c r="H11" s="60"/>
    </row>
    <row r="12" spans="1:8" ht="57.6" x14ac:dyDescent="0.3">
      <c r="A12" s="55" t="s">
        <v>82</v>
      </c>
      <c r="B12" s="56" t="s">
        <v>1</v>
      </c>
      <c r="C12" s="56">
        <v>1</v>
      </c>
      <c r="D12" s="57"/>
      <c r="E12" s="58">
        <f t="shared" si="0"/>
        <v>0</v>
      </c>
      <c r="F12" s="58">
        <f t="shared" si="1"/>
        <v>0</v>
      </c>
      <c r="G12" s="59" t="s">
        <v>183</v>
      </c>
      <c r="H12" s="60"/>
    </row>
    <row r="13" spans="1:8" ht="72" x14ac:dyDescent="0.3">
      <c r="A13" s="61" t="s">
        <v>83</v>
      </c>
      <c r="B13" s="62" t="s">
        <v>1</v>
      </c>
      <c r="C13" s="62">
        <v>1</v>
      </c>
      <c r="D13" s="57"/>
      <c r="E13" s="58">
        <f t="shared" si="0"/>
        <v>0</v>
      </c>
      <c r="F13" s="58">
        <f t="shared" si="1"/>
        <v>0</v>
      </c>
      <c r="G13" s="59" t="s">
        <v>184</v>
      </c>
      <c r="H13" s="60"/>
    </row>
    <row r="14" spans="1:8" ht="158.4" x14ac:dyDescent="0.3">
      <c r="A14" s="55" t="s">
        <v>18</v>
      </c>
      <c r="B14" s="56" t="s">
        <v>1</v>
      </c>
      <c r="C14" s="56">
        <v>1</v>
      </c>
      <c r="D14" s="57"/>
      <c r="E14" s="58">
        <f t="shared" si="0"/>
        <v>0</v>
      </c>
      <c r="F14" s="58">
        <f t="shared" si="1"/>
        <v>0</v>
      </c>
      <c r="G14" s="59" t="s">
        <v>185</v>
      </c>
      <c r="H14" s="60"/>
    </row>
    <row r="15" spans="1:8" ht="100.8" x14ac:dyDescent="0.3">
      <c r="A15" s="55" t="s">
        <v>32</v>
      </c>
      <c r="B15" s="56" t="s">
        <v>0</v>
      </c>
      <c r="C15" s="56">
        <v>1</v>
      </c>
      <c r="D15" s="57"/>
      <c r="E15" s="58">
        <f t="shared" si="0"/>
        <v>0</v>
      </c>
      <c r="F15" s="58">
        <f t="shared" si="1"/>
        <v>0</v>
      </c>
      <c r="G15" s="59" t="s">
        <v>186</v>
      </c>
      <c r="H15" s="60"/>
    </row>
    <row r="16" spans="1:8" ht="86.4" x14ac:dyDescent="0.3">
      <c r="A16" s="61" t="s">
        <v>33</v>
      </c>
      <c r="B16" s="62" t="s">
        <v>1</v>
      </c>
      <c r="C16" s="62">
        <v>1</v>
      </c>
      <c r="D16" s="57"/>
      <c r="E16" s="58">
        <f t="shared" si="0"/>
        <v>0</v>
      </c>
      <c r="F16" s="58">
        <f t="shared" si="1"/>
        <v>0</v>
      </c>
      <c r="G16" s="59" t="s">
        <v>187</v>
      </c>
      <c r="H16" s="60"/>
    </row>
    <row r="17" spans="1:8" ht="86.4" x14ac:dyDescent="0.3">
      <c r="A17" s="55" t="s">
        <v>17</v>
      </c>
      <c r="B17" s="56" t="s">
        <v>1</v>
      </c>
      <c r="C17" s="56">
        <v>1</v>
      </c>
      <c r="D17" s="57"/>
      <c r="E17" s="58">
        <f t="shared" si="0"/>
        <v>0</v>
      </c>
      <c r="F17" s="58">
        <f t="shared" si="1"/>
        <v>0</v>
      </c>
      <c r="G17" s="59" t="s">
        <v>188</v>
      </c>
      <c r="H17" s="60"/>
    </row>
    <row r="18" spans="1:8" ht="72" x14ac:dyDescent="0.3">
      <c r="A18" s="61" t="s">
        <v>3</v>
      </c>
      <c r="B18" s="56" t="s">
        <v>0</v>
      </c>
      <c r="C18" s="56">
        <v>1</v>
      </c>
      <c r="D18" s="57"/>
      <c r="E18" s="58">
        <f t="shared" si="0"/>
        <v>0</v>
      </c>
      <c r="F18" s="58">
        <f t="shared" si="1"/>
        <v>0</v>
      </c>
      <c r="G18" s="59" t="s">
        <v>189</v>
      </c>
      <c r="H18" s="60"/>
    </row>
    <row r="19" spans="1:8" ht="43.2" x14ac:dyDescent="0.3">
      <c r="A19" s="61" t="s">
        <v>75</v>
      </c>
      <c r="B19" s="56" t="s">
        <v>0</v>
      </c>
      <c r="C19" s="56">
        <v>1</v>
      </c>
      <c r="D19" s="57"/>
      <c r="E19" s="58">
        <f t="shared" si="0"/>
        <v>0</v>
      </c>
      <c r="F19" s="58">
        <f t="shared" si="1"/>
        <v>0</v>
      </c>
      <c r="G19" s="59" t="s">
        <v>163</v>
      </c>
      <c r="H19" s="60"/>
    </row>
    <row r="20" spans="1:8" ht="294" customHeight="1" x14ac:dyDescent="0.3">
      <c r="A20" s="55" t="s">
        <v>16</v>
      </c>
      <c r="B20" s="56" t="s">
        <v>1</v>
      </c>
      <c r="C20" s="56">
        <v>1</v>
      </c>
      <c r="D20" s="57"/>
      <c r="E20" s="58">
        <f t="shared" si="0"/>
        <v>0</v>
      </c>
      <c r="F20" s="58">
        <f t="shared" si="1"/>
        <v>0</v>
      </c>
      <c r="G20" s="59" t="s">
        <v>190</v>
      </c>
      <c r="H20" s="60"/>
    </row>
    <row r="21" spans="1:8" ht="191.4" customHeight="1" x14ac:dyDescent="0.3">
      <c r="A21" s="55" t="s">
        <v>15</v>
      </c>
      <c r="B21" s="56" t="s">
        <v>1</v>
      </c>
      <c r="C21" s="56">
        <v>1</v>
      </c>
      <c r="D21" s="57"/>
      <c r="E21" s="58">
        <f t="shared" si="0"/>
        <v>0</v>
      </c>
      <c r="F21" s="58">
        <f t="shared" si="1"/>
        <v>0</v>
      </c>
      <c r="G21" s="59" t="s">
        <v>191</v>
      </c>
      <c r="H21" s="60"/>
    </row>
    <row r="22" spans="1:8" ht="316.8" x14ac:dyDescent="0.3">
      <c r="A22" s="55" t="s">
        <v>14</v>
      </c>
      <c r="B22" s="56" t="s">
        <v>1</v>
      </c>
      <c r="C22" s="56">
        <v>1</v>
      </c>
      <c r="D22" s="57"/>
      <c r="E22" s="58">
        <f t="shared" si="0"/>
        <v>0</v>
      </c>
      <c r="F22" s="58">
        <f t="shared" si="1"/>
        <v>0</v>
      </c>
      <c r="G22" s="59" t="s">
        <v>192</v>
      </c>
      <c r="H22" s="60"/>
    </row>
    <row r="23" spans="1:8" ht="100.8" x14ac:dyDescent="0.3">
      <c r="A23" s="55" t="s">
        <v>13</v>
      </c>
      <c r="B23" s="56" t="s">
        <v>0</v>
      </c>
      <c r="C23" s="56">
        <v>1</v>
      </c>
      <c r="D23" s="57"/>
      <c r="E23" s="58">
        <f t="shared" si="0"/>
        <v>0</v>
      </c>
      <c r="F23" s="58">
        <f t="shared" si="1"/>
        <v>0</v>
      </c>
      <c r="G23" s="59" t="s">
        <v>193</v>
      </c>
      <c r="H23" s="60"/>
    </row>
    <row r="24" spans="1:8" ht="57.6" x14ac:dyDescent="0.3">
      <c r="A24" s="55" t="s">
        <v>94</v>
      </c>
      <c r="B24" s="56" t="s">
        <v>0</v>
      </c>
      <c r="C24" s="56">
        <v>1</v>
      </c>
      <c r="D24" s="57"/>
      <c r="E24" s="58">
        <f t="shared" si="0"/>
        <v>0</v>
      </c>
      <c r="F24" s="58">
        <f t="shared" si="1"/>
        <v>0</v>
      </c>
      <c r="G24" s="59" t="s">
        <v>194</v>
      </c>
      <c r="H24" s="60"/>
    </row>
    <row r="25" spans="1:8" ht="187.2" x14ac:dyDescent="0.3">
      <c r="A25" s="63" t="s">
        <v>57</v>
      </c>
      <c r="B25" s="62" t="s">
        <v>0</v>
      </c>
      <c r="C25" s="62">
        <v>1</v>
      </c>
      <c r="D25" s="57"/>
      <c r="E25" s="58">
        <f t="shared" si="0"/>
        <v>0</v>
      </c>
      <c r="F25" s="58">
        <f t="shared" si="1"/>
        <v>0</v>
      </c>
      <c r="G25" s="59" t="s">
        <v>195</v>
      </c>
      <c r="H25" s="60"/>
    </row>
    <row r="26" spans="1:8" ht="144" x14ac:dyDescent="0.3">
      <c r="A26" s="55" t="s">
        <v>93</v>
      </c>
      <c r="B26" s="56" t="s">
        <v>0</v>
      </c>
      <c r="C26" s="56">
        <v>4</v>
      </c>
      <c r="D26" s="57"/>
      <c r="E26" s="58">
        <f t="shared" si="0"/>
        <v>0</v>
      </c>
      <c r="F26" s="58">
        <f t="shared" si="1"/>
        <v>0</v>
      </c>
      <c r="G26" s="59" t="s">
        <v>196</v>
      </c>
      <c r="H26" s="60"/>
    </row>
    <row r="27" spans="1:8" ht="86.4" x14ac:dyDescent="0.3">
      <c r="A27" s="55" t="s">
        <v>76</v>
      </c>
      <c r="B27" s="56" t="s">
        <v>1</v>
      </c>
      <c r="C27" s="56">
        <v>4</v>
      </c>
      <c r="D27" s="57"/>
      <c r="E27" s="58">
        <f t="shared" si="0"/>
        <v>0</v>
      </c>
      <c r="F27" s="58">
        <f t="shared" si="1"/>
        <v>0</v>
      </c>
      <c r="G27" s="59" t="s">
        <v>197</v>
      </c>
      <c r="H27" s="60"/>
    </row>
    <row r="28" spans="1:8" ht="244.8" x14ac:dyDescent="0.3">
      <c r="A28" s="55" t="s">
        <v>90</v>
      </c>
      <c r="B28" s="56" t="s">
        <v>1</v>
      </c>
      <c r="C28" s="56">
        <v>4</v>
      </c>
      <c r="D28" s="57"/>
      <c r="E28" s="58">
        <f t="shared" si="0"/>
        <v>0</v>
      </c>
      <c r="F28" s="58">
        <f t="shared" si="1"/>
        <v>0</v>
      </c>
      <c r="G28" s="59" t="s">
        <v>198</v>
      </c>
      <c r="H28" s="60"/>
    </row>
    <row r="29" spans="1:8" ht="72" x14ac:dyDescent="0.3">
      <c r="A29" s="61" t="s">
        <v>85</v>
      </c>
      <c r="B29" s="62" t="s">
        <v>1</v>
      </c>
      <c r="C29" s="62">
        <v>4</v>
      </c>
      <c r="D29" s="57"/>
      <c r="E29" s="58">
        <f t="shared" si="0"/>
        <v>0</v>
      </c>
      <c r="F29" s="58">
        <f t="shared" si="1"/>
        <v>0</v>
      </c>
      <c r="G29" s="59" t="s">
        <v>199</v>
      </c>
      <c r="H29" s="60"/>
    </row>
    <row r="30" spans="1:8" ht="115.2" x14ac:dyDescent="0.3">
      <c r="A30" s="55" t="s">
        <v>89</v>
      </c>
      <c r="B30" s="56" t="s">
        <v>1</v>
      </c>
      <c r="C30" s="56">
        <v>4</v>
      </c>
      <c r="D30" s="57"/>
      <c r="E30" s="58">
        <f t="shared" si="0"/>
        <v>0</v>
      </c>
      <c r="F30" s="58">
        <f t="shared" si="1"/>
        <v>0</v>
      </c>
      <c r="G30" s="59" t="s">
        <v>200</v>
      </c>
      <c r="H30" s="60"/>
    </row>
    <row r="31" spans="1:8" ht="100.8" x14ac:dyDescent="0.3">
      <c r="A31" s="55" t="s">
        <v>32</v>
      </c>
      <c r="B31" s="56" t="s">
        <v>0</v>
      </c>
      <c r="C31" s="56">
        <v>4</v>
      </c>
      <c r="D31" s="57"/>
      <c r="E31" s="58">
        <f t="shared" si="0"/>
        <v>0</v>
      </c>
      <c r="F31" s="58">
        <f t="shared" si="1"/>
        <v>0</v>
      </c>
      <c r="G31" s="59" t="s">
        <v>201</v>
      </c>
      <c r="H31" s="60"/>
    </row>
    <row r="32" spans="1:8" ht="100.8" x14ac:dyDescent="0.3">
      <c r="A32" s="61" t="s">
        <v>33</v>
      </c>
      <c r="B32" s="62" t="s">
        <v>1</v>
      </c>
      <c r="C32" s="62">
        <v>4</v>
      </c>
      <c r="D32" s="57"/>
      <c r="E32" s="58">
        <f t="shared" si="0"/>
        <v>0</v>
      </c>
      <c r="F32" s="58">
        <f t="shared" si="1"/>
        <v>0</v>
      </c>
      <c r="G32" s="59" t="s">
        <v>202</v>
      </c>
      <c r="H32" s="60"/>
    </row>
    <row r="33" spans="1:8" ht="86.4" x14ac:dyDescent="0.3">
      <c r="A33" s="55" t="s">
        <v>17</v>
      </c>
      <c r="B33" s="56" t="s">
        <v>1</v>
      </c>
      <c r="C33" s="56">
        <v>4</v>
      </c>
      <c r="D33" s="57"/>
      <c r="E33" s="58">
        <f t="shared" si="0"/>
        <v>0</v>
      </c>
      <c r="F33" s="58">
        <f t="shared" si="1"/>
        <v>0</v>
      </c>
      <c r="G33" s="59" t="s">
        <v>203</v>
      </c>
      <c r="H33" s="60"/>
    </row>
    <row r="34" spans="1:8" ht="72" x14ac:dyDescent="0.3">
      <c r="A34" s="61" t="s">
        <v>3</v>
      </c>
      <c r="B34" s="56" t="s">
        <v>1</v>
      </c>
      <c r="C34" s="56">
        <v>4</v>
      </c>
      <c r="D34" s="57"/>
      <c r="E34" s="58">
        <f t="shared" si="0"/>
        <v>0</v>
      </c>
      <c r="F34" s="58">
        <f t="shared" si="1"/>
        <v>0</v>
      </c>
      <c r="G34" s="59" t="s">
        <v>204</v>
      </c>
      <c r="H34" s="60"/>
    </row>
    <row r="35" spans="1:8" ht="43.2" x14ac:dyDescent="0.3">
      <c r="A35" s="61" t="s">
        <v>75</v>
      </c>
      <c r="B35" s="56" t="s">
        <v>1</v>
      </c>
      <c r="C35" s="56">
        <v>1</v>
      </c>
      <c r="D35" s="57"/>
      <c r="E35" s="58">
        <f t="shared" si="0"/>
        <v>0</v>
      </c>
      <c r="F35" s="58">
        <f t="shared" si="1"/>
        <v>0</v>
      </c>
      <c r="G35" s="59" t="s">
        <v>164</v>
      </c>
      <c r="H35" s="60"/>
    </row>
    <row r="36" spans="1:8" ht="230.4" x14ac:dyDescent="0.3">
      <c r="A36" s="55" t="s">
        <v>87</v>
      </c>
      <c r="B36" s="56" t="s">
        <v>1</v>
      </c>
      <c r="C36" s="56">
        <v>4</v>
      </c>
      <c r="D36" s="57"/>
      <c r="E36" s="58">
        <f t="shared" si="0"/>
        <v>0</v>
      </c>
      <c r="F36" s="58">
        <f t="shared" si="1"/>
        <v>0</v>
      </c>
      <c r="G36" s="59" t="s">
        <v>205</v>
      </c>
      <c r="H36" s="60"/>
    </row>
    <row r="37" spans="1:8" ht="144" x14ac:dyDescent="0.3">
      <c r="A37" s="55" t="s">
        <v>86</v>
      </c>
      <c r="B37" s="62" t="s">
        <v>1</v>
      </c>
      <c r="C37" s="62">
        <v>5</v>
      </c>
      <c r="D37" s="57"/>
      <c r="E37" s="58">
        <f t="shared" si="0"/>
        <v>0</v>
      </c>
      <c r="F37" s="58">
        <f t="shared" si="1"/>
        <v>0</v>
      </c>
      <c r="G37" s="59" t="s">
        <v>206</v>
      </c>
      <c r="H37" s="60"/>
    </row>
    <row r="38" spans="1:8" ht="184.2" customHeight="1" x14ac:dyDescent="0.3">
      <c r="A38" s="55" t="s">
        <v>88</v>
      </c>
      <c r="B38" s="56" t="s">
        <v>1</v>
      </c>
      <c r="C38" s="56">
        <v>5</v>
      </c>
      <c r="D38" s="57"/>
      <c r="E38" s="58">
        <f t="shared" si="0"/>
        <v>0</v>
      </c>
      <c r="F38" s="58">
        <f t="shared" si="1"/>
        <v>0</v>
      </c>
      <c r="G38" s="59" t="s">
        <v>207</v>
      </c>
      <c r="H38" s="60"/>
    </row>
    <row r="39" spans="1:8" ht="115.2" x14ac:dyDescent="0.3">
      <c r="A39" s="55" t="s">
        <v>84</v>
      </c>
      <c r="B39" s="56" t="s">
        <v>1</v>
      </c>
      <c r="C39" s="56">
        <v>5</v>
      </c>
      <c r="D39" s="57"/>
      <c r="E39" s="58">
        <f t="shared" si="0"/>
        <v>0</v>
      </c>
      <c r="F39" s="58">
        <f t="shared" si="1"/>
        <v>0</v>
      </c>
      <c r="G39" s="59" t="s">
        <v>208</v>
      </c>
      <c r="H39" s="60"/>
    </row>
    <row r="40" spans="1:8" ht="72" x14ac:dyDescent="0.3">
      <c r="A40" s="55" t="s">
        <v>94</v>
      </c>
      <c r="B40" s="56" t="s">
        <v>0</v>
      </c>
      <c r="C40" s="56">
        <v>4</v>
      </c>
      <c r="D40" s="57"/>
      <c r="E40" s="58">
        <f t="shared" si="0"/>
        <v>0</v>
      </c>
      <c r="F40" s="58">
        <f t="shared" si="1"/>
        <v>0</v>
      </c>
      <c r="G40" s="59" t="s">
        <v>209</v>
      </c>
      <c r="H40" s="60"/>
    </row>
    <row r="41" spans="1:8" x14ac:dyDescent="0.3">
      <c r="A41" s="64" t="s">
        <v>106</v>
      </c>
      <c r="B41" s="64"/>
      <c r="C41" s="64"/>
      <c r="D41" s="64"/>
      <c r="E41" s="64"/>
      <c r="F41" s="64"/>
      <c r="G41" s="64"/>
      <c r="H41" s="64"/>
    </row>
    <row r="42" spans="1:8" ht="144" x14ac:dyDescent="0.3">
      <c r="A42" s="55" t="s">
        <v>20</v>
      </c>
      <c r="B42" s="62" t="s">
        <v>0</v>
      </c>
      <c r="C42" s="62">
        <v>1</v>
      </c>
      <c r="D42" s="65"/>
      <c r="E42" s="58">
        <f>C42*D42</f>
        <v>0</v>
      </c>
      <c r="F42" s="58">
        <f>E42*1.2</f>
        <v>0</v>
      </c>
      <c r="G42" s="59" t="s">
        <v>180</v>
      </c>
      <c r="H42" s="60"/>
    </row>
    <row r="43" spans="1:8" ht="168.6" customHeight="1" x14ac:dyDescent="0.3">
      <c r="A43" s="55" t="s">
        <v>11</v>
      </c>
      <c r="B43" s="62" t="s">
        <v>0</v>
      </c>
      <c r="C43" s="62">
        <v>1</v>
      </c>
      <c r="D43" s="65"/>
      <c r="E43" s="58">
        <f>C43*D43</f>
        <v>0</v>
      </c>
      <c r="F43" s="58">
        <f>E43*1.2</f>
        <v>0</v>
      </c>
      <c r="G43" s="59" t="s">
        <v>181</v>
      </c>
      <c r="H43" s="60"/>
    </row>
    <row r="44" spans="1:8" ht="91.8" customHeight="1" x14ac:dyDescent="0.3">
      <c r="A44" s="55" t="s">
        <v>78</v>
      </c>
      <c r="B44" s="62" t="s">
        <v>1</v>
      </c>
      <c r="C44" s="62">
        <v>1</v>
      </c>
      <c r="D44" s="65"/>
      <c r="E44" s="58">
        <f>C44*D44</f>
        <v>0</v>
      </c>
      <c r="F44" s="58">
        <f>E44*1.2</f>
        <v>0</v>
      </c>
      <c r="G44" s="59" t="s">
        <v>210</v>
      </c>
      <c r="H44" s="60"/>
    </row>
    <row r="45" spans="1:8" ht="191.4" customHeight="1" x14ac:dyDescent="0.3">
      <c r="A45" s="55" t="s">
        <v>21</v>
      </c>
      <c r="B45" s="62" t="s">
        <v>0</v>
      </c>
      <c r="C45" s="62">
        <v>1</v>
      </c>
      <c r="D45" s="65"/>
      <c r="E45" s="58">
        <f>C45*D45</f>
        <v>0</v>
      </c>
      <c r="F45" s="58">
        <f>E45*1.2</f>
        <v>0</v>
      </c>
      <c r="G45" s="59" t="s">
        <v>211</v>
      </c>
      <c r="H45" s="60"/>
    </row>
    <row r="46" spans="1:8" ht="210" customHeight="1" x14ac:dyDescent="0.3">
      <c r="A46" s="55" t="s">
        <v>57</v>
      </c>
      <c r="B46" s="62" t="s">
        <v>0</v>
      </c>
      <c r="C46" s="62">
        <v>1</v>
      </c>
      <c r="D46" s="65"/>
      <c r="E46" s="58">
        <f>C46*D46</f>
        <v>0</v>
      </c>
      <c r="F46" s="58">
        <f>E46*1.2</f>
        <v>0</v>
      </c>
      <c r="G46" s="59" t="s">
        <v>195</v>
      </c>
      <c r="H46" s="60"/>
    </row>
    <row r="47" spans="1:8" ht="31.2" customHeight="1" x14ac:dyDescent="0.3">
      <c r="A47" s="64" t="s">
        <v>107</v>
      </c>
      <c r="B47" s="64"/>
      <c r="C47" s="64"/>
      <c r="D47" s="64"/>
      <c r="E47" s="64"/>
      <c r="F47" s="64"/>
      <c r="G47" s="64"/>
      <c r="H47" s="64"/>
    </row>
    <row r="48" spans="1:8" ht="115.2" x14ac:dyDescent="0.3">
      <c r="A48" s="63" t="s">
        <v>98</v>
      </c>
      <c r="B48" s="66" t="s">
        <v>97</v>
      </c>
      <c r="C48" s="67">
        <v>2</v>
      </c>
      <c r="D48" s="65"/>
      <c r="E48" s="58">
        <f t="shared" ref="E48:E74" si="2">C48*D48</f>
        <v>0</v>
      </c>
      <c r="F48" s="58">
        <f t="shared" ref="F48:F74" si="3">E48*1.2</f>
        <v>0</v>
      </c>
      <c r="G48" s="59" t="s">
        <v>212</v>
      </c>
      <c r="H48" s="60"/>
    </row>
    <row r="49" spans="1:8" ht="187.2" x14ac:dyDescent="0.3">
      <c r="A49" s="61" t="s">
        <v>95</v>
      </c>
      <c r="B49" s="68" t="s">
        <v>1</v>
      </c>
      <c r="C49" s="62">
        <v>6</v>
      </c>
      <c r="D49" s="65"/>
      <c r="E49" s="58">
        <f t="shared" si="2"/>
        <v>0</v>
      </c>
      <c r="F49" s="58">
        <f t="shared" si="3"/>
        <v>0</v>
      </c>
      <c r="G49" s="59" t="s">
        <v>213</v>
      </c>
      <c r="H49" s="60"/>
    </row>
    <row r="50" spans="1:8" ht="304.2" customHeight="1" x14ac:dyDescent="0.3">
      <c r="A50" s="61" t="s">
        <v>91</v>
      </c>
      <c r="B50" s="68" t="s">
        <v>1</v>
      </c>
      <c r="C50" s="68">
        <v>6</v>
      </c>
      <c r="D50" s="65"/>
      <c r="E50" s="58">
        <f t="shared" si="2"/>
        <v>0</v>
      </c>
      <c r="F50" s="58">
        <f t="shared" si="3"/>
        <v>0</v>
      </c>
      <c r="G50" s="59" t="s">
        <v>214</v>
      </c>
      <c r="H50" s="60"/>
    </row>
    <row r="51" spans="1:8" ht="91.8" customHeight="1" x14ac:dyDescent="0.3">
      <c r="A51" s="61" t="s">
        <v>92</v>
      </c>
      <c r="B51" s="68" t="s">
        <v>1</v>
      </c>
      <c r="C51" s="68">
        <v>6</v>
      </c>
      <c r="D51" s="65"/>
      <c r="E51" s="58">
        <f t="shared" si="2"/>
        <v>0</v>
      </c>
      <c r="F51" s="58">
        <f t="shared" si="3"/>
        <v>0</v>
      </c>
      <c r="G51" s="59" t="s">
        <v>215</v>
      </c>
      <c r="H51" s="60"/>
    </row>
    <row r="52" spans="1:8" ht="86.4" x14ac:dyDescent="0.3">
      <c r="A52" s="61" t="s">
        <v>96</v>
      </c>
      <c r="B52" s="68" t="s">
        <v>1</v>
      </c>
      <c r="C52" s="68">
        <v>6</v>
      </c>
      <c r="D52" s="65"/>
      <c r="E52" s="58">
        <f t="shared" si="2"/>
        <v>0</v>
      </c>
      <c r="F52" s="58">
        <f t="shared" si="3"/>
        <v>0</v>
      </c>
      <c r="G52" s="59" t="s">
        <v>216</v>
      </c>
      <c r="H52" s="60"/>
    </row>
    <row r="53" spans="1:8" ht="100.8" x14ac:dyDescent="0.3">
      <c r="A53" s="61" t="s">
        <v>4</v>
      </c>
      <c r="B53" s="68" t="s">
        <v>1</v>
      </c>
      <c r="C53" s="68">
        <v>1</v>
      </c>
      <c r="D53" s="65"/>
      <c r="E53" s="58">
        <f t="shared" si="2"/>
        <v>0</v>
      </c>
      <c r="F53" s="58">
        <f t="shared" si="3"/>
        <v>0</v>
      </c>
      <c r="G53" s="59" t="s">
        <v>217</v>
      </c>
      <c r="H53" s="60"/>
    </row>
    <row r="54" spans="1:8" ht="230.4" x14ac:dyDescent="0.3">
      <c r="A54" s="61" t="s">
        <v>34</v>
      </c>
      <c r="B54" s="68" t="s">
        <v>0</v>
      </c>
      <c r="C54" s="68">
        <v>1</v>
      </c>
      <c r="D54" s="65"/>
      <c r="E54" s="58">
        <f t="shared" si="2"/>
        <v>0</v>
      </c>
      <c r="F54" s="58">
        <f t="shared" si="3"/>
        <v>0</v>
      </c>
      <c r="G54" s="59" t="s">
        <v>218</v>
      </c>
      <c r="H54" s="60"/>
    </row>
    <row r="55" spans="1:8" ht="57.6" x14ac:dyDescent="0.3">
      <c r="A55" s="61" t="s">
        <v>7</v>
      </c>
      <c r="B55" s="68" t="s">
        <v>1</v>
      </c>
      <c r="C55" s="62">
        <v>8</v>
      </c>
      <c r="D55" s="65"/>
      <c r="E55" s="58">
        <f t="shared" si="2"/>
        <v>0</v>
      </c>
      <c r="F55" s="58">
        <f t="shared" si="3"/>
        <v>0</v>
      </c>
      <c r="G55" s="59" t="s">
        <v>219</v>
      </c>
      <c r="H55" s="60"/>
    </row>
    <row r="56" spans="1:8" ht="86.4" x14ac:dyDescent="0.3">
      <c r="A56" s="61" t="s">
        <v>8</v>
      </c>
      <c r="B56" s="68" t="s">
        <v>1</v>
      </c>
      <c r="C56" s="62">
        <v>3</v>
      </c>
      <c r="D56" s="65"/>
      <c r="E56" s="58">
        <f t="shared" si="2"/>
        <v>0</v>
      </c>
      <c r="F56" s="58">
        <f t="shared" si="3"/>
        <v>0</v>
      </c>
      <c r="G56" s="59" t="s">
        <v>220</v>
      </c>
      <c r="H56" s="60"/>
    </row>
    <row r="57" spans="1:8" ht="43.2" x14ac:dyDescent="0.3">
      <c r="A57" s="55" t="s">
        <v>5</v>
      </c>
      <c r="B57" s="62" t="s">
        <v>0</v>
      </c>
      <c r="C57" s="62">
        <v>6</v>
      </c>
      <c r="D57" s="65"/>
      <c r="E57" s="58">
        <f t="shared" si="2"/>
        <v>0</v>
      </c>
      <c r="F57" s="58">
        <f t="shared" si="3"/>
        <v>0</v>
      </c>
      <c r="G57" s="59" t="s">
        <v>221</v>
      </c>
      <c r="H57" s="60"/>
    </row>
    <row r="58" spans="1:8" ht="86.4" x14ac:dyDescent="0.3">
      <c r="A58" s="61" t="s">
        <v>9</v>
      </c>
      <c r="B58" s="68" t="s">
        <v>1</v>
      </c>
      <c r="C58" s="62">
        <v>9</v>
      </c>
      <c r="D58" s="65"/>
      <c r="E58" s="58">
        <f t="shared" si="2"/>
        <v>0</v>
      </c>
      <c r="F58" s="58">
        <f t="shared" si="3"/>
        <v>0</v>
      </c>
      <c r="G58" s="59" t="s">
        <v>222</v>
      </c>
      <c r="H58" s="60"/>
    </row>
    <row r="59" spans="1:8" ht="61.2" customHeight="1" x14ac:dyDescent="0.3">
      <c r="A59" s="61" t="s">
        <v>10</v>
      </c>
      <c r="B59" s="62" t="s">
        <v>0</v>
      </c>
      <c r="C59" s="62">
        <v>8</v>
      </c>
      <c r="D59" s="65"/>
      <c r="E59" s="58">
        <f t="shared" si="2"/>
        <v>0</v>
      </c>
      <c r="F59" s="58">
        <f t="shared" si="3"/>
        <v>0</v>
      </c>
      <c r="G59" s="59" t="s">
        <v>223</v>
      </c>
      <c r="H59" s="60"/>
    </row>
    <row r="60" spans="1:8" ht="158.4" x14ac:dyDescent="0.3">
      <c r="A60" s="61" t="s">
        <v>35</v>
      </c>
      <c r="B60" s="62" t="s">
        <v>1</v>
      </c>
      <c r="C60" s="62">
        <v>10</v>
      </c>
      <c r="D60" s="65"/>
      <c r="E60" s="58">
        <f t="shared" si="2"/>
        <v>0</v>
      </c>
      <c r="F60" s="58">
        <f t="shared" si="3"/>
        <v>0</v>
      </c>
      <c r="G60" s="59" t="s">
        <v>224</v>
      </c>
      <c r="H60" s="60"/>
    </row>
    <row r="61" spans="1:8" ht="86.4" x14ac:dyDescent="0.3">
      <c r="A61" s="55" t="s">
        <v>56</v>
      </c>
      <c r="B61" s="62" t="s">
        <v>1</v>
      </c>
      <c r="C61" s="62">
        <v>1</v>
      </c>
      <c r="D61" s="65"/>
      <c r="E61" s="58">
        <f t="shared" si="2"/>
        <v>0</v>
      </c>
      <c r="F61" s="58">
        <f t="shared" si="3"/>
        <v>0</v>
      </c>
      <c r="G61" s="59" t="s">
        <v>225</v>
      </c>
      <c r="H61" s="60"/>
    </row>
    <row r="62" spans="1:8" ht="100.8" x14ac:dyDescent="0.3">
      <c r="A62" s="55" t="s">
        <v>28</v>
      </c>
      <c r="B62" s="62" t="s">
        <v>1</v>
      </c>
      <c r="C62" s="62">
        <v>1</v>
      </c>
      <c r="D62" s="69"/>
      <c r="E62" s="58">
        <f t="shared" si="2"/>
        <v>0</v>
      </c>
      <c r="F62" s="58">
        <f t="shared" si="3"/>
        <v>0</v>
      </c>
      <c r="G62" s="59" t="s">
        <v>226</v>
      </c>
      <c r="H62" s="60"/>
    </row>
    <row r="63" spans="1:8" ht="57.6" x14ac:dyDescent="0.3">
      <c r="A63" s="55" t="s">
        <v>22</v>
      </c>
      <c r="B63" s="62" t="s">
        <v>1</v>
      </c>
      <c r="C63" s="62">
        <v>1</v>
      </c>
      <c r="D63" s="65"/>
      <c r="E63" s="58">
        <f t="shared" si="2"/>
        <v>0</v>
      </c>
      <c r="F63" s="58">
        <f t="shared" si="3"/>
        <v>0</v>
      </c>
      <c r="G63" s="59" t="s">
        <v>165</v>
      </c>
      <c r="H63" s="60"/>
    </row>
    <row r="64" spans="1:8" ht="72" x14ac:dyDescent="0.3">
      <c r="A64" s="55" t="s">
        <v>23</v>
      </c>
      <c r="B64" s="62" t="s">
        <v>1</v>
      </c>
      <c r="C64" s="62">
        <v>1</v>
      </c>
      <c r="D64" s="65"/>
      <c r="E64" s="58">
        <f t="shared" si="2"/>
        <v>0</v>
      </c>
      <c r="F64" s="58">
        <f t="shared" si="3"/>
        <v>0</v>
      </c>
      <c r="G64" s="59" t="s">
        <v>227</v>
      </c>
      <c r="H64" s="60"/>
    </row>
    <row r="65" spans="1:8" ht="187.2" x14ac:dyDescent="0.3">
      <c r="A65" s="55" t="s">
        <v>24</v>
      </c>
      <c r="B65" s="62" t="s">
        <v>1</v>
      </c>
      <c r="C65" s="62">
        <v>1</v>
      </c>
      <c r="D65" s="65"/>
      <c r="E65" s="58">
        <f t="shared" si="2"/>
        <v>0</v>
      </c>
      <c r="F65" s="58">
        <f t="shared" si="3"/>
        <v>0</v>
      </c>
      <c r="G65" s="59" t="s">
        <v>228</v>
      </c>
      <c r="H65" s="60"/>
    </row>
    <row r="66" spans="1:8" ht="72" x14ac:dyDescent="0.3">
      <c r="A66" s="55" t="s">
        <v>27</v>
      </c>
      <c r="B66" s="62" t="s">
        <v>1</v>
      </c>
      <c r="C66" s="62">
        <v>6</v>
      </c>
      <c r="D66" s="65"/>
      <c r="E66" s="58">
        <f t="shared" si="2"/>
        <v>0</v>
      </c>
      <c r="F66" s="58">
        <f t="shared" si="3"/>
        <v>0</v>
      </c>
      <c r="G66" s="59" t="s">
        <v>229</v>
      </c>
      <c r="H66" s="60"/>
    </row>
    <row r="67" spans="1:8" ht="72" x14ac:dyDescent="0.3">
      <c r="A67" s="55" t="s">
        <v>25</v>
      </c>
      <c r="B67" s="62" t="s">
        <v>1</v>
      </c>
      <c r="C67" s="62">
        <v>1</v>
      </c>
      <c r="D67" s="65"/>
      <c r="E67" s="58">
        <f t="shared" si="2"/>
        <v>0</v>
      </c>
      <c r="F67" s="58">
        <f t="shared" si="3"/>
        <v>0</v>
      </c>
      <c r="G67" s="59" t="s">
        <v>166</v>
      </c>
      <c r="H67" s="60"/>
    </row>
    <row r="68" spans="1:8" ht="86.4" x14ac:dyDescent="0.3">
      <c r="A68" s="55" t="s">
        <v>26</v>
      </c>
      <c r="B68" s="62" t="s">
        <v>1</v>
      </c>
      <c r="C68" s="62">
        <v>1</v>
      </c>
      <c r="D68" s="65"/>
      <c r="E68" s="58">
        <f t="shared" si="2"/>
        <v>0</v>
      </c>
      <c r="F68" s="58">
        <f t="shared" si="3"/>
        <v>0</v>
      </c>
      <c r="G68" s="59" t="s">
        <v>167</v>
      </c>
      <c r="H68" s="60"/>
    </row>
    <row r="69" spans="1:8" ht="86.4" x14ac:dyDescent="0.3">
      <c r="A69" s="55" t="s">
        <v>36</v>
      </c>
      <c r="B69" s="62" t="s">
        <v>0</v>
      </c>
      <c r="C69" s="62">
        <v>1</v>
      </c>
      <c r="D69" s="65"/>
      <c r="E69" s="58">
        <f t="shared" si="2"/>
        <v>0</v>
      </c>
      <c r="F69" s="58">
        <f t="shared" si="3"/>
        <v>0</v>
      </c>
      <c r="G69" s="59" t="s">
        <v>230</v>
      </c>
      <c r="H69" s="60"/>
    </row>
    <row r="70" spans="1:8" ht="129.6" x14ac:dyDescent="0.3">
      <c r="A70" s="55" t="s">
        <v>29</v>
      </c>
      <c r="B70" s="62" t="s">
        <v>2</v>
      </c>
      <c r="C70" s="62">
        <v>1</v>
      </c>
      <c r="D70" s="65"/>
      <c r="E70" s="58">
        <f t="shared" si="2"/>
        <v>0</v>
      </c>
      <c r="F70" s="58">
        <f t="shared" si="3"/>
        <v>0</v>
      </c>
      <c r="G70" s="59" t="s">
        <v>231</v>
      </c>
      <c r="H70" s="60"/>
    </row>
    <row r="71" spans="1:8" ht="409.2" customHeight="1" x14ac:dyDescent="0.3">
      <c r="A71" s="61" t="s">
        <v>30</v>
      </c>
      <c r="B71" s="68" t="s">
        <v>1</v>
      </c>
      <c r="C71" s="68">
        <v>8</v>
      </c>
      <c r="D71" s="65"/>
      <c r="E71" s="58">
        <f t="shared" si="2"/>
        <v>0</v>
      </c>
      <c r="F71" s="58">
        <f t="shared" si="3"/>
        <v>0</v>
      </c>
      <c r="G71" s="59" t="s">
        <v>232</v>
      </c>
      <c r="H71" s="60"/>
    </row>
    <row r="72" spans="1:8" ht="316.8" x14ac:dyDescent="0.3">
      <c r="A72" s="61" t="s">
        <v>31</v>
      </c>
      <c r="B72" s="68" t="s">
        <v>1</v>
      </c>
      <c r="C72" s="68">
        <v>6</v>
      </c>
      <c r="D72" s="65"/>
      <c r="E72" s="58">
        <f t="shared" si="2"/>
        <v>0</v>
      </c>
      <c r="F72" s="58">
        <f t="shared" si="3"/>
        <v>0</v>
      </c>
      <c r="G72" s="59" t="s">
        <v>233</v>
      </c>
      <c r="H72" s="60"/>
    </row>
    <row r="73" spans="1:8" ht="100.8" x14ac:dyDescent="0.3">
      <c r="A73" s="55" t="s">
        <v>6</v>
      </c>
      <c r="B73" s="68" t="s">
        <v>1</v>
      </c>
      <c r="C73" s="62">
        <v>1</v>
      </c>
      <c r="D73" s="65"/>
      <c r="E73" s="58">
        <f t="shared" si="2"/>
        <v>0</v>
      </c>
      <c r="F73" s="58">
        <f t="shared" si="3"/>
        <v>0</v>
      </c>
      <c r="G73" s="59" t="s">
        <v>234</v>
      </c>
      <c r="H73" s="60"/>
    </row>
    <row r="74" spans="1:8" ht="100.8" x14ac:dyDescent="0.3">
      <c r="A74" s="61" t="s">
        <v>12</v>
      </c>
      <c r="B74" s="68" t="s">
        <v>0</v>
      </c>
      <c r="C74" s="62">
        <v>5</v>
      </c>
      <c r="D74" s="65"/>
      <c r="E74" s="58">
        <f t="shared" si="2"/>
        <v>0</v>
      </c>
      <c r="F74" s="58">
        <f t="shared" si="3"/>
        <v>0</v>
      </c>
      <c r="G74" s="59" t="s">
        <v>235</v>
      </c>
      <c r="H74" s="60"/>
    </row>
    <row r="75" spans="1:8" ht="18" x14ac:dyDescent="0.35">
      <c r="A75" s="51" t="s">
        <v>236</v>
      </c>
      <c r="B75" s="52"/>
      <c r="C75" s="52"/>
      <c r="D75" s="52"/>
      <c r="E75" s="53">
        <f>SUM(E8:E74)</f>
        <v>0</v>
      </c>
      <c r="F75" s="53">
        <f>SUM(F8:F74)</f>
        <v>0</v>
      </c>
      <c r="G75" s="54"/>
      <c r="H75" s="52"/>
    </row>
    <row r="76" spans="1:8" ht="15" thickBot="1" x14ac:dyDescent="0.35">
      <c r="A76" s="17"/>
      <c r="D76" s="44"/>
      <c r="E76" s="45"/>
      <c r="F76" s="46"/>
      <c r="G76" s="47"/>
    </row>
    <row r="77" spans="1:8" x14ac:dyDescent="0.3">
      <c r="A77" s="70" t="s">
        <v>237</v>
      </c>
      <c r="B77" s="71"/>
      <c r="C77" s="71"/>
      <c r="D77" s="72"/>
      <c r="E77" s="73"/>
      <c r="F77" s="74"/>
    </row>
    <row r="78" spans="1:8" x14ac:dyDescent="0.3">
      <c r="A78" s="75" t="s">
        <v>238</v>
      </c>
      <c r="F78" s="76"/>
    </row>
    <row r="79" spans="1:8" ht="15.6" x14ac:dyDescent="0.3">
      <c r="A79" s="75" t="s">
        <v>239</v>
      </c>
      <c r="C79" s="77"/>
      <c r="F79" s="76"/>
    </row>
    <row r="80" spans="1:8" ht="15.6" x14ac:dyDescent="0.3">
      <c r="A80" s="75" t="s">
        <v>240</v>
      </c>
      <c r="C80" s="78"/>
      <c r="F80" s="76"/>
    </row>
    <row r="81" spans="1:6" ht="15.6" x14ac:dyDescent="0.3">
      <c r="A81" s="75" t="s">
        <v>241</v>
      </c>
      <c r="C81" s="78"/>
      <c r="F81" s="76"/>
    </row>
    <row r="82" spans="1:6" ht="15.6" x14ac:dyDescent="0.3">
      <c r="A82" s="79"/>
      <c r="C82" s="78"/>
      <c r="F82" s="76"/>
    </row>
    <row r="83" spans="1:6" ht="16.2" thickBot="1" x14ac:dyDescent="0.35">
      <c r="A83" s="80" t="s">
        <v>242</v>
      </c>
      <c r="B83" s="81"/>
      <c r="C83" s="82"/>
      <c r="D83" s="81"/>
      <c r="E83" s="81"/>
      <c r="F83" s="83"/>
    </row>
  </sheetData>
  <mergeCells count="4">
    <mergeCell ref="A1:F1"/>
    <mergeCell ref="A2:F2"/>
    <mergeCell ref="B4:F4"/>
    <mergeCell ref="B5:F5"/>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Rozpis knižny fond_dožiadanie</vt:lpstr>
      <vt:lpstr>časť 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2017-08-17T16:15:57Z</cp:lastPrinted>
  <dcterms:created xsi:type="dcterms:W3CDTF">2014-09-17T15:52:29Z</dcterms:created>
  <dcterms:modified xsi:type="dcterms:W3CDTF">2019-10-08T20:49:28Z</dcterms:modified>
</cp:coreProperties>
</file>