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25_Dodávka soli - LBC, ČL, Semily, JBC/"/>
    </mc:Choice>
  </mc:AlternateContent>
  <xr:revisionPtr revIDLastSave="52" documentId="8_{91438F47-7CBD-41C1-AF0B-16E053A4B7B7}" xr6:coauthVersionLast="47" xr6:coauthVersionMax="47" xr10:uidLastSave="{F4D3F4B3-2006-4858-9155-51AFCCC0682F}"/>
  <bookViews>
    <workbookView xWindow="-120" yWindow="-120" windowWidth="29040" windowHeight="15720" xr2:uid="{9E12DD23-ED05-4454-A33D-1D8C010527A4}"/>
  </bookViews>
  <sheets>
    <sheet name="Soupis dodávek" sheetId="1" r:id="rId1"/>
  </sheets>
  <definedNames>
    <definedName name="_xlnm.Print_Area" localSheetId="0">'Soupis dodávek'!$A$1:$J$60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G52" i="1"/>
  <c r="G46" i="1"/>
  <c r="G38" i="1"/>
  <c r="G32" i="1"/>
  <c r="G24" i="1"/>
  <c r="G20" i="1"/>
  <c r="G14" i="1"/>
  <c r="G10" i="1"/>
  <c r="I51" i="1"/>
  <c r="I50" i="1"/>
  <c r="I49" i="1"/>
  <c r="I34" i="1"/>
  <c r="I35" i="1"/>
  <c r="I36" i="1"/>
  <c r="I37" i="1"/>
  <c r="I19" i="1"/>
  <c r="I22" i="1"/>
  <c r="I23" i="1"/>
  <c r="I12" i="1"/>
  <c r="I13" i="1"/>
  <c r="I45" i="1"/>
  <c r="I44" i="1"/>
  <c r="I43" i="1"/>
  <c r="I42" i="1"/>
  <c r="I46" i="1" s="1"/>
  <c r="I30" i="1"/>
  <c r="I29" i="1"/>
  <c r="I28" i="1"/>
  <c r="I18" i="1"/>
  <c r="I9" i="1"/>
  <c r="I8" i="1"/>
  <c r="I52" i="1" l="1"/>
  <c r="G54" i="1"/>
  <c r="G53" i="1"/>
  <c r="I24" i="1"/>
  <c r="I20" i="1"/>
  <c r="I38" i="1"/>
  <c r="I14" i="1"/>
  <c r="I10" i="1"/>
  <c r="I31" i="1"/>
  <c r="I32" i="1" s="1"/>
  <c r="I54" i="1" l="1"/>
  <c r="G55" i="1"/>
  <c r="I53" i="1"/>
  <c r="I55" i="1" l="1"/>
</calcChain>
</file>

<file path=xl/sharedStrings.xml><?xml version="1.0" encoding="utf-8"?>
<sst xmlns="http://schemas.openxmlformats.org/spreadsheetml/2006/main" count="225" uniqueCount="65">
  <si>
    <t>Příloha č. 1 Rámcové dohody - Soupis dodávek k ocenění</t>
  </si>
  <si>
    <t>Zadávací specifikace na nákup zboží - Z24025</t>
  </si>
  <si>
    <t xml:space="preserve">Dodávka průmyslové kamenné soli - okr. Česká Lípa, okr.Liberec, okr. Jablonec nad Nisou, okr. Semily </t>
  </si>
  <si>
    <t xml:space="preserve"> část 1 : okres Česká Lípa</t>
  </si>
  <si>
    <t xml:space="preserve">Pořadí </t>
  </si>
  <si>
    <t>sklad</t>
  </si>
  <si>
    <t>Adresa</t>
  </si>
  <si>
    <t>typ dopravy</t>
  </si>
  <si>
    <t>Typ ceny</t>
  </si>
  <si>
    <t>Měrná jednotka (MJ)</t>
  </si>
  <si>
    <t>Předpokládaná dodávka MJ</t>
  </si>
  <si>
    <t>Nabídková cena za MJ (Kč bez DPH)</t>
  </si>
  <si>
    <t>Celkem v Kč</t>
  </si>
  <si>
    <t xml:space="preserve">Označení zboží výrobcem </t>
  </si>
  <si>
    <t>Zboží dodávané na základě objednávek odeslaných v období 1.dubna do 31.října (za 12 měsíců trvání rámcové dohody)</t>
  </si>
  <si>
    <t>1.</t>
  </si>
  <si>
    <t>Sosnová</t>
  </si>
  <si>
    <t>Sosnová 230, 470 01  Sosnová</t>
  </si>
  <si>
    <t>Návěs, souprava</t>
  </si>
  <si>
    <t>letní</t>
  </si>
  <si>
    <t>tuna</t>
  </si>
  <si>
    <t>2.</t>
  </si>
  <si>
    <t>Nový Bor</t>
  </si>
  <si>
    <t>Okrouhlá 1, 473 01 Okrouhlá</t>
  </si>
  <si>
    <t>Celkem</t>
  </si>
  <si>
    <t>Zboží dodávané na základě objednávek odeslaných v období 1.listopadu do 31.března (za 12 měsíců trvání rámcové dohody)</t>
  </si>
  <si>
    <t>zimní</t>
  </si>
  <si>
    <t xml:space="preserve"> část 2 : okres Liberec</t>
  </si>
  <si>
    <t>MJ</t>
  </si>
  <si>
    <t>Liberec</t>
  </si>
  <si>
    <t>U Letky 659, 460 01, Liberec 6</t>
  </si>
  <si>
    <t>Frýdlant</t>
  </si>
  <si>
    <t>Dlouhá 3267, 464 01 Frýdlant</t>
  </si>
  <si>
    <t xml:space="preserve"> část 3 : okres Jablonec nad Nisou</t>
  </si>
  <si>
    <t>Rýnovice</t>
  </si>
  <si>
    <t>Československé armády 4805/24, 466 05, Jablonec n/Nisou</t>
  </si>
  <si>
    <t xml:space="preserve">Návěs </t>
  </si>
  <si>
    <t>Rychnov</t>
  </si>
  <si>
    <t>Nádražní 166,  468 02, Rychnov u Jablonce nad Nisou</t>
  </si>
  <si>
    <t>3.</t>
  </si>
  <si>
    <t>Nová Ves</t>
  </si>
  <si>
    <t>Nová Ves nad Nsiou 69, 468 27, Nová Ves nad Nisou</t>
  </si>
  <si>
    <t>Souprava, po dohodě návěs</t>
  </si>
  <si>
    <t>4.</t>
  </si>
  <si>
    <t>Desná</t>
  </si>
  <si>
    <t>Krkonošská 924,  468 61, Desná</t>
  </si>
  <si>
    <t>Nová Ves nad Nisou 69, 468 27, Nová Ves nad Nisou</t>
  </si>
  <si>
    <t xml:space="preserve"> část 4 : okres Semily</t>
  </si>
  <si>
    <t>Semily</t>
  </si>
  <si>
    <t>Vysocká 576, 513 01, Semily</t>
  </si>
  <si>
    <t>Hrabačov</t>
  </si>
  <si>
    <t>Krkonošská 785, 514 01, Jílemnice</t>
  </si>
  <si>
    <t xml:space="preserve">souprava </t>
  </si>
  <si>
    <t>Turnov-Ohrazenice</t>
  </si>
  <si>
    <t>Průmyslová 3001, 511 01, Turnov</t>
  </si>
  <si>
    <t>Návěs,souprava</t>
  </si>
  <si>
    <t>Turnov-Přepeře</t>
  </si>
  <si>
    <t>Přepeře 185, 512 61, Přepeře</t>
  </si>
  <si>
    <t>Celkem tun:</t>
  </si>
  <si>
    <t>Cena celkem letní :</t>
  </si>
  <si>
    <t>Cena celkem zimní :</t>
  </si>
  <si>
    <t>Cena celkem:</t>
  </si>
  <si>
    <t>název uchazeče:</t>
  </si>
  <si>
    <t>podpis</t>
  </si>
  <si>
    <t>zeleně podbarvené pole vyplní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</si>
</sst>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164" fontId="0" fillId="6" borderId="20" xfId="0" applyNumberFormat="1" applyFill="1" applyBorder="1" applyProtection="1">
      <protection locked="0"/>
    </xf>
    <xf numFmtId="164" fontId="0" fillId="6" borderId="2" xfId="0" applyNumberFormat="1" applyFill="1" applyBorder="1" applyProtection="1"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wrapText="1"/>
      <protection locked="0"/>
    </xf>
    <xf numFmtId="164" fontId="0" fillId="6" borderId="8" xfId="0" applyNumberFormat="1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164" fontId="0" fillId="6" borderId="13" xfId="0" applyNumberFormat="1" applyFill="1" applyBorder="1" applyProtection="1">
      <protection locked="0"/>
    </xf>
    <xf numFmtId="0" fontId="0" fillId="6" borderId="0" xfId="0" applyFill="1" applyProtection="1">
      <protection locked="0"/>
    </xf>
    <xf numFmtId="0" fontId="0" fillId="0" borderId="0" xfId="0" applyProtection="1"/>
    <xf numFmtId="0" fontId="9" fillId="0" borderId="0" xfId="0" applyFont="1" applyProtection="1"/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7" fillId="4" borderId="28" xfId="0" applyFont="1" applyFill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6" fillId="4" borderId="23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5" borderId="30" xfId="0" applyFill="1" applyBorder="1" applyProtection="1"/>
    <xf numFmtId="0" fontId="0" fillId="5" borderId="24" xfId="0" applyFill="1" applyBorder="1" applyProtection="1"/>
    <xf numFmtId="0" fontId="0" fillId="5" borderId="24" xfId="0" applyFill="1" applyBorder="1" applyProtection="1"/>
    <xf numFmtId="0" fontId="0" fillId="5" borderId="31" xfId="0" applyFill="1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wrapText="1"/>
    </xf>
    <xf numFmtId="0" fontId="0" fillId="0" borderId="8" xfId="0" applyBorder="1" applyProtection="1"/>
    <xf numFmtId="0" fontId="0" fillId="0" borderId="8" xfId="0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44" fontId="0" fillId="0" borderId="8" xfId="1" applyFont="1" applyBorder="1" applyProtection="1"/>
    <xf numFmtId="0" fontId="0" fillId="0" borderId="10" xfId="0" applyBorder="1" applyAlignment="1" applyProtection="1">
      <alignment horizontal="center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4" fontId="0" fillId="0" borderId="1" xfId="1" applyFont="1" applyBorder="1" applyProtection="1"/>
    <xf numFmtId="0" fontId="3" fillId="2" borderId="15" xfId="0" applyFont="1" applyFill="1" applyBorder="1" applyProtection="1"/>
    <xf numFmtId="0" fontId="10" fillId="2" borderId="6" xfId="0" applyFont="1" applyFill="1" applyBorder="1" applyProtection="1"/>
    <xf numFmtId="0" fontId="3" fillId="2" borderId="6" xfId="0" applyFont="1" applyFill="1" applyBorder="1" applyProtection="1"/>
    <xf numFmtId="44" fontId="3" fillId="2" borderId="6" xfId="1" applyFont="1" applyFill="1" applyBorder="1" applyProtection="1"/>
    <xf numFmtId="0" fontId="3" fillId="2" borderId="16" xfId="0" applyFont="1" applyFill="1" applyBorder="1" applyProtection="1"/>
    <xf numFmtId="0" fontId="0" fillId="5" borderId="25" xfId="0" applyFill="1" applyBorder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0" fillId="5" borderId="22" xfId="0" applyFill="1" applyBorder="1" applyAlignment="1" applyProtection="1">
      <alignment horizontal="left"/>
    </xf>
    <xf numFmtId="0" fontId="0" fillId="5" borderId="0" xfId="0" applyFill="1" applyProtection="1"/>
    <xf numFmtId="44" fontId="0" fillId="5" borderId="19" xfId="1" applyFont="1" applyFill="1" applyBorder="1" applyProtection="1"/>
    <xf numFmtId="0" fontId="0" fillId="5" borderId="32" xfId="0" applyFill="1" applyBorder="1" applyProtection="1"/>
    <xf numFmtId="0" fontId="7" fillId="4" borderId="26" xfId="0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/>
    </xf>
    <xf numFmtId="0" fontId="0" fillId="0" borderId="13" xfId="0" applyBorder="1" applyAlignment="1" applyProtection="1">
      <alignment horizontal="center"/>
    </xf>
    <xf numFmtId="44" fontId="0" fillId="0" borderId="13" xfId="1" applyFont="1" applyBorder="1" applyProtection="1"/>
    <xf numFmtId="44" fontId="0" fillId="0" borderId="20" xfId="1" applyFont="1" applyBorder="1" applyProtection="1"/>
    <xf numFmtId="44" fontId="0" fillId="0" borderId="2" xfId="1" applyFont="1" applyBorder="1" applyProtection="1"/>
    <xf numFmtId="0" fontId="0" fillId="0" borderId="1" xfId="0" applyBorder="1" applyAlignment="1" applyProtection="1">
      <alignment horizontal="justify" vertical="justify"/>
    </xf>
    <xf numFmtId="0" fontId="0" fillId="0" borderId="1" xfId="0" applyBorder="1" applyAlignment="1" applyProtection="1">
      <alignment horizontal="left" wrapText="1"/>
    </xf>
    <xf numFmtId="0" fontId="0" fillId="0" borderId="20" xfId="0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3" fillId="2" borderId="4" xfId="0" applyFont="1" applyFill="1" applyBorder="1" applyProtection="1"/>
    <xf numFmtId="0" fontId="10" fillId="2" borderId="21" xfId="0" applyFont="1" applyFill="1" applyBorder="1" applyProtection="1"/>
    <xf numFmtId="0" fontId="3" fillId="2" borderId="21" xfId="0" applyFont="1" applyFill="1" applyBorder="1" applyProtection="1"/>
    <xf numFmtId="44" fontId="3" fillId="2" borderId="21" xfId="1" applyFont="1" applyFill="1" applyBorder="1" applyProtection="1"/>
    <xf numFmtId="0" fontId="3" fillId="2" borderId="5" xfId="0" applyFont="1" applyFill="1" applyBorder="1" applyProtection="1"/>
    <xf numFmtId="0" fontId="3" fillId="0" borderId="6" xfId="0" applyFont="1" applyBorder="1" applyProtection="1"/>
    <xf numFmtId="0" fontId="0" fillId="0" borderId="6" xfId="0" applyBorder="1" applyAlignment="1" applyProtection="1">
      <alignment horizontal="right"/>
    </xf>
    <xf numFmtId="44" fontId="0" fillId="0" borderId="6" xfId="0" applyNumberFormat="1" applyBorder="1" applyProtection="1"/>
    <xf numFmtId="0" fontId="3" fillId="0" borderId="2" xfId="0" applyFont="1" applyBorder="1" applyProtection="1"/>
    <xf numFmtId="44" fontId="0" fillId="0" borderId="2" xfId="0" applyNumberFormat="1" applyBorder="1" applyProtection="1"/>
    <xf numFmtId="0" fontId="0" fillId="0" borderId="4" xfId="0" applyBorder="1" applyProtection="1"/>
    <xf numFmtId="0" fontId="0" fillId="0" borderId="21" xfId="0" applyBorder="1" applyAlignment="1" applyProtection="1">
      <alignment horizontal="right"/>
    </xf>
    <xf numFmtId="0" fontId="3" fillId="0" borderId="21" xfId="0" applyFont="1" applyBorder="1" applyAlignment="1" applyProtection="1">
      <alignment horizontal="right"/>
    </xf>
    <xf numFmtId="44" fontId="3" fillId="0" borderId="5" xfId="0" applyNumberFormat="1" applyFont="1" applyBorder="1" applyProtection="1"/>
    <xf numFmtId="0" fontId="0" fillId="0" borderId="0" xfId="0" applyAlignment="1" applyProtection="1">
      <alignment horizontal="center"/>
    </xf>
    <xf numFmtId="0" fontId="0" fillId="6" borderId="0" xfId="0" applyFill="1" applyProtection="1"/>
    <xf numFmtId="0" fontId="0" fillId="0" borderId="0" xfId="0" applyAlignment="1" applyProtection="1">
      <alignment horizontal="center"/>
    </xf>
    <xf numFmtId="166" fontId="0" fillId="0" borderId="0" xfId="2" applyNumberFormat="1" applyFont="1" applyProtection="1"/>
    <xf numFmtId="166" fontId="6" fillId="4" borderId="23" xfId="2" applyNumberFormat="1" applyFont="1" applyFill="1" applyBorder="1" applyAlignment="1" applyProtection="1">
      <alignment horizontal="center" vertical="center"/>
    </xf>
    <xf numFmtId="166" fontId="5" fillId="2" borderId="21" xfId="2" applyNumberFormat="1" applyFont="1" applyFill="1" applyBorder="1" applyAlignment="1" applyProtection="1">
      <alignment horizontal="center" vertical="center" wrapText="1"/>
    </xf>
    <xf numFmtId="166" fontId="0" fillId="5" borderId="24" xfId="2" applyNumberFormat="1" applyFont="1" applyFill="1" applyBorder="1" applyProtection="1"/>
    <xf numFmtId="166" fontId="0" fillId="0" borderId="8" xfId="2" applyNumberFormat="1" applyFont="1" applyBorder="1" applyAlignment="1" applyProtection="1">
      <alignment horizontal="right"/>
    </xf>
    <xf numFmtId="166" fontId="0" fillId="0" borderId="1" xfId="2" applyNumberFormat="1" applyFont="1" applyBorder="1" applyAlignment="1" applyProtection="1">
      <alignment horizontal="right"/>
    </xf>
    <xf numFmtId="166" fontId="3" fillId="2" borderId="6" xfId="2" applyNumberFormat="1" applyFont="1" applyFill="1" applyBorder="1" applyAlignment="1" applyProtection="1">
      <alignment horizontal="right"/>
    </xf>
    <xf numFmtId="166" fontId="0" fillId="5" borderId="19" xfId="2" applyNumberFormat="1" applyFont="1" applyFill="1" applyBorder="1" applyAlignment="1" applyProtection="1">
      <alignment horizontal="right"/>
    </xf>
    <xf numFmtId="166" fontId="3" fillId="2" borderId="6" xfId="2" applyNumberFormat="1" applyFont="1" applyFill="1" applyBorder="1" applyProtection="1"/>
    <xf numFmtId="166" fontId="6" fillId="4" borderId="3" xfId="2" applyNumberFormat="1" applyFont="1" applyFill="1" applyBorder="1" applyAlignment="1" applyProtection="1">
      <alignment horizontal="center" vertical="center"/>
    </xf>
    <xf numFmtId="166" fontId="5" fillId="2" borderId="2" xfId="2" applyNumberFormat="1" applyFont="1" applyFill="1" applyBorder="1" applyAlignment="1" applyProtection="1">
      <alignment horizontal="center" vertical="center" wrapText="1"/>
    </xf>
    <xf numFmtId="166" fontId="0" fillId="0" borderId="13" xfId="2" applyNumberFormat="1" applyFont="1" applyBorder="1" applyAlignment="1" applyProtection="1">
      <alignment horizontal="right"/>
    </xf>
    <xf numFmtId="166" fontId="0" fillId="5" borderId="19" xfId="2" applyNumberFormat="1" applyFont="1" applyFill="1" applyBorder="1" applyAlignment="1" applyProtection="1">
      <alignment horizontal="center"/>
    </xf>
    <xf numFmtId="166" fontId="0" fillId="0" borderId="20" xfId="2" applyNumberFormat="1" applyFont="1" applyBorder="1" applyAlignment="1" applyProtection="1">
      <alignment horizontal="right"/>
    </xf>
    <xf numFmtId="166" fontId="0" fillId="0" borderId="2" xfId="2" applyNumberFormat="1" applyFont="1" applyBorder="1" applyAlignment="1" applyProtection="1">
      <alignment horizontal="right"/>
    </xf>
    <xf numFmtId="166" fontId="3" fillId="2" borderId="21" xfId="2" applyNumberFormat="1" applyFont="1" applyFill="1" applyBorder="1" applyProtection="1"/>
    <xf numFmtId="166" fontId="3" fillId="0" borderId="6" xfId="2" applyNumberFormat="1" applyFont="1" applyBorder="1" applyProtection="1"/>
    <xf numFmtId="166" fontId="0" fillId="0" borderId="2" xfId="2" applyNumberFormat="1" applyFont="1" applyBorder="1" applyProtection="1"/>
    <xf numFmtId="166" fontId="3" fillId="0" borderId="21" xfId="2" applyNumberFormat="1" applyFont="1" applyBorder="1" applyProtection="1"/>
    <xf numFmtId="0" fontId="0" fillId="0" borderId="33" xfId="0" applyBorder="1" applyProtection="1">
      <protection locked="0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K61"/>
  <sheetViews>
    <sheetView tabSelected="1" zoomScaleNormal="100" zoomScaleSheetLayoutView="120" workbookViewId="0">
      <selection activeCell="E64" sqref="E64"/>
    </sheetView>
  </sheetViews>
  <sheetFormatPr defaultRowHeight="15" x14ac:dyDescent="0.25"/>
  <cols>
    <col min="1" max="1" width="9.140625" style="10"/>
    <col min="2" max="2" width="19" style="11" customWidth="1"/>
    <col min="3" max="3" width="53.28515625" style="10" customWidth="1"/>
    <col min="4" max="4" width="27.140625" style="10" customWidth="1"/>
    <col min="5" max="5" width="10.7109375" style="10" customWidth="1"/>
    <col min="6" max="6" width="12.42578125" style="10" customWidth="1"/>
    <col min="7" max="7" width="14.42578125" style="92" customWidth="1"/>
    <col min="8" max="8" width="18.42578125" style="10" customWidth="1"/>
    <col min="9" max="9" width="18.140625" style="10" customWidth="1"/>
    <col min="10" max="10" width="36" style="10" customWidth="1"/>
    <col min="11" max="16384" width="9.140625" style="10"/>
  </cols>
  <sheetData>
    <row r="1" spans="1:11" x14ac:dyDescent="0.25">
      <c r="A1" s="10" t="s">
        <v>0</v>
      </c>
    </row>
    <row r="3" spans="1:11" ht="33" customHeight="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3" customHeight="1" x14ac:dyDescent="0.25">
      <c r="A4" s="15" t="s">
        <v>2</v>
      </c>
      <c r="B4" s="16"/>
      <c r="C4" s="16"/>
      <c r="D4" s="16"/>
      <c r="E4" s="16"/>
      <c r="F4" s="16"/>
      <c r="G4" s="16"/>
      <c r="H4" s="16"/>
      <c r="I4" s="16"/>
      <c r="J4" s="17"/>
    </row>
    <row r="5" spans="1:11" ht="33" customHeight="1" thickBot="1" x14ac:dyDescent="0.3">
      <c r="A5" s="18" t="s">
        <v>3</v>
      </c>
      <c r="B5" s="19"/>
      <c r="C5" s="19"/>
      <c r="D5" s="20"/>
      <c r="E5" s="20"/>
      <c r="F5" s="20"/>
      <c r="G5" s="93"/>
      <c r="H5" s="20"/>
      <c r="I5" s="20"/>
      <c r="J5" s="21"/>
    </row>
    <row r="6" spans="1:11" ht="45.75" thickBot="1" x14ac:dyDescent="0.3">
      <c r="A6" s="22" t="s">
        <v>4</v>
      </c>
      <c r="B6" s="23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94" t="s">
        <v>10</v>
      </c>
      <c r="H6" s="24" t="s">
        <v>11</v>
      </c>
      <c r="I6" s="24" t="s">
        <v>12</v>
      </c>
      <c r="J6" s="25" t="s">
        <v>13</v>
      </c>
      <c r="K6" s="26"/>
    </row>
    <row r="7" spans="1:11" ht="15.75" thickBot="1" x14ac:dyDescent="0.3">
      <c r="A7" s="27" t="s">
        <v>14</v>
      </c>
      <c r="B7" s="28"/>
      <c r="C7" s="28"/>
      <c r="D7" s="28"/>
      <c r="E7" s="28"/>
      <c r="F7" s="28"/>
      <c r="G7" s="95"/>
      <c r="H7" s="29"/>
      <c r="I7" s="29"/>
      <c r="J7" s="30"/>
      <c r="K7" s="26"/>
    </row>
    <row r="8" spans="1:11" ht="15" customHeight="1" x14ac:dyDescent="0.25">
      <c r="A8" s="31" t="s">
        <v>15</v>
      </c>
      <c r="B8" s="32" t="s">
        <v>16</v>
      </c>
      <c r="C8" s="33" t="s">
        <v>17</v>
      </c>
      <c r="D8" s="33" t="s">
        <v>18</v>
      </c>
      <c r="E8" s="34" t="s">
        <v>19</v>
      </c>
      <c r="F8" s="35" t="s">
        <v>20</v>
      </c>
      <c r="G8" s="96">
        <v>3000</v>
      </c>
      <c r="H8" s="6"/>
      <c r="I8" s="36">
        <f>SUM(H8*G8)</f>
        <v>0</v>
      </c>
      <c r="J8" s="3"/>
    </row>
    <row r="9" spans="1:11" x14ac:dyDescent="0.25">
      <c r="A9" s="37" t="s">
        <v>21</v>
      </c>
      <c r="B9" s="38" t="s">
        <v>22</v>
      </c>
      <c r="C9" s="39" t="s">
        <v>23</v>
      </c>
      <c r="D9" s="39" t="s">
        <v>18</v>
      </c>
      <c r="E9" s="40" t="s">
        <v>19</v>
      </c>
      <c r="F9" s="41" t="s">
        <v>20</v>
      </c>
      <c r="G9" s="97">
        <v>3000</v>
      </c>
      <c r="H9" s="7"/>
      <c r="I9" s="42">
        <f>SUM(H9*G9)</f>
        <v>0</v>
      </c>
      <c r="J9" s="4"/>
    </row>
    <row r="10" spans="1:11" x14ac:dyDescent="0.25">
      <c r="A10" s="43" t="s">
        <v>24</v>
      </c>
      <c r="B10" s="44"/>
      <c r="C10" s="45"/>
      <c r="D10" s="45"/>
      <c r="E10" s="45" t="s">
        <v>19</v>
      </c>
      <c r="F10" s="45"/>
      <c r="G10" s="98">
        <f>SUM(G8:G9)</f>
        <v>6000</v>
      </c>
      <c r="H10" s="45"/>
      <c r="I10" s="46">
        <f>SUM(I8:I9)</f>
        <v>0</v>
      </c>
      <c r="J10" s="47"/>
    </row>
    <row r="11" spans="1:11" ht="15.75" thickBot="1" x14ac:dyDescent="0.3">
      <c r="A11" s="48" t="s">
        <v>25</v>
      </c>
      <c r="B11" s="49"/>
      <c r="C11" s="49"/>
      <c r="D11" s="49"/>
      <c r="E11" s="49"/>
      <c r="F11" s="50"/>
      <c r="G11" s="99"/>
      <c r="H11" s="51"/>
      <c r="I11" s="52"/>
      <c r="J11" s="53"/>
    </row>
    <row r="12" spans="1:11" x14ac:dyDescent="0.25">
      <c r="A12" s="31" t="s">
        <v>15</v>
      </c>
      <c r="B12" s="32" t="s">
        <v>16</v>
      </c>
      <c r="C12" s="33" t="s">
        <v>17</v>
      </c>
      <c r="D12" s="33" t="s">
        <v>18</v>
      </c>
      <c r="E12" s="34" t="s">
        <v>26</v>
      </c>
      <c r="F12" s="35" t="s">
        <v>20</v>
      </c>
      <c r="G12" s="96">
        <v>500</v>
      </c>
      <c r="H12" s="6"/>
      <c r="I12" s="36">
        <f t="shared" ref="I12:I13" si="0">SUM(H12*G12)</f>
        <v>0</v>
      </c>
      <c r="J12" s="3"/>
    </row>
    <row r="13" spans="1:11" x14ac:dyDescent="0.25">
      <c r="A13" s="37" t="s">
        <v>21</v>
      </c>
      <c r="B13" s="38" t="s">
        <v>22</v>
      </c>
      <c r="C13" s="39" t="s">
        <v>23</v>
      </c>
      <c r="D13" s="39" t="s">
        <v>18</v>
      </c>
      <c r="E13" s="40" t="s">
        <v>26</v>
      </c>
      <c r="F13" s="41" t="s">
        <v>20</v>
      </c>
      <c r="G13" s="97">
        <v>500</v>
      </c>
      <c r="H13" s="7"/>
      <c r="I13" s="42">
        <f t="shared" si="0"/>
        <v>0</v>
      </c>
      <c r="J13" s="4"/>
    </row>
    <row r="14" spans="1:11" x14ac:dyDescent="0.25">
      <c r="A14" s="43" t="s">
        <v>24</v>
      </c>
      <c r="B14" s="44"/>
      <c r="C14" s="45"/>
      <c r="D14" s="45"/>
      <c r="E14" s="45" t="s">
        <v>26</v>
      </c>
      <c r="F14" s="45"/>
      <c r="G14" s="100">
        <f>SUM(G12:G13)</f>
        <v>1000</v>
      </c>
      <c r="H14" s="45"/>
      <c r="I14" s="46">
        <f>SUM(I12:I13)</f>
        <v>0</v>
      </c>
      <c r="J14" s="47"/>
    </row>
    <row r="15" spans="1:11" ht="33" customHeight="1" x14ac:dyDescent="0.25">
      <c r="A15" s="54" t="s">
        <v>27</v>
      </c>
      <c r="B15" s="55"/>
      <c r="C15" s="55"/>
      <c r="D15" s="56"/>
      <c r="E15" s="56"/>
      <c r="F15" s="56"/>
      <c r="G15" s="101"/>
      <c r="H15" s="56"/>
      <c r="I15" s="56"/>
      <c r="J15" s="57"/>
    </row>
    <row r="16" spans="1:11" ht="45.75" thickBot="1" x14ac:dyDescent="0.3">
      <c r="A16" s="58" t="s">
        <v>4</v>
      </c>
      <c r="B16" s="59" t="s">
        <v>5</v>
      </c>
      <c r="C16" s="60" t="s">
        <v>6</v>
      </c>
      <c r="D16" s="60" t="s">
        <v>7</v>
      </c>
      <c r="E16" s="60" t="s">
        <v>8</v>
      </c>
      <c r="F16" s="60" t="s">
        <v>28</v>
      </c>
      <c r="G16" s="102" t="s">
        <v>10</v>
      </c>
      <c r="H16" s="60" t="s">
        <v>11</v>
      </c>
      <c r="I16" s="60" t="s">
        <v>12</v>
      </c>
      <c r="J16" s="61" t="s">
        <v>13</v>
      </c>
      <c r="K16" s="26"/>
    </row>
    <row r="17" spans="1:11" ht="15.75" thickBot="1" x14ac:dyDescent="0.3">
      <c r="A17" s="27" t="s">
        <v>14</v>
      </c>
      <c r="B17" s="28"/>
      <c r="C17" s="28"/>
      <c r="D17" s="28"/>
      <c r="E17" s="28"/>
      <c r="F17" s="28"/>
      <c r="G17" s="95"/>
      <c r="H17" s="29"/>
      <c r="I17" s="29"/>
      <c r="J17" s="30"/>
      <c r="K17" s="26"/>
    </row>
    <row r="18" spans="1:11" ht="15" customHeight="1" x14ac:dyDescent="0.25">
      <c r="A18" s="31" t="s">
        <v>15</v>
      </c>
      <c r="B18" s="32" t="s">
        <v>29</v>
      </c>
      <c r="C18" s="33" t="s">
        <v>30</v>
      </c>
      <c r="D18" s="33" t="s">
        <v>18</v>
      </c>
      <c r="E18" s="34" t="s">
        <v>19</v>
      </c>
      <c r="F18" s="35" t="s">
        <v>20</v>
      </c>
      <c r="G18" s="96">
        <v>2000</v>
      </c>
      <c r="H18" s="6"/>
      <c r="I18" s="36">
        <f>SUM(H18*G18)</f>
        <v>0</v>
      </c>
      <c r="J18" s="3"/>
    </row>
    <row r="19" spans="1:11" x14ac:dyDescent="0.25">
      <c r="A19" s="62" t="s">
        <v>21</v>
      </c>
      <c r="B19" s="63" t="s">
        <v>31</v>
      </c>
      <c r="C19" s="64" t="s">
        <v>32</v>
      </c>
      <c r="D19" s="64" t="s">
        <v>18</v>
      </c>
      <c r="E19" s="65" t="s">
        <v>19</v>
      </c>
      <c r="F19" s="66" t="s">
        <v>20</v>
      </c>
      <c r="G19" s="103">
        <v>1500</v>
      </c>
      <c r="H19" s="8"/>
      <c r="I19" s="67">
        <f t="shared" ref="I19:I23" si="1">SUM(H19*G19)</f>
        <v>0</v>
      </c>
      <c r="J19" s="5"/>
    </row>
    <row r="20" spans="1:11" x14ac:dyDescent="0.25">
      <c r="A20" s="43" t="s">
        <v>24</v>
      </c>
      <c r="B20" s="44"/>
      <c r="C20" s="45"/>
      <c r="D20" s="45"/>
      <c r="E20" s="45" t="s">
        <v>19</v>
      </c>
      <c r="F20" s="45"/>
      <c r="G20" s="98">
        <f>SUM(G17:G19)</f>
        <v>3500</v>
      </c>
      <c r="H20" s="45"/>
      <c r="I20" s="46">
        <f>SUM(I18:I19)</f>
        <v>0</v>
      </c>
      <c r="J20" s="47"/>
    </row>
    <row r="21" spans="1:11" ht="15.75" thickBot="1" x14ac:dyDescent="0.3">
      <c r="A21" s="48" t="s">
        <v>25</v>
      </c>
      <c r="B21" s="49"/>
      <c r="C21" s="49"/>
      <c r="D21" s="49"/>
      <c r="E21" s="49"/>
      <c r="F21" s="50"/>
      <c r="G21" s="99"/>
      <c r="H21" s="51"/>
      <c r="I21" s="52"/>
      <c r="J21" s="53"/>
    </row>
    <row r="22" spans="1:11" x14ac:dyDescent="0.25">
      <c r="A22" s="31" t="s">
        <v>15</v>
      </c>
      <c r="B22" s="32" t="s">
        <v>29</v>
      </c>
      <c r="C22" s="33" t="s">
        <v>30</v>
      </c>
      <c r="D22" s="33" t="s">
        <v>18</v>
      </c>
      <c r="E22" s="34" t="s">
        <v>26</v>
      </c>
      <c r="F22" s="35" t="s">
        <v>20</v>
      </c>
      <c r="G22" s="96">
        <v>500</v>
      </c>
      <c r="H22" s="6"/>
      <c r="I22" s="36">
        <f t="shared" si="1"/>
        <v>0</v>
      </c>
      <c r="J22" s="3"/>
    </row>
    <row r="23" spans="1:11" x14ac:dyDescent="0.25">
      <c r="A23" s="62" t="s">
        <v>21</v>
      </c>
      <c r="B23" s="63" t="s">
        <v>31</v>
      </c>
      <c r="C23" s="64" t="s">
        <v>32</v>
      </c>
      <c r="D23" s="64" t="s">
        <v>18</v>
      </c>
      <c r="E23" s="65" t="s">
        <v>26</v>
      </c>
      <c r="F23" s="66" t="s">
        <v>20</v>
      </c>
      <c r="G23" s="103">
        <v>500</v>
      </c>
      <c r="H23" s="8"/>
      <c r="I23" s="67">
        <f t="shared" si="1"/>
        <v>0</v>
      </c>
      <c r="J23" s="5"/>
    </row>
    <row r="24" spans="1:11" x14ac:dyDescent="0.25">
      <c r="A24" s="43" t="s">
        <v>24</v>
      </c>
      <c r="B24" s="44"/>
      <c r="C24" s="45"/>
      <c r="D24" s="45"/>
      <c r="E24" s="45" t="s">
        <v>26</v>
      </c>
      <c r="F24" s="45"/>
      <c r="G24" s="100">
        <f>SUM(G22:G23)</f>
        <v>1000</v>
      </c>
      <c r="H24" s="45"/>
      <c r="I24" s="46">
        <f>SUM(I22:I23)</f>
        <v>0</v>
      </c>
      <c r="J24" s="47"/>
    </row>
    <row r="25" spans="1:11" ht="33" customHeight="1" x14ac:dyDescent="0.25">
      <c r="A25" s="54" t="s">
        <v>33</v>
      </c>
      <c r="B25" s="55"/>
      <c r="C25" s="55"/>
      <c r="D25" s="56"/>
      <c r="E25" s="56"/>
      <c r="F25" s="56"/>
      <c r="G25" s="101"/>
      <c r="H25" s="56"/>
      <c r="I25" s="56"/>
      <c r="J25" s="57"/>
    </row>
    <row r="26" spans="1:11" ht="45.75" thickBot="1" x14ac:dyDescent="0.3">
      <c r="A26" s="58" t="s">
        <v>4</v>
      </c>
      <c r="B26" s="59" t="s">
        <v>5</v>
      </c>
      <c r="C26" s="60" t="s">
        <v>6</v>
      </c>
      <c r="D26" s="60" t="s">
        <v>7</v>
      </c>
      <c r="E26" s="60" t="s">
        <v>8</v>
      </c>
      <c r="F26" s="60" t="s">
        <v>28</v>
      </c>
      <c r="G26" s="102" t="s">
        <v>10</v>
      </c>
      <c r="H26" s="60" t="s">
        <v>11</v>
      </c>
      <c r="I26" s="60" t="s">
        <v>12</v>
      </c>
      <c r="J26" s="61" t="s">
        <v>13</v>
      </c>
      <c r="K26" s="26"/>
    </row>
    <row r="27" spans="1:11" ht="15.75" thickBot="1" x14ac:dyDescent="0.3">
      <c r="A27" s="27" t="s">
        <v>14</v>
      </c>
      <c r="B27" s="28"/>
      <c r="C27" s="28"/>
      <c r="D27" s="28"/>
      <c r="E27" s="28"/>
      <c r="F27" s="28"/>
      <c r="G27" s="95"/>
      <c r="H27" s="29"/>
      <c r="I27" s="29"/>
      <c r="J27" s="30"/>
      <c r="K27" s="26"/>
    </row>
    <row r="28" spans="1:11" ht="15" customHeight="1" x14ac:dyDescent="0.25">
      <c r="A28" s="31" t="s">
        <v>15</v>
      </c>
      <c r="B28" s="32" t="s">
        <v>34</v>
      </c>
      <c r="C28" s="33" t="s">
        <v>35</v>
      </c>
      <c r="D28" s="33" t="s">
        <v>36</v>
      </c>
      <c r="E28" s="34" t="s">
        <v>19</v>
      </c>
      <c r="F28" s="35" t="s">
        <v>20</v>
      </c>
      <c r="G28" s="96">
        <v>1000</v>
      </c>
      <c r="H28" s="6"/>
      <c r="I28" s="36">
        <f>SUM(H28*G28)</f>
        <v>0</v>
      </c>
      <c r="J28" s="3"/>
    </row>
    <row r="29" spans="1:11" x14ac:dyDescent="0.25">
      <c r="A29" s="37" t="s">
        <v>21</v>
      </c>
      <c r="B29" s="38" t="s">
        <v>37</v>
      </c>
      <c r="C29" s="39" t="s">
        <v>38</v>
      </c>
      <c r="D29" s="39" t="s">
        <v>18</v>
      </c>
      <c r="E29" s="40" t="s">
        <v>19</v>
      </c>
      <c r="F29" s="41" t="s">
        <v>20</v>
      </c>
      <c r="G29" s="97">
        <v>1500</v>
      </c>
      <c r="H29" s="7"/>
      <c r="I29" s="42">
        <f>SUM(H29*G29)</f>
        <v>0</v>
      </c>
      <c r="J29" s="4"/>
    </row>
    <row r="30" spans="1:11" x14ac:dyDescent="0.25">
      <c r="A30" s="37" t="s">
        <v>39</v>
      </c>
      <c r="B30" s="38" t="s">
        <v>40</v>
      </c>
      <c r="C30" s="39" t="s">
        <v>41</v>
      </c>
      <c r="D30" s="39" t="s">
        <v>42</v>
      </c>
      <c r="E30" s="40" t="s">
        <v>19</v>
      </c>
      <c r="F30" s="41" t="s">
        <v>20</v>
      </c>
      <c r="G30" s="97">
        <v>2000</v>
      </c>
      <c r="H30" s="7"/>
      <c r="I30" s="69">
        <f t="shared" ref="I30:I37" si="2">SUM(H30*G30)</f>
        <v>0</v>
      </c>
      <c r="J30" s="4"/>
    </row>
    <row r="31" spans="1:11" ht="15.75" thickBot="1" x14ac:dyDescent="0.3">
      <c r="A31" s="37" t="s">
        <v>43</v>
      </c>
      <c r="B31" s="63" t="s">
        <v>44</v>
      </c>
      <c r="C31" s="64" t="s">
        <v>45</v>
      </c>
      <c r="D31" s="64" t="s">
        <v>18</v>
      </c>
      <c r="E31" s="65" t="s">
        <v>19</v>
      </c>
      <c r="F31" s="66" t="s">
        <v>20</v>
      </c>
      <c r="G31" s="103">
        <v>750</v>
      </c>
      <c r="H31" s="8"/>
      <c r="I31" s="67">
        <f t="shared" si="2"/>
        <v>0</v>
      </c>
      <c r="J31" s="5"/>
    </row>
    <row r="32" spans="1:11" x14ac:dyDescent="0.25">
      <c r="A32" s="43" t="s">
        <v>24</v>
      </c>
      <c r="B32" s="44"/>
      <c r="C32" s="45"/>
      <c r="D32" s="45"/>
      <c r="E32" s="45" t="s">
        <v>19</v>
      </c>
      <c r="F32" s="45"/>
      <c r="G32" s="100">
        <f>SUM(G28:G31)</f>
        <v>5250</v>
      </c>
      <c r="H32" s="45"/>
      <c r="I32" s="46">
        <f>SUM(I28:I31)</f>
        <v>0</v>
      </c>
      <c r="J32" s="47"/>
    </row>
    <row r="33" spans="1:11" ht="15.75" thickBot="1" x14ac:dyDescent="0.3">
      <c r="A33" s="48" t="s">
        <v>25</v>
      </c>
      <c r="B33" s="49"/>
      <c r="C33" s="49"/>
      <c r="D33" s="49"/>
      <c r="E33" s="49"/>
      <c r="F33" s="50"/>
      <c r="G33" s="104"/>
      <c r="H33" s="51"/>
      <c r="I33" s="52"/>
      <c r="J33" s="53"/>
    </row>
    <row r="34" spans="1:11" x14ac:dyDescent="0.25">
      <c r="A34" s="31" t="s">
        <v>15</v>
      </c>
      <c r="B34" s="32" t="s">
        <v>34</v>
      </c>
      <c r="C34" s="33" t="s">
        <v>35</v>
      </c>
      <c r="D34" s="33" t="s">
        <v>36</v>
      </c>
      <c r="E34" s="34" t="s">
        <v>26</v>
      </c>
      <c r="F34" s="35" t="s">
        <v>20</v>
      </c>
      <c r="G34" s="96">
        <v>250</v>
      </c>
      <c r="H34" s="6"/>
      <c r="I34" s="68">
        <f t="shared" si="2"/>
        <v>0</v>
      </c>
      <c r="J34" s="3"/>
    </row>
    <row r="35" spans="1:11" x14ac:dyDescent="0.25">
      <c r="A35" s="37" t="s">
        <v>21</v>
      </c>
      <c r="B35" s="38" t="s">
        <v>37</v>
      </c>
      <c r="C35" s="39" t="s">
        <v>38</v>
      </c>
      <c r="D35" s="39" t="s">
        <v>18</v>
      </c>
      <c r="E35" s="40" t="s">
        <v>26</v>
      </c>
      <c r="F35" s="41" t="s">
        <v>20</v>
      </c>
      <c r="G35" s="97">
        <v>500</v>
      </c>
      <c r="H35" s="7"/>
      <c r="I35" s="69">
        <f t="shared" si="2"/>
        <v>0</v>
      </c>
      <c r="J35" s="4"/>
    </row>
    <row r="36" spans="1:11" x14ac:dyDescent="0.25">
      <c r="A36" s="37" t="s">
        <v>39</v>
      </c>
      <c r="B36" s="38" t="s">
        <v>40</v>
      </c>
      <c r="C36" s="39" t="s">
        <v>46</v>
      </c>
      <c r="D36" s="70" t="s">
        <v>42</v>
      </c>
      <c r="E36" s="40" t="s">
        <v>26</v>
      </c>
      <c r="F36" s="41" t="s">
        <v>20</v>
      </c>
      <c r="G36" s="97">
        <v>500</v>
      </c>
      <c r="H36" s="7"/>
      <c r="I36" s="69">
        <f t="shared" si="2"/>
        <v>0</v>
      </c>
      <c r="J36" s="4"/>
    </row>
    <row r="37" spans="1:11" x14ac:dyDescent="0.25">
      <c r="A37" s="37" t="s">
        <v>43</v>
      </c>
      <c r="B37" s="63" t="s">
        <v>44</v>
      </c>
      <c r="C37" s="64" t="s">
        <v>45</v>
      </c>
      <c r="D37" s="64" t="s">
        <v>18</v>
      </c>
      <c r="E37" s="65" t="s">
        <v>26</v>
      </c>
      <c r="F37" s="66" t="s">
        <v>20</v>
      </c>
      <c r="G37" s="103">
        <v>250</v>
      </c>
      <c r="H37" s="8"/>
      <c r="I37" s="67">
        <f t="shared" si="2"/>
        <v>0</v>
      </c>
      <c r="J37" s="5"/>
    </row>
    <row r="38" spans="1:11" x14ac:dyDescent="0.25">
      <c r="A38" s="43" t="s">
        <v>24</v>
      </c>
      <c r="B38" s="44"/>
      <c r="C38" s="45"/>
      <c r="D38" s="45"/>
      <c r="E38" s="45" t="s">
        <v>26</v>
      </c>
      <c r="F38" s="45"/>
      <c r="G38" s="100">
        <f>SUM(G34:G37)</f>
        <v>1500</v>
      </c>
      <c r="H38" s="45"/>
      <c r="I38" s="46">
        <f>SUM(I34:I37)</f>
        <v>0</v>
      </c>
      <c r="J38" s="47"/>
    </row>
    <row r="39" spans="1:11" ht="33" customHeight="1" x14ac:dyDescent="0.25">
      <c r="A39" s="54" t="s">
        <v>47</v>
      </c>
      <c r="B39" s="55"/>
      <c r="C39" s="55"/>
      <c r="D39" s="56"/>
      <c r="E39" s="56"/>
      <c r="F39" s="56"/>
      <c r="G39" s="101"/>
      <c r="H39" s="56"/>
      <c r="I39" s="56"/>
      <c r="J39" s="57"/>
    </row>
    <row r="40" spans="1:11" ht="45.75" thickBot="1" x14ac:dyDescent="0.3">
      <c r="A40" s="58" t="s">
        <v>4</v>
      </c>
      <c r="B40" s="59" t="s">
        <v>5</v>
      </c>
      <c r="C40" s="60" t="s">
        <v>6</v>
      </c>
      <c r="D40" s="60" t="s">
        <v>7</v>
      </c>
      <c r="E40" s="60" t="s">
        <v>8</v>
      </c>
      <c r="F40" s="60" t="s">
        <v>28</v>
      </c>
      <c r="G40" s="102" t="s">
        <v>10</v>
      </c>
      <c r="H40" s="60" t="s">
        <v>11</v>
      </c>
      <c r="I40" s="60" t="s">
        <v>12</v>
      </c>
      <c r="J40" s="61" t="s">
        <v>13</v>
      </c>
      <c r="K40" s="26"/>
    </row>
    <row r="41" spans="1:11" ht="15.75" thickBot="1" x14ac:dyDescent="0.3">
      <c r="A41" s="27" t="s">
        <v>14</v>
      </c>
      <c r="B41" s="28"/>
      <c r="C41" s="28"/>
      <c r="D41" s="28"/>
      <c r="E41" s="28"/>
      <c r="F41" s="28"/>
      <c r="G41" s="95"/>
      <c r="H41" s="29"/>
      <c r="I41" s="29"/>
      <c r="J41" s="30"/>
      <c r="K41" s="26"/>
    </row>
    <row r="42" spans="1:11" ht="15" customHeight="1" x14ac:dyDescent="0.25">
      <c r="A42" s="31" t="s">
        <v>15</v>
      </c>
      <c r="B42" s="32" t="s">
        <v>48</v>
      </c>
      <c r="C42" s="33" t="s">
        <v>49</v>
      </c>
      <c r="D42" s="33" t="s">
        <v>18</v>
      </c>
      <c r="E42" s="33" t="s">
        <v>19</v>
      </c>
      <c r="F42" s="35" t="s">
        <v>20</v>
      </c>
      <c r="G42" s="96">
        <v>1000</v>
      </c>
      <c r="H42" s="6"/>
      <c r="I42" s="36">
        <f>SUM(H42*G42)</f>
        <v>0</v>
      </c>
      <c r="J42" s="3"/>
    </row>
    <row r="43" spans="1:11" x14ac:dyDescent="0.25">
      <c r="A43" s="37" t="s">
        <v>21</v>
      </c>
      <c r="B43" s="38" t="s">
        <v>50</v>
      </c>
      <c r="C43" s="39" t="s">
        <v>51</v>
      </c>
      <c r="D43" s="39" t="s">
        <v>52</v>
      </c>
      <c r="E43" s="39" t="s">
        <v>19</v>
      </c>
      <c r="F43" s="41" t="s">
        <v>20</v>
      </c>
      <c r="G43" s="97">
        <v>2000</v>
      </c>
      <c r="H43" s="7"/>
      <c r="I43" s="42">
        <f>SUM(H43*G43)</f>
        <v>0</v>
      </c>
      <c r="J43" s="4"/>
    </row>
    <row r="44" spans="1:11" ht="15.6" customHeight="1" x14ac:dyDescent="0.25">
      <c r="A44" s="37" t="s">
        <v>39</v>
      </c>
      <c r="B44" s="71" t="s">
        <v>53</v>
      </c>
      <c r="C44" s="39" t="s">
        <v>54</v>
      </c>
      <c r="D44" s="70" t="s">
        <v>55</v>
      </c>
      <c r="E44" s="39" t="s">
        <v>19</v>
      </c>
      <c r="F44" s="41" t="s">
        <v>20</v>
      </c>
      <c r="G44" s="97">
        <v>1500</v>
      </c>
      <c r="H44" s="7"/>
      <c r="I44" s="42">
        <f t="shared" ref="I44:I51" si="3">SUM(H44*G44)</f>
        <v>0</v>
      </c>
      <c r="J44" s="4"/>
    </row>
    <row r="45" spans="1:11" x14ac:dyDescent="0.25">
      <c r="A45" s="37" t="s">
        <v>43</v>
      </c>
      <c r="B45" s="63" t="s">
        <v>56</v>
      </c>
      <c r="C45" s="64" t="s">
        <v>57</v>
      </c>
      <c r="D45" s="64" t="s">
        <v>18</v>
      </c>
      <c r="E45" s="64" t="s">
        <v>19</v>
      </c>
      <c r="F45" s="66" t="s">
        <v>20</v>
      </c>
      <c r="G45" s="103">
        <v>1500</v>
      </c>
      <c r="H45" s="8"/>
      <c r="I45" s="67">
        <f t="shared" si="3"/>
        <v>0</v>
      </c>
      <c r="J45" s="5"/>
    </row>
    <row r="46" spans="1:11" x14ac:dyDescent="0.25">
      <c r="A46" s="43" t="s">
        <v>24</v>
      </c>
      <c r="B46" s="44"/>
      <c r="C46" s="45"/>
      <c r="D46" s="45"/>
      <c r="E46" s="45" t="s">
        <v>19</v>
      </c>
      <c r="F46" s="45"/>
      <c r="G46" s="100">
        <f>SUM(G42:G45)</f>
        <v>6000</v>
      </c>
      <c r="H46" s="45"/>
      <c r="I46" s="46">
        <f>SUM(I42:I45)</f>
        <v>0</v>
      </c>
      <c r="J46" s="47"/>
    </row>
    <row r="47" spans="1:11" x14ac:dyDescent="0.25">
      <c r="A47" s="48" t="s">
        <v>25</v>
      </c>
      <c r="B47" s="49"/>
      <c r="C47" s="49"/>
      <c r="D47" s="49"/>
      <c r="E47" s="49"/>
      <c r="F47" s="50"/>
      <c r="G47" s="104"/>
      <c r="H47" s="51"/>
      <c r="I47" s="52"/>
      <c r="J47" s="53"/>
    </row>
    <row r="48" spans="1:11" x14ac:dyDescent="0.25">
      <c r="A48" s="31" t="s">
        <v>15</v>
      </c>
      <c r="B48" s="32" t="s">
        <v>48</v>
      </c>
      <c r="C48" s="33" t="s">
        <v>49</v>
      </c>
      <c r="D48" s="33" t="s">
        <v>18</v>
      </c>
      <c r="E48" s="72" t="s">
        <v>26</v>
      </c>
      <c r="F48" s="35" t="s">
        <v>20</v>
      </c>
      <c r="G48" s="105">
        <v>500</v>
      </c>
      <c r="H48" s="1"/>
      <c r="I48" s="68">
        <f>SUM(H48*G48)</f>
        <v>0</v>
      </c>
      <c r="J48" s="3"/>
    </row>
    <row r="49" spans="1:10" x14ac:dyDescent="0.25">
      <c r="A49" s="37" t="s">
        <v>21</v>
      </c>
      <c r="B49" s="38" t="s">
        <v>50</v>
      </c>
      <c r="C49" s="39" t="s">
        <v>51</v>
      </c>
      <c r="D49" s="39" t="s">
        <v>52</v>
      </c>
      <c r="E49" s="73" t="s">
        <v>26</v>
      </c>
      <c r="F49" s="41" t="s">
        <v>20</v>
      </c>
      <c r="G49" s="106">
        <v>500</v>
      </c>
      <c r="H49" s="2"/>
      <c r="I49" s="69">
        <f t="shared" si="3"/>
        <v>0</v>
      </c>
      <c r="J49" s="4"/>
    </row>
    <row r="50" spans="1:10" x14ac:dyDescent="0.25">
      <c r="A50" s="37" t="s">
        <v>39</v>
      </c>
      <c r="B50" s="38" t="s">
        <v>53</v>
      </c>
      <c r="C50" s="39" t="s">
        <v>54</v>
      </c>
      <c r="D50" s="39" t="s">
        <v>55</v>
      </c>
      <c r="E50" s="40" t="s">
        <v>26</v>
      </c>
      <c r="F50" s="41" t="s">
        <v>20</v>
      </c>
      <c r="G50" s="97">
        <v>500</v>
      </c>
      <c r="H50" s="7"/>
      <c r="I50" s="69">
        <f t="shared" si="3"/>
        <v>0</v>
      </c>
      <c r="J50" s="4"/>
    </row>
    <row r="51" spans="1:10" ht="15.75" thickBot="1" x14ac:dyDescent="0.3">
      <c r="A51" s="37" t="s">
        <v>43</v>
      </c>
      <c r="B51" s="38" t="s">
        <v>56</v>
      </c>
      <c r="C51" s="39" t="s">
        <v>57</v>
      </c>
      <c r="D51" s="39" t="s">
        <v>18</v>
      </c>
      <c r="E51" s="40" t="s">
        <v>26</v>
      </c>
      <c r="F51" s="41" t="s">
        <v>20</v>
      </c>
      <c r="G51" s="97">
        <v>250</v>
      </c>
      <c r="H51" s="7"/>
      <c r="I51" s="69">
        <f t="shared" si="3"/>
        <v>0</v>
      </c>
      <c r="J51" s="4"/>
    </row>
    <row r="52" spans="1:10" ht="15.75" thickBot="1" x14ac:dyDescent="0.3">
      <c r="A52" s="75" t="s">
        <v>24</v>
      </c>
      <c r="B52" s="76"/>
      <c r="C52" s="77"/>
      <c r="D52" s="77"/>
      <c r="E52" s="77"/>
      <c r="F52" s="77"/>
      <c r="G52" s="107">
        <f>SUM(G48:G51)</f>
        <v>1750</v>
      </c>
      <c r="H52" s="77"/>
      <c r="I52" s="78">
        <f>SUM(I48:I51)</f>
        <v>0</v>
      </c>
      <c r="J52" s="79"/>
    </row>
    <row r="53" spans="1:10" x14ac:dyDescent="0.25">
      <c r="E53" s="80" t="s">
        <v>19</v>
      </c>
      <c r="F53" s="81" t="s">
        <v>58</v>
      </c>
      <c r="G53" s="108">
        <f>SUM(G10+G20+G32+G46)</f>
        <v>20750</v>
      </c>
      <c r="H53" s="81" t="s">
        <v>59</v>
      </c>
      <c r="I53" s="82">
        <f>SUM(I10+I20+I32+I46)</f>
        <v>0</v>
      </c>
    </row>
    <row r="54" spans="1:10" ht="15.75" thickBot="1" x14ac:dyDescent="0.3">
      <c r="E54" s="83" t="s">
        <v>26</v>
      </c>
      <c r="F54" s="74" t="s">
        <v>58</v>
      </c>
      <c r="G54" s="109">
        <f>SUM(G14+G24+G38+G52)</f>
        <v>5250</v>
      </c>
      <c r="H54" s="74" t="s">
        <v>60</v>
      </c>
      <c r="I54" s="84">
        <f>SUM(I14+I24+I38+I52)</f>
        <v>0</v>
      </c>
    </row>
    <row r="55" spans="1:10" x14ac:dyDescent="0.25">
      <c r="E55" s="85"/>
      <c r="F55" s="86" t="s">
        <v>58</v>
      </c>
      <c r="G55" s="110">
        <f>SUM(G53+G54)</f>
        <v>26000</v>
      </c>
      <c r="H55" s="87" t="s">
        <v>61</v>
      </c>
      <c r="I55" s="88">
        <f>SUM(I53:I54)</f>
        <v>0</v>
      </c>
    </row>
    <row r="58" spans="1:10" ht="48.75" customHeight="1" x14ac:dyDescent="0.25">
      <c r="J58" s="111"/>
    </row>
    <row r="59" spans="1:10" x14ac:dyDescent="0.25">
      <c r="F59" s="89" t="s">
        <v>62</v>
      </c>
      <c r="G59" s="89"/>
      <c r="H59" s="9"/>
      <c r="J59" s="91" t="s">
        <v>63</v>
      </c>
    </row>
    <row r="61" spans="1:10" x14ac:dyDescent="0.25">
      <c r="A61" s="90" t="s">
        <v>64</v>
      </c>
    </row>
  </sheetData>
  <sheetProtection algorithmName="SHA-512" hashValue="E4muFWrCXWqlFUKsUK6izfaMlHDkMIgS4milwdV7Njnp+NI3z7omABPB93Js/9TbEP2pFvwIHL23gfL8addyXg==" saltValue="KjeRfln/mMP6yqjDtVMnug==" spinCount="100000" sheet="1"/>
  <mergeCells count="15">
    <mergeCell ref="F59:G59"/>
    <mergeCell ref="A3:J3"/>
    <mergeCell ref="A4:J4"/>
    <mergeCell ref="A11:F11"/>
    <mergeCell ref="A7:F7"/>
    <mergeCell ref="A17:F17"/>
    <mergeCell ref="A41:F41"/>
    <mergeCell ref="A47:F47"/>
    <mergeCell ref="A5:C5"/>
    <mergeCell ref="A15:C15"/>
    <mergeCell ref="A25:C25"/>
    <mergeCell ref="A39:C39"/>
    <mergeCell ref="A21:F21"/>
    <mergeCell ref="A27:F27"/>
    <mergeCell ref="A33:F33"/>
  </mergeCells>
  <phoneticPr fontId="2" type="noConversion"/>
  <pageMargins left="0.31496062992125984" right="0.31496062992125984" top="1.1811023622047245" bottom="0.78740157480314965" header="0.31496062992125984" footer="0.31496062992125984"/>
  <pageSetup paperSize="8" scale="95" fitToHeight="0" orientation="landscape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(3. 6. 2024 13:07) - dokument odeslán ke schválení administrátorovi
Monika Poslová (3. 6. 2024 13:37) - odesláno ke schválení představenstvu - Zdeněk Sameš, Silnice LK a.s., Petr Správka, Silnice LK a.s.
Zdeněk Sameš (3. 6. 2024 13:39) - schváleno představenstvem
Petr Správka (8. 6. 2024 12:00) - schváleno představenstvem</Log_schvalovani>
    <ID_zakazky xmlns="8b673dc0-8509-40e9-b30f-da1c7f909cf0">150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1" ma:contentTypeDescription="Vytvoří nový dokument" ma:contentTypeScope="" ma:versionID="4276fb8462ec99e3fd34c3633c9996c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f0c40f25a66e0bf707f70d8218daf1a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DC3ED-84C5-4FE3-AC59-D6C803773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dodávek</vt:lpstr>
      <vt:lpstr>'Soupis dodávek'!Oblast_tisku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Monika Poslová, Silnice LK a.s.</cp:lastModifiedBy>
  <cp:revision/>
  <cp:lastPrinted>2024-06-18T06:06:28Z</cp:lastPrinted>
  <dcterms:created xsi:type="dcterms:W3CDTF">2022-03-02T13:44:12Z</dcterms:created>
  <dcterms:modified xsi:type="dcterms:W3CDTF">2024-06-18T08:32:29Z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