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320" windowHeight="13500" firstSheet="2" activeTab="6"/>
  </bookViews>
  <sheets>
    <sheet name="TZB OA Administratívny blok" sheetId="3" r:id="rId1"/>
    <sheet name="TZB Odborné učebne" sheetId="4" r:id="rId2"/>
    <sheet name="TZB Kmeňový blok" sheetId="2" r:id="rId3"/>
    <sheet name="TZB Telocvičňa" sheetId="1" r:id="rId4"/>
    <sheet name="TZB Aula" sheetId="6" r:id="rId5"/>
    <sheet name="TZB Kotolne" sheetId="7" r:id="rId6"/>
    <sheet name="Vymena venti_hlav Rekapitulácia" sheetId="5" r:id="rId7"/>
  </sheets>
  <definedNames>
    <definedName name="_xlnm._FilterDatabase" localSheetId="4" hidden="1">'TZB Aula'!$I$1:$I$18</definedName>
    <definedName name="_xlnm._FilterDatabase" localSheetId="2" hidden="1">'TZB Kmeňový blok'!$I$2:$I$67</definedName>
    <definedName name="_xlnm._FilterDatabase" localSheetId="5" hidden="1">'TZB Kotolne'!$D$5:$H$5</definedName>
    <definedName name="_xlnm._FilterDatabase" localSheetId="0" hidden="1">'TZB OA Administratívny blok'!$I$2:$I$60</definedName>
    <definedName name="_xlnm._FilterDatabase" localSheetId="1" hidden="1">'TZB Odborné učebne'!$I$2:$I$75</definedName>
    <definedName name="_xlnm._FilterDatabase" localSheetId="3" hidden="1">'TZB Telocvičňa'!$I$1:$I$30</definedName>
    <definedName name="_xlnm.Print_Area" localSheetId="4">'TZB Aula'!$B$3:$H$12</definedName>
    <definedName name="_xlnm.Print_Area" localSheetId="5">'TZB Kotolne'!$B$3:$H$8</definedName>
    <definedName name="_xlnm.Print_Area" localSheetId="3">'TZB Telocvičňa'!$B$3:$H$24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/>
  <c r="Q6"/>
  <c r="P7"/>
  <c r="Q7"/>
  <c r="Q5"/>
  <c r="P5"/>
  <c r="R7" l="1"/>
  <c r="K7"/>
  <c r="J7"/>
  <c r="K6"/>
  <c r="J6"/>
  <c r="K5"/>
  <c r="J5"/>
  <c r="K11" i="6"/>
  <c r="J11"/>
  <c r="K10"/>
  <c r="J10"/>
  <c r="K9"/>
  <c r="J9"/>
  <c r="K8"/>
  <c r="J8"/>
  <c r="K7"/>
  <c r="J7"/>
  <c r="K6"/>
  <c r="J6"/>
  <c r="K5"/>
  <c r="J5"/>
  <c r="J5" i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P7" i="6" l="1"/>
  <c r="Q7"/>
  <c r="P10"/>
  <c r="Q10"/>
  <c r="Q5"/>
  <c r="P5"/>
  <c r="P6"/>
  <c r="Q6"/>
  <c r="P8"/>
  <c r="Q8"/>
  <c r="P11"/>
  <c r="Q11"/>
  <c r="P9"/>
  <c r="Q9"/>
  <c r="Q15" i="1"/>
  <c r="P15"/>
  <c r="P23"/>
  <c r="Q23"/>
  <c r="Q13"/>
  <c r="P13"/>
  <c r="P7"/>
  <c r="Q7"/>
  <c r="P21"/>
  <c r="Q21"/>
  <c r="P14"/>
  <c r="Q14"/>
  <c r="P12"/>
  <c r="Q12"/>
  <c r="Q5"/>
  <c r="P5"/>
  <c r="Q10"/>
  <c r="P10"/>
  <c r="P9"/>
  <c r="Q9"/>
  <c r="Q20"/>
  <c r="P20"/>
  <c r="P8"/>
  <c r="Q8"/>
  <c r="P19"/>
  <c r="Q19"/>
  <c r="P17"/>
  <c r="Q17"/>
  <c r="P22"/>
  <c r="Q22"/>
  <c r="P18"/>
  <c r="Q18"/>
  <c r="P11"/>
  <c r="Q11"/>
  <c r="P6"/>
  <c r="Q6"/>
  <c r="P16"/>
  <c r="Q16"/>
  <c r="J8" i="7"/>
  <c r="F10" i="5" s="1"/>
  <c r="J12" i="6"/>
  <c r="F9" i="5" s="1"/>
  <c r="R5" i="7"/>
  <c r="J61" i="2"/>
  <c r="K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R9" i="6" l="1"/>
  <c r="P60" i="2"/>
  <c r="Q60"/>
  <c r="P35"/>
  <c r="Q35"/>
  <c r="Q50"/>
  <c r="P50"/>
  <c r="R50" s="1"/>
  <c r="Q56"/>
  <c r="P56"/>
  <c r="P16"/>
  <c r="Q16"/>
  <c r="P10"/>
  <c r="Q10"/>
  <c r="P34"/>
  <c r="Q34"/>
  <c r="Q40"/>
  <c r="P40"/>
  <c r="P46"/>
  <c r="Q46"/>
  <c r="Q11"/>
  <c r="P11"/>
  <c r="Q39"/>
  <c r="P39"/>
  <c r="P45"/>
  <c r="Q45"/>
  <c r="P21"/>
  <c r="Q21"/>
  <c r="P29"/>
  <c r="Q29"/>
  <c r="Q22"/>
  <c r="P22"/>
  <c r="P30"/>
  <c r="Q30"/>
  <c r="Q36"/>
  <c r="P36"/>
  <c r="Q51"/>
  <c r="P51"/>
  <c r="P61"/>
  <c r="Q61"/>
  <c r="P15"/>
  <c r="Q15"/>
  <c r="P27"/>
  <c r="Q27"/>
  <c r="R27" s="1"/>
  <c r="P41"/>
  <c r="Q41"/>
  <c r="P23"/>
  <c r="Q23"/>
  <c r="Q52"/>
  <c r="P52"/>
  <c r="P43"/>
  <c r="Q43"/>
  <c r="P58"/>
  <c r="Q58"/>
  <c r="P17"/>
  <c r="Q17"/>
  <c r="R17" s="1"/>
  <c r="Q31"/>
  <c r="P31"/>
  <c r="P37"/>
  <c r="Q37"/>
  <c r="P42"/>
  <c r="Q42"/>
  <c r="P57"/>
  <c r="Q57"/>
  <c r="P24"/>
  <c r="Q24"/>
  <c r="P32"/>
  <c r="Q32"/>
  <c r="P53"/>
  <c r="Q53"/>
  <c r="Q7"/>
  <c r="P7"/>
  <c r="P25"/>
  <c r="Q25"/>
  <c r="P48"/>
  <c r="Q48"/>
  <c r="P54"/>
  <c r="Q54"/>
  <c r="Q47"/>
  <c r="P47"/>
  <c r="P8"/>
  <c r="Q8"/>
  <c r="P13"/>
  <c r="Q13"/>
  <c r="Q12"/>
  <c r="P12"/>
  <c r="Q38"/>
  <c r="P38"/>
  <c r="P44"/>
  <c r="Q44"/>
  <c r="P59"/>
  <c r="Q59"/>
  <c r="P9"/>
  <c r="Q9"/>
  <c r="Q14"/>
  <c r="P14"/>
  <c r="P19"/>
  <c r="Q19"/>
  <c r="P33"/>
  <c r="Q33"/>
  <c r="Q18"/>
  <c r="P18"/>
  <c r="P20"/>
  <c r="Q20"/>
  <c r="R20" s="1"/>
  <c r="P26"/>
  <c r="Q26"/>
  <c r="Q28"/>
  <c r="P28"/>
  <c r="Q49"/>
  <c r="P49"/>
  <c r="P55"/>
  <c r="Q55"/>
  <c r="P8" i="7"/>
  <c r="C10" i="5" s="1"/>
  <c r="R11" i="6"/>
  <c r="R6" i="7"/>
  <c r="R8" s="1"/>
  <c r="Q8"/>
  <c r="D10" i="5" s="1"/>
  <c r="R7" i="6"/>
  <c r="Q12"/>
  <c r="D9" i="5" s="1"/>
  <c r="R8" i="6"/>
  <c r="R10"/>
  <c r="R6"/>
  <c r="R5"/>
  <c r="P12"/>
  <c r="C9" i="5" s="1"/>
  <c r="J10" i="4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37" i="3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R47" i="2" l="1"/>
  <c r="R22"/>
  <c r="R45"/>
  <c r="R9"/>
  <c r="R53"/>
  <c r="R31"/>
  <c r="R26"/>
  <c r="R49"/>
  <c r="R24"/>
  <c r="R11"/>
  <c r="R18"/>
  <c r="R52"/>
  <c r="R58"/>
  <c r="R15"/>
  <c r="R35"/>
  <c r="R14"/>
  <c r="R7"/>
  <c r="R36"/>
  <c r="R39"/>
  <c r="R8"/>
  <c r="R43"/>
  <c r="R61"/>
  <c r="R60"/>
  <c r="R55"/>
  <c r="R12"/>
  <c r="E10" i="5"/>
  <c r="G10" s="1"/>
  <c r="R51" i="2"/>
  <c r="R29"/>
  <c r="R10"/>
  <c r="R41"/>
  <c r="R37"/>
  <c r="R13"/>
  <c r="R16"/>
  <c r="Q42" i="4"/>
  <c r="P42"/>
  <c r="Q52"/>
  <c r="P52"/>
  <c r="P43"/>
  <c r="Q43"/>
  <c r="Q31"/>
  <c r="P31"/>
  <c r="R31" s="1"/>
  <c r="P22"/>
  <c r="Q22"/>
  <c r="P10"/>
  <c r="Q10"/>
  <c r="P56"/>
  <c r="Q56"/>
  <c r="Q47"/>
  <c r="P47"/>
  <c r="P38"/>
  <c r="Q38"/>
  <c r="P35"/>
  <c r="Q35"/>
  <c r="P26"/>
  <c r="Q26"/>
  <c r="P14"/>
  <c r="Q14"/>
  <c r="P29"/>
  <c r="Q29"/>
  <c r="P24"/>
  <c r="Q24"/>
  <c r="P21"/>
  <c r="Q21"/>
  <c r="P55"/>
  <c r="Q55"/>
  <c r="P46"/>
  <c r="Q46"/>
  <c r="P40"/>
  <c r="Q40"/>
  <c r="P34"/>
  <c r="Q34"/>
  <c r="Q28"/>
  <c r="P28"/>
  <c r="P30"/>
  <c r="Q30"/>
  <c r="P17"/>
  <c r="Q17"/>
  <c r="P54"/>
  <c r="Q54"/>
  <c r="P45"/>
  <c r="Q45"/>
  <c r="Q33"/>
  <c r="P33"/>
  <c r="P37"/>
  <c r="Q37"/>
  <c r="P25"/>
  <c r="Q25"/>
  <c r="P13"/>
  <c r="Q13"/>
  <c r="Q23"/>
  <c r="P23"/>
  <c r="P20"/>
  <c r="Q20"/>
  <c r="P27"/>
  <c r="Q27"/>
  <c r="Q50"/>
  <c r="P50"/>
  <c r="Q19"/>
  <c r="P19"/>
  <c r="P16"/>
  <c r="Q16"/>
  <c r="P53"/>
  <c r="Q53"/>
  <c r="P44"/>
  <c r="Q44"/>
  <c r="P32"/>
  <c r="Q32"/>
  <c r="P11"/>
  <c r="Q11"/>
  <c r="P51"/>
  <c r="Q51"/>
  <c r="P41"/>
  <c r="Q41"/>
  <c r="P12"/>
  <c r="Q12"/>
  <c r="P58"/>
  <c r="Q58"/>
  <c r="P49"/>
  <c r="Q49"/>
  <c r="Q57"/>
  <c r="P57"/>
  <c r="P48"/>
  <c r="Q48"/>
  <c r="P39"/>
  <c r="Q39"/>
  <c r="Q36"/>
  <c r="P36"/>
  <c r="P18"/>
  <c r="Q18"/>
  <c r="P15"/>
  <c r="Q15"/>
  <c r="P41" i="3"/>
  <c r="Q41"/>
  <c r="P38"/>
  <c r="Q38"/>
  <c r="Q40"/>
  <c r="P40"/>
  <c r="P48"/>
  <c r="Q48"/>
  <c r="Q46"/>
  <c r="P46"/>
  <c r="P39"/>
  <c r="Q39"/>
  <c r="P43"/>
  <c r="Q43"/>
  <c r="P37"/>
  <c r="Q37"/>
  <c r="P47"/>
  <c r="Q47"/>
  <c r="P45"/>
  <c r="Q45"/>
  <c r="Q44"/>
  <c r="P44"/>
  <c r="Q42"/>
  <c r="P42"/>
  <c r="R30" i="2"/>
  <c r="R32"/>
  <c r="R33"/>
  <c r="R28"/>
  <c r="R23"/>
  <c r="R34"/>
  <c r="R25"/>
  <c r="R57"/>
  <c r="R42"/>
  <c r="E9" i="5"/>
  <c r="G9" s="1"/>
  <c r="R48" i="2"/>
  <c r="R56"/>
  <c r="R46"/>
  <c r="R12" i="6"/>
  <c r="R19" i="2"/>
  <c r="R44"/>
  <c r="R59"/>
  <c r="R54"/>
  <c r="R40"/>
  <c r="R21"/>
  <c r="R38"/>
  <c r="J6" i="3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49"/>
  <c r="K49"/>
  <c r="J50"/>
  <c r="K50"/>
  <c r="J51"/>
  <c r="K51"/>
  <c r="J52"/>
  <c r="K52"/>
  <c r="J53"/>
  <c r="K53"/>
  <c r="K70" i="4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9"/>
  <c r="J9"/>
  <c r="K8"/>
  <c r="J8"/>
  <c r="K7"/>
  <c r="J7"/>
  <c r="K6"/>
  <c r="J6"/>
  <c r="K5"/>
  <c r="J5"/>
  <c r="K5" i="3"/>
  <c r="J5"/>
  <c r="J5" i="2"/>
  <c r="R55" i="4" l="1"/>
  <c r="R10"/>
  <c r="R21"/>
  <c r="R38"/>
  <c r="R58"/>
  <c r="R47"/>
  <c r="R14"/>
  <c r="R28"/>
  <c r="R52"/>
  <c r="R25"/>
  <c r="R30"/>
  <c r="R40"/>
  <c r="R33"/>
  <c r="R42"/>
  <c r="R56"/>
  <c r="R49"/>
  <c r="R12"/>
  <c r="R34"/>
  <c r="R53"/>
  <c r="R22"/>
  <c r="R46"/>
  <c r="P59"/>
  <c r="Q59"/>
  <c r="Q64"/>
  <c r="P64"/>
  <c r="P70"/>
  <c r="Q70"/>
  <c r="P69"/>
  <c r="Q69"/>
  <c r="P6"/>
  <c r="Q6"/>
  <c r="P7"/>
  <c r="Q7"/>
  <c r="P60"/>
  <c r="Q60"/>
  <c r="Q65"/>
  <c r="P65"/>
  <c r="P8"/>
  <c r="Q8"/>
  <c r="P61"/>
  <c r="Q61"/>
  <c r="P62"/>
  <c r="Q62"/>
  <c r="Q67"/>
  <c r="P67"/>
  <c r="Q5"/>
  <c r="P5"/>
  <c r="Q66"/>
  <c r="P66"/>
  <c r="P9"/>
  <c r="Q9"/>
  <c r="P63"/>
  <c r="Q63"/>
  <c r="P68"/>
  <c r="Q68"/>
  <c r="R46" i="3"/>
  <c r="R38"/>
  <c r="R43"/>
  <c r="P50"/>
  <c r="Q50"/>
  <c r="P12"/>
  <c r="Q12"/>
  <c r="P6"/>
  <c r="Q6"/>
  <c r="Q17"/>
  <c r="P17"/>
  <c r="P16"/>
  <c r="Q16"/>
  <c r="P10"/>
  <c r="Q10"/>
  <c r="P27"/>
  <c r="Q27"/>
  <c r="P7"/>
  <c r="Q7"/>
  <c r="P26"/>
  <c r="Q26"/>
  <c r="Q25"/>
  <c r="P25"/>
  <c r="Q11"/>
  <c r="P11"/>
  <c r="P53"/>
  <c r="Q53"/>
  <c r="P20"/>
  <c r="Q20"/>
  <c r="P52"/>
  <c r="Q52"/>
  <c r="Q34"/>
  <c r="P34"/>
  <c r="Q29"/>
  <c r="P29"/>
  <c r="Q24"/>
  <c r="P24"/>
  <c r="P22"/>
  <c r="Q22"/>
  <c r="P18"/>
  <c r="Q18"/>
  <c r="P32"/>
  <c r="Q32"/>
  <c r="Q31"/>
  <c r="P31"/>
  <c r="P5"/>
  <c r="Q5"/>
  <c r="Q19"/>
  <c r="P19"/>
  <c r="Q15"/>
  <c r="P15"/>
  <c r="Q9"/>
  <c r="P9"/>
  <c r="P33"/>
  <c r="Q33"/>
  <c r="Q36"/>
  <c r="P36"/>
  <c r="P30"/>
  <c r="Q30"/>
  <c r="P51"/>
  <c r="Q51"/>
  <c r="P28"/>
  <c r="Q28"/>
  <c r="P23"/>
  <c r="Q23"/>
  <c r="P13"/>
  <c r="Q13"/>
  <c r="P49"/>
  <c r="Q49"/>
  <c r="P21"/>
  <c r="Q21"/>
  <c r="P35"/>
  <c r="Q35"/>
  <c r="P14"/>
  <c r="Q14"/>
  <c r="P8"/>
  <c r="Q8"/>
  <c r="R36" i="4"/>
  <c r="R19"/>
  <c r="R44"/>
  <c r="R16"/>
  <c r="R23"/>
  <c r="R39" i="3"/>
  <c r="R37"/>
  <c r="R48"/>
  <c r="R45"/>
  <c r="R47"/>
  <c r="R11" i="4"/>
  <c r="R41" i="3"/>
  <c r="R42"/>
  <c r="R40"/>
  <c r="R57" i="4"/>
  <c r="R13"/>
  <c r="R26"/>
  <c r="R27"/>
  <c r="R18"/>
  <c r="R48"/>
  <c r="R45"/>
  <c r="R41"/>
  <c r="R24"/>
  <c r="R51"/>
  <c r="R39"/>
  <c r="R43"/>
  <c r="R44" i="3"/>
  <c r="J24" i="1"/>
  <c r="F8" i="5" s="1"/>
  <c r="R15" i="1"/>
  <c r="R29" i="4"/>
  <c r="R20"/>
  <c r="R54"/>
  <c r="R15"/>
  <c r="R32"/>
  <c r="R37"/>
  <c r="R50"/>
  <c r="R35"/>
  <c r="R17"/>
  <c r="J71"/>
  <c r="F6" i="5" s="1"/>
  <c r="J54" i="3"/>
  <c r="F5" i="5" s="1"/>
  <c r="R11" i="1"/>
  <c r="R17"/>
  <c r="R21"/>
  <c r="R69" i="4" l="1"/>
  <c r="R36" i="3"/>
  <c r="R9" i="4"/>
  <c r="R20" i="1"/>
  <c r="R13" i="3"/>
  <c r="R34"/>
  <c r="R29"/>
  <c r="R16"/>
  <c r="R52"/>
  <c r="R25"/>
  <c r="R11"/>
  <c r="R6"/>
  <c r="P24" i="1"/>
  <c r="C8" i="5" s="1"/>
  <c r="R5" i="1"/>
  <c r="Q24"/>
  <c r="D8" i="5" s="1"/>
  <c r="R5" i="4"/>
  <c r="R64"/>
  <c r="R66"/>
  <c r="R7" i="3"/>
  <c r="R18"/>
  <c r="R27"/>
  <c r="R9" i="1"/>
  <c r="R6"/>
  <c r="R16"/>
  <c r="R22"/>
  <c r="R14"/>
  <c r="R13"/>
  <c r="R10"/>
  <c r="R23"/>
  <c r="R18"/>
  <c r="R12"/>
  <c r="R19"/>
  <c r="R7"/>
  <c r="R60" i="4"/>
  <c r="R70"/>
  <c r="R68"/>
  <c r="R67"/>
  <c r="R65"/>
  <c r="R62"/>
  <c r="R7"/>
  <c r="P54" i="3"/>
  <c r="C5" i="5" s="1"/>
  <c r="R28" i="3"/>
  <c r="R15"/>
  <c r="Q54"/>
  <c r="D5" i="5" s="1"/>
  <c r="R61" i="4"/>
  <c r="R63"/>
  <c r="R8"/>
  <c r="R6"/>
  <c r="P71"/>
  <c r="C6" i="5" s="1"/>
  <c r="R59" i="4"/>
  <c r="R26" i="3"/>
  <c r="R9"/>
  <c r="R17"/>
  <c r="R10"/>
  <c r="R31"/>
  <c r="R21"/>
  <c r="R53"/>
  <c r="R49"/>
  <c r="R33"/>
  <c r="R35"/>
  <c r="R50"/>
  <c r="R51"/>
  <c r="R24"/>
  <c r="R30"/>
  <c r="R14"/>
  <c r="R8"/>
  <c r="R22"/>
  <c r="R19"/>
  <c r="R32"/>
  <c r="R20"/>
  <c r="R23"/>
  <c r="R12"/>
  <c r="R5"/>
  <c r="Q71" i="4"/>
  <c r="D6" i="5" s="1"/>
  <c r="R8" i="1"/>
  <c r="E8" i="5" l="1"/>
  <c r="G8" s="1"/>
  <c r="R24" i="1"/>
  <c r="R54" i="3"/>
  <c r="E6" i="5"/>
  <c r="G6" s="1"/>
  <c r="R71" i="4"/>
  <c r="J6" i="2"/>
  <c r="K6"/>
  <c r="K5"/>
  <c r="P5" l="1"/>
  <c r="Q5"/>
  <c r="J62"/>
  <c r="P6"/>
  <c r="Q6"/>
  <c r="E5" i="5"/>
  <c r="Q62" i="2" l="1"/>
  <c r="D7" i="5" s="1"/>
  <c r="D13" s="1"/>
  <c r="P62" i="2"/>
  <c r="C7" i="5" s="1"/>
  <c r="C13" s="1"/>
  <c r="G5"/>
  <c r="F7"/>
  <c r="R6" i="2"/>
  <c r="R5"/>
  <c r="F13" i="5" l="1"/>
  <c r="G11" s="1"/>
  <c r="R62" i="2"/>
  <c r="E7" i="5"/>
  <c r="E13" l="1"/>
  <c r="G13" s="1"/>
  <c r="G7"/>
</calcChain>
</file>

<file path=xl/sharedStrings.xml><?xml version="1.0" encoding="utf-8"?>
<sst xmlns="http://schemas.openxmlformats.org/spreadsheetml/2006/main" count="1574" uniqueCount="221">
  <si>
    <t>Objekt</t>
  </si>
  <si>
    <t>Vykurovacie teleso</t>
  </si>
  <si>
    <t>č.m.</t>
  </si>
  <si>
    <t>Názov miestnosti</t>
  </si>
  <si>
    <t>typ</t>
  </si>
  <si>
    <t>počet</t>
  </si>
  <si>
    <t>ventil</t>
  </si>
  <si>
    <t>hlavica</t>
  </si>
  <si>
    <t>spojka</t>
  </si>
  <si>
    <t>-</t>
  </si>
  <si>
    <t>WC</t>
  </si>
  <si>
    <t>Sklad</t>
  </si>
  <si>
    <t>Chodba</t>
  </si>
  <si>
    <t>202</t>
  </si>
  <si>
    <t>Kancelária</t>
  </si>
  <si>
    <t>203</t>
  </si>
  <si>
    <t>205</t>
  </si>
  <si>
    <t>206</t>
  </si>
  <si>
    <t>207</t>
  </si>
  <si>
    <t>208</t>
  </si>
  <si>
    <t>209</t>
  </si>
  <si>
    <t>212</t>
  </si>
  <si>
    <t>213</t>
  </si>
  <si>
    <t>214</t>
  </si>
  <si>
    <t>215</t>
  </si>
  <si>
    <t>216</t>
  </si>
  <si>
    <t>Archív</t>
  </si>
  <si>
    <t>Upratovačka</t>
  </si>
  <si>
    <t>201</t>
  </si>
  <si>
    <t>oceľové článkové</t>
  </si>
  <si>
    <t>P10</t>
  </si>
  <si>
    <t>P15</t>
  </si>
  <si>
    <t>Kuchynka</t>
  </si>
  <si>
    <t>oceľové doskové</t>
  </si>
  <si>
    <t>106</t>
  </si>
  <si>
    <t>105</t>
  </si>
  <si>
    <t>104</t>
  </si>
  <si>
    <t>109</t>
  </si>
  <si>
    <t>103</t>
  </si>
  <si>
    <t>102</t>
  </si>
  <si>
    <t>110</t>
  </si>
  <si>
    <t>111</t>
  </si>
  <si>
    <t>112</t>
  </si>
  <si>
    <t>113</t>
  </si>
  <si>
    <t>114</t>
  </si>
  <si>
    <t>123</t>
  </si>
  <si>
    <t>124</t>
  </si>
  <si>
    <t>125</t>
  </si>
  <si>
    <t>126</t>
  </si>
  <si>
    <t>127</t>
  </si>
  <si>
    <t>128</t>
  </si>
  <si>
    <t>130</t>
  </si>
  <si>
    <t>131</t>
  </si>
  <si>
    <t>133</t>
  </si>
  <si>
    <t>101</t>
  </si>
  <si>
    <t>108</t>
  </si>
  <si>
    <t>122</t>
  </si>
  <si>
    <t>116</t>
  </si>
  <si>
    <t>115</t>
  </si>
  <si>
    <t>3</t>
  </si>
  <si>
    <t>2</t>
  </si>
  <si>
    <t>4</t>
  </si>
  <si>
    <t>13</t>
  </si>
  <si>
    <t>12</t>
  </si>
  <si>
    <t>19</t>
  </si>
  <si>
    <t>22</t>
  </si>
  <si>
    <t>23</t>
  </si>
  <si>
    <t>25</t>
  </si>
  <si>
    <t>32</t>
  </si>
  <si>
    <t>43</t>
  </si>
  <si>
    <t>P10, P15</t>
  </si>
  <si>
    <t>Vysvetlivky:</t>
  </si>
  <si>
    <t>R10, R15</t>
  </si>
  <si>
    <t>52</t>
  </si>
  <si>
    <t>53</t>
  </si>
  <si>
    <t>24</t>
  </si>
  <si>
    <t>Pôvodný stav</t>
  </si>
  <si>
    <t>Výmena</t>
  </si>
  <si>
    <t>ÁNO/NIE</t>
  </si>
  <si>
    <t>ÁNO</t>
  </si>
  <si>
    <t>počet ks</t>
  </si>
  <si>
    <t>termostatický ventil</t>
  </si>
  <si>
    <t>€ bez DPH</t>
  </si>
  <si>
    <t>Cenová ponuka uchádzača</t>
  </si>
  <si>
    <t>NIE</t>
  </si>
  <si>
    <t>Ponuková cena celkom</t>
  </si>
  <si>
    <t>kusov</t>
  </si>
  <si>
    <t>Jednotková cena na jedno vykurovacie teleso</t>
  </si>
  <si>
    <t>termostatická hlavica</t>
  </si>
  <si>
    <t>Jednotková cena za materiál - hlavica</t>
  </si>
  <si>
    <t>Jenotková cena inštalačné práce  demontáž/ montáž - hlavica</t>
  </si>
  <si>
    <t>Dodávka celkom (materiál)</t>
  </si>
  <si>
    <t>Dodávka celkom (inštalačné práce demontáž/ montáž)</t>
  </si>
  <si>
    <t>Dodávka celkom (materiál+inštalačné práce demontáž/ montáž)</t>
  </si>
  <si>
    <t>Počet vykurovacích telies</t>
  </si>
  <si>
    <t>Jednotková cena za materiál - ventil s pomocným materiálom</t>
  </si>
  <si>
    <t>Obchodná akadémia Banská Bystrica - Administratívny blok</t>
  </si>
  <si>
    <t>1</t>
  </si>
  <si>
    <t>Informátor</t>
  </si>
  <si>
    <t>kohút</t>
  </si>
  <si>
    <t>Vestibul</t>
  </si>
  <si>
    <t>liatinové článkové</t>
  </si>
  <si>
    <t>Spojovacia chodba A-O</t>
  </si>
  <si>
    <t>17</t>
  </si>
  <si>
    <t>R10</t>
  </si>
  <si>
    <t>18</t>
  </si>
  <si>
    <t>Fitnes</t>
  </si>
  <si>
    <t>Chodba 24, 25</t>
  </si>
  <si>
    <t>Vedúca školskej jedálne</t>
  </si>
  <si>
    <t>Učebňa</t>
  </si>
  <si>
    <t>Jedáleň</t>
  </si>
  <si>
    <t>Výdajňa</t>
  </si>
  <si>
    <t>Bufet</t>
  </si>
  <si>
    <t>Zborovňa</t>
  </si>
  <si>
    <t>Odborná učebňa</t>
  </si>
  <si>
    <t>Kabinet</t>
  </si>
  <si>
    <t>Technik</t>
  </si>
  <si>
    <t>Riaditeľka - sekretárka</t>
  </si>
  <si>
    <t>Zástupca riaditeľa</t>
  </si>
  <si>
    <t>Riaditeľňa</t>
  </si>
  <si>
    <t>Zasadačka</t>
  </si>
  <si>
    <t>Hospodárka</t>
  </si>
  <si>
    <t>107</t>
  </si>
  <si>
    <t>WC dievčatá</t>
  </si>
  <si>
    <t>2.NP</t>
  </si>
  <si>
    <t>Rozhlas</t>
  </si>
  <si>
    <t>Mzdová učtáreň</t>
  </si>
  <si>
    <t>Učtáreň</t>
  </si>
  <si>
    <t>WC chlapci</t>
  </si>
  <si>
    <t>Knižnica</t>
  </si>
  <si>
    <t>132</t>
  </si>
  <si>
    <t>Učebňa FIFA</t>
  </si>
  <si>
    <t>3.NP</t>
  </si>
  <si>
    <t>CELKOM AB</t>
  </si>
  <si>
    <t>Blok</t>
  </si>
  <si>
    <t>Obchodná akadémia Banská Bystrica</t>
  </si>
  <si>
    <t>Administratívny blok</t>
  </si>
  <si>
    <t>Obchodná akadémia Banská Bystrica - Odborné učebne</t>
  </si>
  <si>
    <t>101a</t>
  </si>
  <si>
    <t>Kozmetický salón - učebňa</t>
  </si>
  <si>
    <t>101b</t>
  </si>
  <si>
    <t>Kozmetický salón</t>
  </si>
  <si>
    <t>101d</t>
  </si>
  <si>
    <t>Šatňa</t>
  </si>
  <si>
    <t>R15</t>
  </si>
  <si>
    <t>Údržbár</t>
  </si>
  <si>
    <t>Centrum mládeže - CM-ko</t>
  </si>
  <si>
    <t>CM-ko - športová zóna</t>
  </si>
  <si>
    <t>CM-ko - chill zóna</t>
  </si>
  <si>
    <t>1.NP</t>
  </si>
  <si>
    <t>Kozmetická učebňa</t>
  </si>
  <si>
    <t>Odborná učebna č.7</t>
  </si>
  <si>
    <t>Odborná učebna</t>
  </si>
  <si>
    <t>301</t>
  </si>
  <si>
    <t>Chemické laboratórium</t>
  </si>
  <si>
    <t>302</t>
  </si>
  <si>
    <t>302a</t>
  </si>
  <si>
    <t>304</t>
  </si>
  <si>
    <t>304a</t>
  </si>
  <si>
    <t>306</t>
  </si>
  <si>
    <t>307</t>
  </si>
  <si>
    <t>Farmaceutické laboratórium</t>
  </si>
  <si>
    <t>Spojovacia chodba A-O 3.NP</t>
  </si>
  <si>
    <t>Kabinet ANJ</t>
  </si>
  <si>
    <t>Kabinet cudzích jazykov</t>
  </si>
  <si>
    <t>CELKOM OU</t>
  </si>
  <si>
    <t>Ventil/spojka priamy DN10, 15</t>
  </si>
  <si>
    <t>Ventil/spojka rohový DN10, 15</t>
  </si>
  <si>
    <t>Odborné učebne</t>
  </si>
  <si>
    <t>Obchodná akadémia Banská Bystrica - Kmeňový blok</t>
  </si>
  <si>
    <t>CELKOM KB</t>
  </si>
  <si>
    <t>5</t>
  </si>
  <si>
    <t>CO sklad</t>
  </si>
  <si>
    <t>Sklad učebníc</t>
  </si>
  <si>
    <t>6</t>
  </si>
  <si>
    <t>7</t>
  </si>
  <si>
    <t>WC/sklad</t>
  </si>
  <si>
    <t>20</t>
  </si>
  <si>
    <t>26</t>
  </si>
  <si>
    <t>44</t>
  </si>
  <si>
    <t>46</t>
  </si>
  <si>
    <t>50</t>
  </si>
  <si>
    <t>55</t>
  </si>
  <si>
    <t>Kabinet NEJ</t>
  </si>
  <si>
    <t>57</t>
  </si>
  <si>
    <t>60</t>
  </si>
  <si>
    <t>62</t>
  </si>
  <si>
    <t>63</t>
  </si>
  <si>
    <t>Kmeňový blok</t>
  </si>
  <si>
    <t>oceľové panelové</t>
  </si>
  <si>
    <t>300 - kabinet</t>
  </si>
  <si>
    <t>301 - kabinet</t>
  </si>
  <si>
    <t>302 - kabinet</t>
  </si>
  <si>
    <t>Basketbal tréner</t>
  </si>
  <si>
    <t>Tréner</t>
  </si>
  <si>
    <t>Šatňa 2</t>
  </si>
  <si>
    <t>Šatňa 3</t>
  </si>
  <si>
    <t>Šatňa 4</t>
  </si>
  <si>
    <t>Sprcha</t>
  </si>
  <si>
    <t>Šatňa 5</t>
  </si>
  <si>
    <t>Sauna</t>
  </si>
  <si>
    <t>Posilovňa</t>
  </si>
  <si>
    <t>Telocvičňa</t>
  </si>
  <si>
    <t>Obchodná akadémia Banská Bystrica - Telocvičňa</t>
  </si>
  <si>
    <t>CELKOM Telocvičňa</t>
  </si>
  <si>
    <t>Sála</t>
  </si>
  <si>
    <t>Chodba zázemie</t>
  </si>
  <si>
    <t>Obchodná akadémia Banská Bystrica - Aula</t>
  </si>
  <si>
    <t>CELKOM Aula</t>
  </si>
  <si>
    <t>Aula</t>
  </si>
  <si>
    <t>Kotolňa - Telocvičňa</t>
  </si>
  <si>
    <t>Plynomerňa - Kotolňa - Telocvičňa</t>
  </si>
  <si>
    <t>Hlavná kotolňa</t>
  </si>
  <si>
    <t>CELKOM Kotolne</t>
  </si>
  <si>
    <t>Obchodná akadémia Banská Bystrica - Kotolne</t>
  </si>
  <si>
    <t>Kotolne</t>
  </si>
  <si>
    <t>Projekt hydraulického vyregulovania vykurovacej sústavy</t>
  </si>
  <si>
    <t>Jenotková cena inštalačné práce  demontáž/ montáž, nastavenie - ventil</t>
  </si>
  <si>
    <t>Dodávka celkom (materiál + inštalačné práce demontáž / montáž, nastavenie)</t>
  </si>
  <si>
    <t>POŽIADAVKY NA NOVÝ STAV</t>
  </si>
  <si>
    <t>Vyregulovanie vykurovacej sústavy</t>
  </si>
</sst>
</file>

<file path=xl/styles.xml><?xml version="1.0" encoding="utf-8"?>
<styleSheet xmlns="http://schemas.openxmlformats.org/spreadsheetml/2006/main">
  <fonts count="5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59"/>
  <sheetViews>
    <sheetView topLeftCell="A25" zoomScale="70" zoomScaleNormal="70" workbookViewId="0">
      <selection activeCell="F58" sqref="F58"/>
    </sheetView>
  </sheetViews>
  <sheetFormatPr defaultColWidth="9.125" defaultRowHeight="14.25"/>
  <cols>
    <col min="1" max="1" width="2.625" style="16" customWidth="1"/>
    <col min="2" max="2" width="9.75" style="1" customWidth="1"/>
    <col min="3" max="3" width="36.75" style="10" customWidth="1"/>
    <col min="4" max="4" width="18.75" style="10" customWidth="1"/>
    <col min="5" max="8" width="9.75" style="10" customWidth="1"/>
    <col min="9" max="9" width="9.75" style="16" customWidth="1"/>
    <col min="10" max="18" width="18.75" style="16" customWidth="1"/>
    <col min="19" max="16384" width="9.125" style="16"/>
  </cols>
  <sheetData>
    <row r="2" spans="2:18" ht="20.100000000000001" customHeight="1">
      <c r="B2" s="34" t="s">
        <v>0</v>
      </c>
      <c r="C2" s="36" t="s">
        <v>96</v>
      </c>
      <c r="D2" s="41" t="s">
        <v>76</v>
      </c>
      <c r="E2" s="41"/>
      <c r="F2" s="41"/>
      <c r="G2" s="41"/>
      <c r="H2" s="41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22" t="s">
        <v>97</v>
      </c>
      <c r="C5" s="8" t="s">
        <v>98</v>
      </c>
      <c r="D5" s="2" t="s">
        <v>29</v>
      </c>
      <c r="E5" s="2">
        <v>1</v>
      </c>
      <c r="F5" s="2" t="s">
        <v>30</v>
      </c>
      <c r="G5" s="2" t="s">
        <v>99</v>
      </c>
      <c r="H5" s="2" t="s">
        <v>30</v>
      </c>
      <c r="I5" s="2" t="s">
        <v>79</v>
      </c>
      <c r="J5" s="2">
        <f>E5</f>
        <v>1</v>
      </c>
      <c r="K5" s="2">
        <f>E5</f>
        <v>1</v>
      </c>
      <c r="L5" s="2"/>
      <c r="M5" s="2"/>
      <c r="N5" s="2"/>
      <c r="O5" s="2"/>
      <c r="P5" s="2">
        <f>IF(D5="-","-",J5*L5+K5*M5)</f>
        <v>0</v>
      </c>
      <c r="Q5" s="2">
        <f>IF(D5="-","-",J5*N5+K5*O5)</f>
        <v>0</v>
      </c>
      <c r="R5" s="2">
        <f t="shared" ref="R5:R32" si="0">IF(D5="-","-",P5+Q5)</f>
        <v>0</v>
      </c>
    </row>
    <row r="6" spans="2:18" ht="20.100000000000001" customHeight="1">
      <c r="B6" s="5"/>
      <c r="C6" s="8" t="s">
        <v>100</v>
      </c>
      <c r="D6" s="2" t="s">
        <v>101</v>
      </c>
      <c r="E6" s="2">
        <v>8</v>
      </c>
      <c r="F6" s="2" t="s">
        <v>30</v>
      </c>
      <c r="G6" s="2" t="s">
        <v>99</v>
      </c>
      <c r="H6" s="2" t="s">
        <v>30</v>
      </c>
      <c r="I6" s="2" t="s">
        <v>79</v>
      </c>
      <c r="J6" s="2">
        <f t="shared" ref="J6:J53" si="1">E6</f>
        <v>8</v>
      </c>
      <c r="K6" s="2">
        <f t="shared" ref="K6:K53" si="2">E6</f>
        <v>8</v>
      </c>
      <c r="L6" s="2"/>
      <c r="M6" s="2"/>
      <c r="N6" s="2"/>
      <c r="O6" s="2"/>
      <c r="P6" s="2">
        <f t="shared" ref="P6:P53" si="3">IF(D6="-","-",J6*L6+K6*M6)</f>
        <v>0</v>
      </c>
      <c r="Q6" s="2">
        <f t="shared" ref="Q6:Q53" si="4">IF(D6="-","-",J6*N6+K6*O6)</f>
        <v>0</v>
      </c>
      <c r="R6" s="2">
        <f t="shared" si="0"/>
        <v>0</v>
      </c>
    </row>
    <row r="7" spans="2:18" ht="20.100000000000001" customHeight="1">
      <c r="B7" s="5"/>
      <c r="C7" s="8" t="s">
        <v>102</v>
      </c>
      <c r="D7" s="2" t="s">
        <v>101</v>
      </c>
      <c r="E7" s="2">
        <v>3</v>
      </c>
      <c r="F7" s="2" t="s">
        <v>30</v>
      </c>
      <c r="G7" s="2" t="s">
        <v>99</v>
      </c>
      <c r="H7" s="2" t="s">
        <v>30</v>
      </c>
      <c r="I7" s="2" t="s">
        <v>79</v>
      </c>
      <c r="J7" s="2">
        <f t="shared" si="1"/>
        <v>3</v>
      </c>
      <c r="K7" s="2">
        <f t="shared" si="2"/>
        <v>3</v>
      </c>
      <c r="L7" s="2"/>
      <c r="M7" s="2"/>
      <c r="N7" s="2"/>
      <c r="O7" s="2"/>
      <c r="P7" s="2">
        <f t="shared" si="3"/>
        <v>0</v>
      </c>
      <c r="Q7" s="2">
        <f t="shared" si="4"/>
        <v>0</v>
      </c>
      <c r="R7" s="2">
        <f t="shared" si="0"/>
        <v>0</v>
      </c>
    </row>
    <row r="8" spans="2:18" ht="20.100000000000001" customHeight="1">
      <c r="B8" s="5" t="s">
        <v>103</v>
      </c>
      <c r="C8" s="8" t="s">
        <v>11</v>
      </c>
      <c r="D8" s="2" t="s">
        <v>33</v>
      </c>
      <c r="E8" s="2">
        <v>1</v>
      </c>
      <c r="F8" s="2" t="s">
        <v>104</v>
      </c>
      <c r="G8" s="2" t="s">
        <v>99</v>
      </c>
      <c r="H8" s="2" t="s">
        <v>104</v>
      </c>
      <c r="I8" s="2" t="s">
        <v>79</v>
      </c>
      <c r="J8" s="2">
        <f t="shared" si="1"/>
        <v>1</v>
      </c>
      <c r="K8" s="2">
        <f t="shared" si="2"/>
        <v>1</v>
      </c>
      <c r="L8" s="2"/>
      <c r="M8" s="2"/>
      <c r="N8" s="2"/>
      <c r="O8" s="2"/>
      <c r="P8" s="2">
        <f t="shared" si="3"/>
        <v>0</v>
      </c>
      <c r="Q8" s="2">
        <f t="shared" si="4"/>
        <v>0</v>
      </c>
      <c r="R8" s="2">
        <f t="shared" si="0"/>
        <v>0</v>
      </c>
    </row>
    <row r="9" spans="2:18" ht="20.100000000000001" customHeight="1">
      <c r="B9" s="5" t="s">
        <v>105</v>
      </c>
      <c r="C9" s="8" t="s">
        <v>11</v>
      </c>
      <c r="D9" s="2" t="s">
        <v>101</v>
      </c>
      <c r="E9" s="2">
        <v>2</v>
      </c>
      <c r="F9" s="2" t="s">
        <v>30</v>
      </c>
      <c r="G9" s="2" t="s">
        <v>99</v>
      </c>
      <c r="H9" s="2" t="s">
        <v>30</v>
      </c>
      <c r="I9" s="2" t="s">
        <v>79</v>
      </c>
      <c r="J9" s="2">
        <f t="shared" si="1"/>
        <v>2</v>
      </c>
      <c r="K9" s="2">
        <f t="shared" si="2"/>
        <v>2</v>
      </c>
      <c r="L9" s="2"/>
      <c r="M9" s="2"/>
      <c r="N9" s="2"/>
      <c r="O9" s="2"/>
      <c r="P9" s="2">
        <f t="shared" si="3"/>
        <v>0</v>
      </c>
      <c r="Q9" s="2">
        <f t="shared" si="4"/>
        <v>0</v>
      </c>
      <c r="R9" s="2">
        <f t="shared" si="0"/>
        <v>0</v>
      </c>
    </row>
    <row r="10" spans="2:18" ht="20.100000000000001" customHeight="1">
      <c r="B10" s="5" t="s">
        <v>64</v>
      </c>
      <c r="C10" s="8" t="s">
        <v>106</v>
      </c>
      <c r="D10" s="2" t="s">
        <v>101</v>
      </c>
      <c r="E10" s="2">
        <v>1</v>
      </c>
      <c r="F10" s="2" t="s">
        <v>30</v>
      </c>
      <c r="G10" s="2" t="s">
        <v>99</v>
      </c>
      <c r="H10" s="2" t="s">
        <v>30</v>
      </c>
      <c r="I10" s="2" t="s">
        <v>79</v>
      </c>
      <c r="J10" s="2">
        <f t="shared" si="1"/>
        <v>1</v>
      </c>
      <c r="K10" s="2">
        <f t="shared" si="2"/>
        <v>1</v>
      </c>
      <c r="L10" s="2"/>
      <c r="M10" s="2"/>
      <c r="N10" s="2"/>
      <c r="O10" s="2"/>
      <c r="P10" s="2">
        <f t="shared" si="3"/>
        <v>0</v>
      </c>
      <c r="Q10" s="2">
        <f t="shared" si="4"/>
        <v>0</v>
      </c>
      <c r="R10" s="2">
        <f t="shared" si="0"/>
        <v>0</v>
      </c>
    </row>
    <row r="11" spans="2:18" ht="20.100000000000001" customHeight="1">
      <c r="B11" s="5"/>
      <c r="C11" s="8" t="s">
        <v>107</v>
      </c>
      <c r="D11" s="2" t="s">
        <v>29</v>
      </c>
      <c r="E11" s="2">
        <v>1</v>
      </c>
      <c r="F11" s="2" t="s">
        <v>31</v>
      </c>
      <c r="G11" s="2" t="s">
        <v>99</v>
      </c>
      <c r="H11" s="2" t="s">
        <v>31</v>
      </c>
      <c r="I11" s="2" t="s">
        <v>79</v>
      </c>
      <c r="J11" s="2">
        <f t="shared" si="1"/>
        <v>1</v>
      </c>
      <c r="K11" s="2">
        <f t="shared" si="2"/>
        <v>1</v>
      </c>
      <c r="L11" s="2"/>
      <c r="M11" s="2"/>
      <c r="N11" s="2"/>
      <c r="O11" s="2"/>
      <c r="P11" s="2">
        <f t="shared" si="3"/>
        <v>0</v>
      </c>
      <c r="Q11" s="2">
        <f t="shared" si="4"/>
        <v>0</v>
      </c>
      <c r="R11" s="2">
        <f t="shared" si="0"/>
        <v>0</v>
      </c>
    </row>
    <row r="12" spans="2:18" ht="20.100000000000001" customHeight="1">
      <c r="B12" s="5" t="s">
        <v>66</v>
      </c>
      <c r="C12" s="8" t="s">
        <v>108</v>
      </c>
      <c r="D12" s="2" t="s">
        <v>29</v>
      </c>
      <c r="E12" s="2">
        <v>1</v>
      </c>
      <c r="F12" s="2" t="s">
        <v>31</v>
      </c>
      <c r="G12" s="2" t="s">
        <v>99</v>
      </c>
      <c r="H12" s="2" t="s">
        <v>31</v>
      </c>
      <c r="I12" s="2" t="s">
        <v>79</v>
      </c>
      <c r="J12" s="2">
        <f t="shared" si="1"/>
        <v>1</v>
      </c>
      <c r="K12" s="2">
        <f t="shared" si="2"/>
        <v>1</v>
      </c>
      <c r="L12" s="2"/>
      <c r="M12" s="2"/>
      <c r="N12" s="2"/>
      <c r="O12" s="2"/>
      <c r="P12" s="2">
        <f t="shared" si="3"/>
        <v>0</v>
      </c>
      <c r="Q12" s="2">
        <f t="shared" si="4"/>
        <v>0</v>
      </c>
      <c r="R12" s="2">
        <f t="shared" si="0"/>
        <v>0</v>
      </c>
    </row>
    <row r="13" spans="2:18" ht="20.100000000000001" customHeight="1">
      <c r="B13" s="5" t="s">
        <v>75</v>
      </c>
      <c r="C13" s="8" t="s">
        <v>109</v>
      </c>
      <c r="D13" s="2" t="s">
        <v>29</v>
      </c>
      <c r="E13" s="2">
        <v>1</v>
      </c>
      <c r="F13" s="2" t="s">
        <v>31</v>
      </c>
      <c r="G13" s="2" t="s">
        <v>99</v>
      </c>
      <c r="H13" s="2" t="s">
        <v>31</v>
      </c>
      <c r="I13" s="2" t="s">
        <v>79</v>
      </c>
      <c r="J13" s="2">
        <f t="shared" si="1"/>
        <v>1</v>
      </c>
      <c r="K13" s="2">
        <f t="shared" si="2"/>
        <v>1</v>
      </c>
      <c r="L13" s="2"/>
      <c r="M13" s="2"/>
      <c r="N13" s="2"/>
      <c r="O13" s="2"/>
      <c r="P13" s="2">
        <f t="shared" si="3"/>
        <v>0</v>
      </c>
      <c r="Q13" s="2">
        <f t="shared" si="4"/>
        <v>0</v>
      </c>
      <c r="R13" s="2">
        <f t="shared" si="0"/>
        <v>0</v>
      </c>
    </row>
    <row r="14" spans="2:18" ht="20.100000000000001" customHeight="1">
      <c r="B14" s="5"/>
      <c r="C14" s="8"/>
      <c r="D14" s="2" t="s">
        <v>33</v>
      </c>
      <c r="E14" s="2">
        <v>1</v>
      </c>
      <c r="F14" s="2" t="s">
        <v>31</v>
      </c>
      <c r="G14" s="2" t="s">
        <v>99</v>
      </c>
      <c r="H14" s="2" t="s">
        <v>31</v>
      </c>
      <c r="I14" s="2" t="s">
        <v>79</v>
      </c>
      <c r="J14" s="2">
        <f t="shared" si="1"/>
        <v>1</v>
      </c>
      <c r="K14" s="2">
        <f t="shared" si="2"/>
        <v>1</v>
      </c>
      <c r="L14" s="2"/>
      <c r="M14" s="2"/>
      <c r="N14" s="2"/>
      <c r="O14" s="2"/>
      <c r="P14" s="2">
        <f t="shared" si="3"/>
        <v>0</v>
      </c>
      <c r="Q14" s="2">
        <f t="shared" si="4"/>
        <v>0</v>
      </c>
      <c r="R14" s="2">
        <f t="shared" si="0"/>
        <v>0</v>
      </c>
    </row>
    <row r="15" spans="2:18" ht="20.100000000000001" customHeight="1">
      <c r="B15" s="5" t="s">
        <v>67</v>
      </c>
      <c r="C15" s="8" t="s">
        <v>109</v>
      </c>
      <c r="D15" s="2" t="s">
        <v>29</v>
      </c>
      <c r="E15" s="2">
        <v>2</v>
      </c>
      <c r="F15" s="2" t="s">
        <v>31</v>
      </c>
      <c r="G15" s="2" t="s">
        <v>99</v>
      </c>
      <c r="H15" s="2" t="s">
        <v>31</v>
      </c>
      <c r="I15" s="2" t="s">
        <v>79</v>
      </c>
      <c r="J15" s="2">
        <f t="shared" si="1"/>
        <v>2</v>
      </c>
      <c r="K15" s="2">
        <f t="shared" si="2"/>
        <v>2</v>
      </c>
      <c r="L15" s="2"/>
      <c r="M15" s="2"/>
      <c r="N15" s="2"/>
      <c r="O15" s="2"/>
      <c r="P15" s="2">
        <f t="shared" si="3"/>
        <v>0</v>
      </c>
      <c r="Q15" s="2">
        <f t="shared" si="4"/>
        <v>0</v>
      </c>
      <c r="R15" s="2">
        <f t="shared" si="0"/>
        <v>0</v>
      </c>
    </row>
    <row r="16" spans="2:18" ht="20.100000000000001" customHeight="1">
      <c r="B16" s="5"/>
      <c r="C16" s="8" t="s">
        <v>110</v>
      </c>
      <c r="D16" s="2" t="s">
        <v>101</v>
      </c>
      <c r="E16" s="2">
        <v>3</v>
      </c>
      <c r="F16" s="2" t="s">
        <v>30</v>
      </c>
      <c r="G16" s="2" t="s">
        <v>99</v>
      </c>
      <c r="H16" s="2" t="s">
        <v>30</v>
      </c>
      <c r="I16" s="2" t="s">
        <v>79</v>
      </c>
      <c r="J16" s="2">
        <f t="shared" si="1"/>
        <v>3</v>
      </c>
      <c r="K16" s="2">
        <f t="shared" si="2"/>
        <v>3</v>
      </c>
      <c r="L16" s="2"/>
      <c r="M16" s="2"/>
      <c r="N16" s="2"/>
      <c r="O16" s="2"/>
      <c r="P16" s="2">
        <f t="shared" si="3"/>
        <v>0</v>
      </c>
      <c r="Q16" s="2">
        <f t="shared" si="4"/>
        <v>0</v>
      </c>
      <c r="R16" s="2">
        <f t="shared" si="0"/>
        <v>0</v>
      </c>
    </row>
    <row r="17" spans="2:18" ht="20.100000000000001" customHeight="1">
      <c r="B17" s="5"/>
      <c r="C17" s="8" t="s">
        <v>111</v>
      </c>
      <c r="D17" s="2" t="s">
        <v>29</v>
      </c>
      <c r="E17" s="2">
        <v>1</v>
      </c>
      <c r="F17" s="2" t="s">
        <v>30</v>
      </c>
      <c r="G17" s="2" t="s">
        <v>99</v>
      </c>
      <c r="H17" s="2" t="s">
        <v>30</v>
      </c>
      <c r="I17" s="2" t="s">
        <v>79</v>
      </c>
      <c r="J17" s="2">
        <f t="shared" si="1"/>
        <v>1</v>
      </c>
      <c r="K17" s="2">
        <f t="shared" si="2"/>
        <v>1</v>
      </c>
      <c r="L17" s="2"/>
      <c r="M17" s="2"/>
      <c r="N17" s="2"/>
      <c r="O17" s="2"/>
      <c r="P17" s="2">
        <f t="shared" si="3"/>
        <v>0</v>
      </c>
      <c r="Q17" s="2">
        <f t="shared" si="4"/>
        <v>0</v>
      </c>
      <c r="R17" s="2">
        <f t="shared" si="0"/>
        <v>0</v>
      </c>
    </row>
    <row r="18" spans="2:18" ht="20.100000000000001" customHeight="1">
      <c r="B18" s="5"/>
      <c r="C18" s="8" t="s">
        <v>112</v>
      </c>
      <c r="D18" s="2" t="s">
        <v>29</v>
      </c>
      <c r="E18" s="2">
        <v>1</v>
      </c>
      <c r="F18" s="2" t="s">
        <v>30</v>
      </c>
      <c r="G18" s="2" t="s">
        <v>99</v>
      </c>
      <c r="H18" s="2" t="s">
        <v>30</v>
      </c>
      <c r="I18" s="2" t="s">
        <v>79</v>
      </c>
      <c r="J18" s="2">
        <f t="shared" si="1"/>
        <v>1</v>
      </c>
      <c r="K18" s="2">
        <f t="shared" si="2"/>
        <v>1</v>
      </c>
      <c r="L18" s="2"/>
      <c r="M18" s="2"/>
      <c r="N18" s="2"/>
      <c r="O18" s="2"/>
      <c r="P18" s="2">
        <f t="shared" si="3"/>
        <v>0</v>
      </c>
      <c r="Q18" s="2">
        <f t="shared" si="4"/>
        <v>0</v>
      </c>
      <c r="R18" s="2">
        <f t="shared" si="0"/>
        <v>0</v>
      </c>
    </row>
    <row r="19" spans="2:18" ht="20.100000000000001" customHeight="1">
      <c r="B19" s="22" t="s">
        <v>124</v>
      </c>
      <c r="C19" s="8" t="s">
        <v>12</v>
      </c>
      <c r="D19" s="2" t="s">
        <v>29</v>
      </c>
      <c r="E19" s="2">
        <v>3</v>
      </c>
      <c r="F19" s="2" t="s">
        <v>30</v>
      </c>
      <c r="G19" s="2" t="s">
        <v>99</v>
      </c>
      <c r="H19" s="2" t="s">
        <v>30</v>
      </c>
      <c r="I19" s="2" t="s">
        <v>79</v>
      </c>
      <c r="J19" s="2">
        <f t="shared" si="1"/>
        <v>3</v>
      </c>
      <c r="K19" s="2">
        <f t="shared" si="2"/>
        <v>3</v>
      </c>
      <c r="L19" s="2"/>
      <c r="M19" s="2"/>
      <c r="N19" s="2"/>
      <c r="O19" s="2"/>
      <c r="P19" s="2">
        <f t="shared" si="3"/>
        <v>0</v>
      </c>
      <c r="Q19" s="2">
        <f t="shared" si="4"/>
        <v>0</v>
      </c>
      <c r="R19" s="2">
        <f t="shared" si="0"/>
        <v>0</v>
      </c>
    </row>
    <row r="20" spans="2:18" ht="20.100000000000001" customHeight="1">
      <c r="B20" s="5"/>
      <c r="C20" s="8" t="s">
        <v>113</v>
      </c>
      <c r="D20" s="2" t="s">
        <v>29</v>
      </c>
      <c r="E20" s="2">
        <v>2</v>
      </c>
      <c r="F20" s="2" t="s">
        <v>31</v>
      </c>
      <c r="G20" s="2" t="s">
        <v>99</v>
      </c>
      <c r="H20" s="2" t="s">
        <v>30</v>
      </c>
      <c r="I20" s="2" t="s">
        <v>79</v>
      </c>
      <c r="J20" s="2">
        <f t="shared" si="1"/>
        <v>2</v>
      </c>
      <c r="K20" s="2">
        <f t="shared" si="2"/>
        <v>2</v>
      </c>
      <c r="L20" s="2"/>
      <c r="M20" s="2"/>
      <c r="N20" s="2"/>
      <c r="O20" s="2"/>
      <c r="P20" s="2">
        <f t="shared" si="3"/>
        <v>0</v>
      </c>
      <c r="Q20" s="2">
        <f t="shared" si="4"/>
        <v>0</v>
      </c>
      <c r="R20" s="2">
        <f t="shared" si="0"/>
        <v>0</v>
      </c>
    </row>
    <row r="21" spans="2:18" ht="20.100000000000001" customHeight="1">
      <c r="B21" s="5"/>
      <c r="C21" s="8" t="s">
        <v>12</v>
      </c>
      <c r="D21" s="2" t="s">
        <v>29</v>
      </c>
      <c r="E21" s="2">
        <v>2</v>
      </c>
      <c r="F21" s="2" t="s">
        <v>30</v>
      </c>
      <c r="G21" s="2" t="s">
        <v>99</v>
      </c>
      <c r="H21" s="2" t="s">
        <v>30</v>
      </c>
      <c r="I21" s="2" t="s">
        <v>79</v>
      </c>
      <c r="J21" s="2">
        <f t="shared" si="1"/>
        <v>2</v>
      </c>
      <c r="K21" s="2">
        <f t="shared" si="2"/>
        <v>2</v>
      </c>
      <c r="L21" s="2"/>
      <c r="M21" s="2"/>
      <c r="N21" s="2"/>
      <c r="O21" s="2"/>
      <c r="P21" s="2">
        <f t="shared" si="3"/>
        <v>0</v>
      </c>
      <c r="Q21" s="2">
        <f t="shared" si="4"/>
        <v>0</v>
      </c>
      <c r="R21" s="2">
        <f t="shared" si="0"/>
        <v>0</v>
      </c>
    </row>
    <row r="22" spans="2:18" ht="20.100000000000001" customHeight="1">
      <c r="B22" s="5" t="s">
        <v>54</v>
      </c>
      <c r="C22" s="8" t="s">
        <v>114</v>
      </c>
      <c r="D22" s="2" t="s">
        <v>29</v>
      </c>
      <c r="E22" s="2">
        <v>4</v>
      </c>
      <c r="F22" s="2" t="s">
        <v>30</v>
      </c>
      <c r="G22" s="2" t="s">
        <v>99</v>
      </c>
      <c r="H22" s="2" t="s">
        <v>30</v>
      </c>
      <c r="I22" s="2" t="s">
        <v>79</v>
      </c>
      <c r="J22" s="2">
        <f t="shared" si="1"/>
        <v>4</v>
      </c>
      <c r="K22" s="2">
        <f t="shared" si="2"/>
        <v>4</v>
      </c>
      <c r="L22" s="2"/>
      <c r="M22" s="2"/>
      <c r="N22" s="2"/>
      <c r="O22" s="2"/>
      <c r="P22" s="2">
        <f t="shared" si="3"/>
        <v>0</v>
      </c>
      <c r="Q22" s="2">
        <f t="shared" si="4"/>
        <v>0</v>
      </c>
      <c r="R22" s="2">
        <f t="shared" si="0"/>
        <v>0</v>
      </c>
    </row>
    <row r="23" spans="2:18" ht="20.100000000000001" customHeight="1">
      <c r="B23" s="5" t="s">
        <v>39</v>
      </c>
      <c r="C23" s="8" t="s">
        <v>115</v>
      </c>
      <c r="D23" s="2" t="s">
        <v>29</v>
      </c>
      <c r="E23" s="2">
        <v>1</v>
      </c>
      <c r="F23" s="2" t="s">
        <v>30</v>
      </c>
      <c r="G23" s="2" t="s">
        <v>99</v>
      </c>
      <c r="H23" s="2" t="s">
        <v>30</v>
      </c>
      <c r="I23" s="2" t="s">
        <v>79</v>
      </c>
      <c r="J23" s="2">
        <f t="shared" si="1"/>
        <v>1</v>
      </c>
      <c r="K23" s="2">
        <f t="shared" si="2"/>
        <v>1</v>
      </c>
      <c r="L23" s="2"/>
      <c r="M23" s="2"/>
      <c r="N23" s="2"/>
      <c r="O23" s="2"/>
      <c r="P23" s="2">
        <f t="shared" si="3"/>
        <v>0</v>
      </c>
      <c r="Q23" s="2">
        <f t="shared" si="4"/>
        <v>0</v>
      </c>
      <c r="R23" s="2">
        <f t="shared" si="0"/>
        <v>0</v>
      </c>
    </row>
    <row r="24" spans="2:18" ht="20.100000000000001" customHeight="1">
      <c r="B24" s="5" t="s">
        <v>38</v>
      </c>
      <c r="C24" s="8" t="s">
        <v>116</v>
      </c>
      <c r="D24" s="2" t="s">
        <v>29</v>
      </c>
      <c r="E24" s="2">
        <v>1</v>
      </c>
      <c r="F24" s="2" t="s">
        <v>30</v>
      </c>
      <c r="G24" s="2" t="s">
        <v>99</v>
      </c>
      <c r="H24" s="2" t="s">
        <v>30</v>
      </c>
      <c r="I24" s="2" t="s">
        <v>79</v>
      </c>
      <c r="J24" s="2">
        <f t="shared" si="1"/>
        <v>1</v>
      </c>
      <c r="K24" s="2">
        <f t="shared" si="2"/>
        <v>1</v>
      </c>
      <c r="L24" s="2"/>
      <c r="M24" s="2"/>
      <c r="N24" s="2"/>
      <c r="O24" s="2"/>
      <c r="P24" s="2">
        <f t="shared" si="3"/>
        <v>0</v>
      </c>
      <c r="Q24" s="2">
        <f t="shared" si="4"/>
        <v>0</v>
      </c>
      <c r="R24" s="2">
        <f t="shared" si="0"/>
        <v>0</v>
      </c>
    </row>
    <row r="25" spans="2:18" ht="20.100000000000001" customHeight="1">
      <c r="B25" s="5"/>
      <c r="C25" s="8" t="s">
        <v>12</v>
      </c>
      <c r="D25" s="2" t="s">
        <v>29</v>
      </c>
      <c r="E25" s="2">
        <v>5</v>
      </c>
      <c r="F25" s="2" t="s">
        <v>31</v>
      </c>
      <c r="G25" s="2" t="s">
        <v>99</v>
      </c>
      <c r="H25" s="2" t="s">
        <v>30</v>
      </c>
      <c r="I25" s="2" t="s">
        <v>79</v>
      </c>
      <c r="J25" s="2">
        <f t="shared" si="1"/>
        <v>5</v>
      </c>
      <c r="K25" s="2">
        <f t="shared" si="2"/>
        <v>5</v>
      </c>
      <c r="L25" s="2"/>
      <c r="M25" s="2"/>
      <c r="N25" s="2"/>
      <c r="O25" s="2"/>
      <c r="P25" s="2">
        <f t="shared" si="3"/>
        <v>0</v>
      </c>
      <c r="Q25" s="2">
        <f t="shared" si="4"/>
        <v>0</v>
      </c>
      <c r="R25" s="2">
        <f t="shared" si="0"/>
        <v>0</v>
      </c>
    </row>
    <row r="26" spans="2:18" ht="20.100000000000001" customHeight="1">
      <c r="B26" s="5" t="s">
        <v>40</v>
      </c>
      <c r="C26" s="8" t="s">
        <v>117</v>
      </c>
      <c r="D26" s="2" t="s">
        <v>29</v>
      </c>
      <c r="E26" s="2">
        <v>2</v>
      </c>
      <c r="F26" s="2" t="s">
        <v>31</v>
      </c>
      <c r="G26" s="2" t="s">
        <v>99</v>
      </c>
      <c r="H26" s="2" t="s">
        <v>30</v>
      </c>
      <c r="I26" s="2" t="s">
        <v>79</v>
      </c>
      <c r="J26" s="2">
        <f t="shared" si="1"/>
        <v>2</v>
      </c>
      <c r="K26" s="2">
        <f t="shared" si="2"/>
        <v>2</v>
      </c>
      <c r="L26" s="2"/>
      <c r="M26" s="2"/>
      <c r="N26" s="2"/>
      <c r="O26" s="2"/>
      <c r="P26" s="2">
        <f t="shared" si="3"/>
        <v>0</v>
      </c>
      <c r="Q26" s="2">
        <f t="shared" si="4"/>
        <v>0</v>
      </c>
      <c r="R26" s="2">
        <f t="shared" si="0"/>
        <v>0</v>
      </c>
    </row>
    <row r="27" spans="2:18" ht="20.100000000000001" customHeight="1">
      <c r="B27" s="5" t="s">
        <v>41</v>
      </c>
      <c r="C27" s="8" t="s">
        <v>118</v>
      </c>
      <c r="D27" s="2" t="s">
        <v>29</v>
      </c>
      <c r="E27" s="2">
        <v>2</v>
      </c>
      <c r="F27" s="2" t="s">
        <v>31</v>
      </c>
      <c r="G27" s="2" t="s">
        <v>99</v>
      </c>
      <c r="H27" s="2" t="s">
        <v>30</v>
      </c>
      <c r="I27" s="2" t="s">
        <v>79</v>
      </c>
      <c r="J27" s="2">
        <f t="shared" si="1"/>
        <v>2</v>
      </c>
      <c r="K27" s="2">
        <f t="shared" si="2"/>
        <v>2</v>
      </c>
      <c r="L27" s="2"/>
      <c r="M27" s="2"/>
      <c r="N27" s="2"/>
      <c r="O27" s="2"/>
      <c r="P27" s="2">
        <f t="shared" si="3"/>
        <v>0</v>
      </c>
      <c r="Q27" s="2">
        <f t="shared" si="4"/>
        <v>0</v>
      </c>
      <c r="R27" s="2">
        <f t="shared" si="0"/>
        <v>0</v>
      </c>
    </row>
    <row r="28" spans="2:18" ht="20.100000000000001" customHeight="1">
      <c r="B28" s="5" t="s">
        <v>42</v>
      </c>
      <c r="C28" s="8" t="s">
        <v>114</v>
      </c>
      <c r="D28" s="2" t="s">
        <v>29</v>
      </c>
      <c r="E28" s="2">
        <v>4</v>
      </c>
      <c r="F28" s="2" t="s">
        <v>30</v>
      </c>
      <c r="G28" s="2" t="s">
        <v>99</v>
      </c>
      <c r="H28" s="2" t="s">
        <v>30</v>
      </c>
      <c r="I28" s="2" t="s">
        <v>79</v>
      </c>
      <c r="J28" s="2">
        <f t="shared" si="1"/>
        <v>4</v>
      </c>
      <c r="K28" s="2">
        <f t="shared" si="2"/>
        <v>4</v>
      </c>
      <c r="L28" s="2"/>
      <c r="M28" s="2"/>
      <c r="N28" s="2"/>
      <c r="O28" s="2"/>
      <c r="P28" s="2">
        <f t="shared" si="3"/>
        <v>0</v>
      </c>
      <c r="Q28" s="2">
        <f t="shared" si="4"/>
        <v>0</v>
      </c>
      <c r="R28" s="2">
        <f t="shared" si="0"/>
        <v>0</v>
      </c>
    </row>
    <row r="29" spans="2:18" ht="20.100000000000001" customHeight="1">
      <c r="B29" s="5" t="s">
        <v>43</v>
      </c>
      <c r="C29" s="8" t="s">
        <v>119</v>
      </c>
      <c r="D29" s="2" t="s">
        <v>29</v>
      </c>
      <c r="E29" s="2">
        <v>2</v>
      </c>
      <c r="F29" s="2" t="s">
        <v>31</v>
      </c>
      <c r="G29" s="2" t="s">
        <v>99</v>
      </c>
      <c r="H29" s="2" t="s">
        <v>30</v>
      </c>
      <c r="I29" s="2" t="s">
        <v>79</v>
      </c>
      <c r="J29" s="2">
        <f t="shared" si="1"/>
        <v>2</v>
      </c>
      <c r="K29" s="2">
        <f t="shared" si="2"/>
        <v>2</v>
      </c>
      <c r="L29" s="2"/>
      <c r="M29" s="2"/>
      <c r="N29" s="2"/>
      <c r="O29" s="2"/>
      <c r="P29" s="2">
        <f t="shared" si="3"/>
        <v>0</v>
      </c>
      <c r="Q29" s="2">
        <f t="shared" si="4"/>
        <v>0</v>
      </c>
      <c r="R29" s="2">
        <f t="shared" si="0"/>
        <v>0</v>
      </c>
    </row>
    <row r="30" spans="2:18" ht="20.100000000000001" customHeight="1">
      <c r="B30" s="5"/>
      <c r="C30" s="8" t="s">
        <v>12</v>
      </c>
      <c r="D30" s="2" t="s">
        <v>29</v>
      </c>
      <c r="E30" s="2">
        <v>3</v>
      </c>
      <c r="F30" s="2" t="s">
        <v>30</v>
      </c>
      <c r="G30" s="2" t="s">
        <v>99</v>
      </c>
      <c r="H30" s="2" t="s">
        <v>30</v>
      </c>
      <c r="I30" s="2" t="s">
        <v>79</v>
      </c>
      <c r="J30" s="2">
        <f t="shared" si="1"/>
        <v>3</v>
      </c>
      <c r="K30" s="2">
        <f t="shared" si="2"/>
        <v>3</v>
      </c>
      <c r="L30" s="2"/>
      <c r="M30" s="2"/>
      <c r="N30" s="2"/>
      <c r="O30" s="2"/>
      <c r="P30" s="2">
        <f t="shared" si="3"/>
        <v>0</v>
      </c>
      <c r="Q30" s="2">
        <f t="shared" si="4"/>
        <v>0</v>
      </c>
      <c r="R30" s="2">
        <f t="shared" si="0"/>
        <v>0</v>
      </c>
    </row>
    <row r="31" spans="2:18" ht="20.100000000000001" customHeight="1">
      <c r="B31" s="5" t="s">
        <v>36</v>
      </c>
      <c r="C31" s="8" t="s">
        <v>120</v>
      </c>
      <c r="D31" s="2" t="s">
        <v>33</v>
      </c>
      <c r="E31" s="2">
        <v>2</v>
      </c>
      <c r="F31" s="2" t="s">
        <v>30</v>
      </c>
      <c r="G31" s="2" t="s">
        <v>99</v>
      </c>
      <c r="H31" s="2" t="s">
        <v>30</v>
      </c>
      <c r="I31" s="2" t="s">
        <v>79</v>
      </c>
      <c r="J31" s="2">
        <f t="shared" si="1"/>
        <v>2</v>
      </c>
      <c r="K31" s="2">
        <f t="shared" si="2"/>
        <v>2</v>
      </c>
      <c r="L31" s="2"/>
      <c r="M31" s="2"/>
      <c r="N31" s="2"/>
      <c r="O31" s="2"/>
      <c r="P31" s="2">
        <f t="shared" si="3"/>
        <v>0</v>
      </c>
      <c r="Q31" s="2">
        <f t="shared" si="4"/>
        <v>0</v>
      </c>
      <c r="R31" s="2">
        <f t="shared" si="0"/>
        <v>0</v>
      </c>
    </row>
    <row r="32" spans="2:18" ht="20.100000000000001" customHeight="1">
      <c r="B32" s="5" t="s">
        <v>35</v>
      </c>
      <c r="C32" s="8" t="s">
        <v>121</v>
      </c>
      <c r="D32" s="2" t="s">
        <v>33</v>
      </c>
      <c r="E32" s="2">
        <v>2</v>
      </c>
      <c r="F32" s="2" t="s">
        <v>30</v>
      </c>
      <c r="G32" s="2" t="s">
        <v>99</v>
      </c>
      <c r="H32" s="2" t="s">
        <v>30</v>
      </c>
      <c r="I32" s="2" t="s">
        <v>79</v>
      </c>
      <c r="J32" s="2">
        <f t="shared" si="1"/>
        <v>2</v>
      </c>
      <c r="K32" s="2">
        <f t="shared" si="2"/>
        <v>2</v>
      </c>
      <c r="L32" s="2"/>
      <c r="M32" s="2"/>
      <c r="N32" s="2"/>
      <c r="O32" s="2"/>
      <c r="P32" s="2">
        <f t="shared" si="3"/>
        <v>0</v>
      </c>
      <c r="Q32" s="2">
        <f t="shared" si="4"/>
        <v>0</v>
      </c>
      <c r="R32" s="2">
        <f t="shared" si="0"/>
        <v>0</v>
      </c>
    </row>
    <row r="33" spans="2:18" ht="20.100000000000001" customHeight="1">
      <c r="B33" s="5" t="s">
        <v>34</v>
      </c>
      <c r="C33" s="8" t="s">
        <v>10</v>
      </c>
      <c r="D33" s="2" t="s">
        <v>29</v>
      </c>
      <c r="E33" s="2">
        <v>1</v>
      </c>
      <c r="F33" s="2" t="s">
        <v>30</v>
      </c>
      <c r="G33" s="2" t="s">
        <v>99</v>
      </c>
      <c r="H33" s="2" t="s">
        <v>30</v>
      </c>
      <c r="I33" s="2" t="s">
        <v>79</v>
      </c>
      <c r="J33" s="2">
        <f t="shared" si="1"/>
        <v>1</v>
      </c>
      <c r="K33" s="2">
        <f t="shared" si="2"/>
        <v>1</v>
      </c>
      <c r="L33" s="2"/>
      <c r="M33" s="2"/>
      <c r="N33" s="2"/>
      <c r="O33" s="2"/>
      <c r="P33" s="2">
        <f t="shared" si="3"/>
        <v>0</v>
      </c>
      <c r="Q33" s="2">
        <f t="shared" si="4"/>
        <v>0</v>
      </c>
      <c r="R33" s="2">
        <f t="shared" ref="R33:R53" si="5">IF(D33="-","-",P33+Q33)</f>
        <v>0</v>
      </c>
    </row>
    <row r="34" spans="2:18" ht="20.100000000000001" customHeight="1">
      <c r="B34" s="5" t="s">
        <v>55</v>
      </c>
      <c r="C34" s="8" t="s">
        <v>123</v>
      </c>
      <c r="D34" s="2" t="s">
        <v>29</v>
      </c>
      <c r="E34" s="2">
        <v>1</v>
      </c>
      <c r="F34" s="2" t="s">
        <v>30</v>
      </c>
      <c r="G34" s="2" t="s">
        <v>99</v>
      </c>
      <c r="H34" s="2" t="s">
        <v>30</v>
      </c>
      <c r="I34" s="2" t="s">
        <v>79</v>
      </c>
      <c r="J34" s="2">
        <f t="shared" si="1"/>
        <v>1</v>
      </c>
      <c r="K34" s="2">
        <f t="shared" si="2"/>
        <v>1</v>
      </c>
      <c r="L34" s="2"/>
      <c r="M34" s="2"/>
      <c r="N34" s="2"/>
      <c r="O34" s="2"/>
      <c r="P34" s="2">
        <f t="shared" si="3"/>
        <v>0</v>
      </c>
      <c r="Q34" s="2">
        <f t="shared" si="4"/>
        <v>0</v>
      </c>
      <c r="R34" s="2">
        <f t="shared" si="5"/>
        <v>0</v>
      </c>
    </row>
    <row r="35" spans="2:18" ht="20.100000000000001" customHeight="1">
      <c r="B35" s="5"/>
      <c r="C35" s="8" t="s">
        <v>102</v>
      </c>
      <c r="D35" s="2" t="s">
        <v>101</v>
      </c>
      <c r="E35" s="2">
        <v>4</v>
      </c>
      <c r="F35" s="2" t="s">
        <v>30</v>
      </c>
      <c r="G35" s="2" t="s">
        <v>99</v>
      </c>
      <c r="H35" s="2" t="s">
        <v>30</v>
      </c>
      <c r="I35" s="2" t="s">
        <v>79</v>
      </c>
      <c r="J35" s="2">
        <f t="shared" si="1"/>
        <v>4</v>
      </c>
      <c r="K35" s="2">
        <f t="shared" si="2"/>
        <v>4</v>
      </c>
      <c r="L35" s="2"/>
      <c r="M35" s="2"/>
      <c r="N35" s="2"/>
      <c r="O35" s="2"/>
      <c r="P35" s="2">
        <f t="shared" si="3"/>
        <v>0</v>
      </c>
      <c r="Q35" s="2">
        <f t="shared" si="4"/>
        <v>0</v>
      </c>
      <c r="R35" s="2">
        <f t="shared" si="5"/>
        <v>0</v>
      </c>
    </row>
    <row r="36" spans="2:18" ht="20.100000000000001" customHeight="1">
      <c r="B36" s="22" t="s">
        <v>132</v>
      </c>
      <c r="C36" s="8" t="s">
        <v>12</v>
      </c>
      <c r="D36" s="2" t="s">
        <v>29</v>
      </c>
      <c r="E36" s="2">
        <v>5</v>
      </c>
      <c r="F36" s="2" t="s">
        <v>30</v>
      </c>
      <c r="G36" s="2" t="s">
        <v>99</v>
      </c>
      <c r="H36" s="2" t="s">
        <v>30</v>
      </c>
      <c r="I36" s="2" t="s">
        <v>79</v>
      </c>
      <c r="J36" s="2">
        <f t="shared" si="1"/>
        <v>5</v>
      </c>
      <c r="K36" s="2">
        <f t="shared" si="2"/>
        <v>5</v>
      </c>
      <c r="L36" s="2"/>
      <c r="M36" s="2"/>
      <c r="N36" s="2"/>
      <c r="O36" s="2"/>
      <c r="P36" s="2">
        <f t="shared" si="3"/>
        <v>0</v>
      </c>
      <c r="Q36" s="2">
        <f t="shared" si="4"/>
        <v>0</v>
      </c>
      <c r="R36" s="2">
        <f t="shared" si="5"/>
        <v>0</v>
      </c>
    </row>
    <row r="37" spans="2:18" ht="20.100000000000001" customHeight="1">
      <c r="B37" s="5"/>
      <c r="C37" s="8" t="s">
        <v>109</v>
      </c>
      <c r="D37" s="2" t="s">
        <v>29</v>
      </c>
      <c r="E37" s="2">
        <v>1</v>
      </c>
      <c r="F37" s="2" t="s">
        <v>31</v>
      </c>
      <c r="G37" s="2" t="s">
        <v>99</v>
      </c>
      <c r="H37" s="2" t="s">
        <v>30</v>
      </c>
      <c r="I37" s="2" t="s">
        <v>79</v>
      </c>
      <c r="J37" s="2">
        <f t="shared" ref="J37:J48" si="6">E37</f>
        <v>1</v>
      </c>
      <c r="K37" s="2">
        <f t="shared" ref="K37:K48" si="7">E37</f>
        <v>1</v>
      </c>
      <c r="L37" s="2"/>
      <c r="M37" s="2"/>
      <c r="N37" s="2"/>
      <c r="O37" s="2"/>
      <c r="P37" s="2">
        <f t="shared" si="3"/>
        <v>0</v>
      </c>
      <c r="Q37" s="2">
        <f t="shared" si="4"/>
        <v>0</v>
      </c>
      <c r="R37" s="2">
        <f t="shared" si="5"/>
        <v>0</v>
      </c>
    </row>
    <row r="38" spans="2:18" ht="20.100000000000001" customHeight="1">
      <c r="B38" s="5"/>
      <c r="C38" s="8"/>
      <c r="D38" s="2" t="s">
        <v>29</v>
      </c>
      <c r="E38" s="2">
        <v>3</v>
      </c>
      <c r="F38" s="2" t="s">
        <v>30</v>
      </c>
      <c r="G38" s="2" t="s">
        <v>99</v>
      </c>
      <c r="H38" s="2" t="s">
        <v>30</v>
      </c>
      <c r="I38" s="2" t="s">
        <v>79</v>
      </c>
      <c r="J38" s="2">
        <f t="shared" si="6"/>
        <v>3</v>
      </c>
      <c r="K38" s="2">
        <f t="shared" si="7"/>
        <v>3</v>
      </c>
      <c r="L38" s="2"/>
      <c r="M38" s="2"/>
      <c r="N38" s="2"/>
      <c r="O38" s="2"/>
      <c r="P38" s="2">
        <f t="shared" si="3"/>
        <v>0</v>
      </c>
      <c r="Q38" s="2">
        <f t="shared" si="4"/>
        <v>0</v>
      </c>
      <c r="R38" s="2">
        <f t="shared" si="5"/>
        <v>0</v>
      </c>
    </row>
    <row r="39" spans="2:18" ht="20.100000000000001" customHeight="1">
      <c r="B39" s="5" t="s">
        <v>56</v>
      </c>
      <c r="C39" s="8" t="s">
        <v>11</v>
      </c>
      <c r="D39" s="2" t="s">
        <v>29</v>
      </c>
      <c r="E39" s="2">
        <v>1</v>
      </c>
      <c r="F39" s="2" t="s">
        <v>31</v>
      </c>
      <c r="G39" s="2" t="s">
        <v>99</v>
      </c>
      <c r="H39" s="2" t="s">
        <v>30</v>
      </c>
      <c r="I39" s="2" t="s">
        <v>79</v>
      </c>
      <c r="J39" s="2">
        <f t="shared" si="6"/>
        <v>1</v>
      </c>
      <c r="K39" s="2">
        <f t="shared" si="7"/>
        <v>1</v>
      </c>
      <c r="L39" s="2"/>
      <c r="M39" s="2"/>
      <c r="N39" s="2"/>
      <c r="O39" s="2"/>
      <c r="P39" s="2">
        <f t="shared" si="3"/>
        <v>0</v>
      </c>
      <c r="Q39" s="2">
        <f t="shared" si="4"/>
        <v>0</v>
      </c>
      <c r="R39" s="2">
        <f t="shared" si="5"/>
        <v>0</v>
      </c>
    </row>
    <row r="40" spans="2:18" ht="20.100000000000001" customHeight="1">
      <c r="B40" s="5" t="s">
        <v>45</v>
      </c>
      <c r="C40" s="8" t="s">
        <v>125</v>
      </c>
      <c r="D40" s="2" t="s">
        <v>29</v>
      </c>
      <c r="E40" s="2">
        <v>1</v>
      </c>
      <c r="F40" s="2" t="s">
        <v>30</v>
      </c>
      <c r="G40" s="2" t="s">
        <v>99</v>
      </c>
      <c r="H40" s="2" t="s">
        <v>30</v>
      </c>
      <c r="I40" s="2" t="s">
        <v>79</v>
      </c>
      <c r="J40" s="2">
        <f t="shared" si="6"/>
        <v>1</v>
      </c>
      <c r="K40" s="2">
        <f t="shared" si="7"/>
        <v>1</v>
      </c>
      <c r="L40" s="2"/>
      <c r="M40" s="2"/>
      <c r="N40" s="2"/>
      <c r="O40" s="2"/>
      <c r="P40" s="2">
        <f t="shared" si="3"/>
        <v>0</v>
      </c>
      <c r="Q40" s="2">
        <f t="shared" si="4"/>
        <v>0</v>
      </c>
      <c r="R40" s="2">
        <f t="shared" si="5"/>
        <v>0</v>
      </c>
    </row>
    <row r="41" spans="2:18" ht="20.100000000000001" customHeight="1">
      <c r="B41" s="5" t="s">
        <v>46</v>
      </c>
      <c r="C41" s="8" t="s">
        <v>26</v>
      </c>
      <c r="D41" s="2" t="s">
        <v>29</v>
      </c>
      <c r="E41" s="2">
        <v>1</v>
      </c>
      <c r="F41" s="2" t="s">
        <v>30</v>
      </c>
      <c r="G41" s="2" t="s">
        <v>99</v>
      </c>
      <c r="H41" s="2" t="s">
        <v>30</v>
      </c>
      <c r="I41" s="2" t="s">
        <v>79</v>
      </c>
      <c r="J41" s="2">
        <f t="shared" si="6"/>
        <v>1</v>
      </c>
      <c r="K41" s="2">
        <f t="shared" si="7"/>
        <v>1</v>
      </c>
      <c r="L41" s="2"/>
      <c r="M41" s="2"/>
      <c r="N41" s="2"/>
      <c r="O41" s="2"/>
      <c r="P41" s="2">
        <f t="shared" si="3"/>
        <v>0</v>
      </c>
      <c r="Q41" s="2">
        <f t="shared" si="4"/>
        <v>0</v>
      </c>
      <c r="R41" s="2">
        <f t="shared" si="5"/>
        <v>0</v>
      </c>
    </row>
    <row r="42" spans="2:18" ht="20.100000000000001" customHeight="1">
      <c r="B42" s="5" t="s">
        <v>47</v>
      </c>
      <c r="C42" s="8" t="s">
        <v>26</v>
      </c>
      <c r="D42" s="2" t="s">
        <v>29</v>
      </c>
      <c r="E42" s="2">
        <v>1</v>
      </c>
      <c r="F42" s="2" t="s">
        <v>30</v>
      </c>
      <c r="G42" s="2" t="s">
        <v>99</v>
      </c>
      <c r="H42" s="2" t="s">
        <v>30</v>
      </c>
      <c r="I42" s="2" t="s">
        <v>79</v>
      </c>
      <c r="J42" s="2">
        <f t="shared" si="6"/>
        <v>1</v>
      </c>
      <c r="K42" s="2">
        <f t="shared" si="7"/>
        <v>1</v>
      </c>
      <c r="L42" s="2"/>
      <c r="M42" s="2"/>
      <c r="N42" s="2"/>
      <c r="O42" s="2"/>
      <c r="P42" s="2">
        <f t="shared" si="3"/>
        <v>0</v>
      </c>
      <c r="Q42" s="2">
        <f t="shared" si="4"/>
        <v>0</v>
      </c>
      <c r="R42" s="2">
        <f t="shared" si="5"/>
        <v>0</v>
      </c>
    </row>
    <row r="43" spans="2:18" ht="20.100000000000001" customHeight="1">
      <c r="B43" s="5" t="s">
        <v>48</v>
      </c>
      <c r="C43" s="8" t="s">
        <v>126</v>
      </c>
      <c r="D43" s="2" t="s">
        <v>29</v>
      </c>
      <c r="E43" s="2">
        <v>2</v>
      </c>
      <c r="F43" s="2" t="s">
        <v>30</v>
      </c>
      <c r="G43" s="2" t="s">
        <v>99</v>
      </c>
      <c r="H43" s="2" t="s">
        <v>30</v>
      </c>
      <c r="I43" s="2" t="s">
        <v>79</v>
      </c>
      <c r="J43" s="2">
        <f t="shared" si="6"/>
        <v>2</v>
      </c>
      <c r="K43" s="2">
        <f t="shared" si="7"/>
        <v>2</v>
      </c>
      <c r="L43" s="2"/>
      <c r="M43" s="2"/>
      <c r="N43" s="2"/>
      <c r="O43" s="2"/>
      <c r="P43" s="2">
        <f t="shared" si="3"/>
        <v>0</v>
      </c>
      <c r="Q43" s="2">
        <f t="shared" si="4"/>
        <v>0</v>
      </c>
      <c r="R43" s="2">
        <f t="shared" si="5"/>
        <v>0</v>
      </c>
    </row>
    <row r="44" spans="2:18" ht="20.100000000000001" customHeight="1">
      <c r="B44" s="5" t="s">
        <v>49</v>
      </c>
      <c r="C44" s="8" t="s">
        <v>127</v>
      </c>
      <c r="D44" s="2" t="s">
        <v>29</v>
      </c>
      <c r="E44" s="2">
        <v>2</v>
      </c>
      <c r="F44" s="2" t="s">
        <v>31</v>
      </c>
      <c r="G44" s="2" t="s">
        <v>99</v>
      </c>
      <c r="H44" s="2" t="s">
        <v>30</v>
      </c>
      <c r="I44" s="2" t="s">
        <v>79</v>
      </c>
      <c r="J44" s="2">
        <f t="shared" si="6"/>
        <v>2</v>
      </c>
      <c r="K44" s="2">
        <f t="shared" si="7"/>
        <v>2</v>
      </c>
      <c r="L44" s="2"/>
      <c r="M44" s="2"/>
      <c r="N44" s="2"/>
      <c r="O44" s="2"/>
      <c r="P44" s="2">
        <f t="shared" si="3"/>
        <v>0</v>
      </c>
      <c r="Q44" s="2">
        <f>IF(D44="-","-",J44*N44+K44*O44)</f>
        <v>0</v>
      </c>
      <c r="R44" s="2">
        <f t="shared" si="5"/>
        <v>0</v>
      </c>
    </row>
    <row r="45" spans="2:18" ht="20.100000000000001" customHeight="1">
      <c r="B45" s="5" t="s">
        <v>50</v>
      </c>
      <c r="C45" s="8" t="s">
        <v>128</v>
      </c>
      <c r="D45" s="2" t="s">
        <v>29</v>
      </c>
      <c r="E45" s="2">
        <v>1</v>
      </c>
      <c r="F45" s="2" t="s">
        <v>30</v>
      </c>
      <c r="G45" s="2" t="s">
        <v>99</v>
      </c>
      <c r="H45" s="2" t="s">
        <v>30</v>
      </c>
      <c r="I45" s="2" t="s">
        <v>79</v>
      </c>
      <c r="J45" s="2">
        <f t="shared" si="6"/>
        <v>1</v>
      </c>
      <c r="K45" s="2">
        <f t="shared" si="7"/>
        <v>1</v>
      </c>
      <c r="L45" s="2"/>
      <c r="M45" s="2"/>
      <c r="N45" s="2"/>
      <c r="O45" s="2"/>
      <c r="P45" s="2">
        <f t="shared" si="3"/>
        <v>0</v>
      </c>
      <c r="Q45" s="2">
        <f t="shared" si="4"/>
        <v>0</v>
      </c>
      <c r="R45" s="2">
        <f t="shared" si="5"/>
        <v>0</v>
      </c>
    </row>
    <row r="46" spans="2:18" ht="20.100000000000001" customHeight="1">
      <c r="B46" s="5" t="s">
        <v>51</v>
      </c>
      <c r="C46" s="8" t="s">
        <v>123</v>
      </c>
      <c r="D46" s="2" t="s">
        <v>29</v>
      </c>
      <c r="E46" s="2">
        <v>1</v>
      </c>
      <c r="F46" s="2" t="s">
        <v>30</v>
      </c>
      <c r="G46" s="2" t="s">
        <v>99</v>
      </c>
      <c r="H46" s="2" t="s">
        <v>30</v>
      </c>
      <c r="I46" s="2" t="s">
        <v>79</v>
      </c>
      <c r="J46" s="2">
        <f t="shared" si="6"/>
        <v>1</v>
      </c>
      <c r="K46" s="2">
        <f t="shared" si="7"/>
        <v>1</v>
      </c>
      <c r="L46" s="2"/>
      <c r="M46" s="2"/>
      <c r="N46" s="2"/>
      <c r="O46" s="2"/>
      <c r="P46" s="2">
        <f t="shared" si="3"/>
        <v>0</v>
      </c>
      <c r="Q46" s="2">
        <f t="shared" si="4"/>
        <v>0</v>
      </c>
      <c r="R46" s="2">
        <f t="shared" si="5"/>
        <v>0</v>
      </c>
    </row>
    <row r="47" spans="2:18" ht="20.100000000000001" customHeight="1">
      <c r="B47" s="5"/>
      <c r="C47" s="8" t="s">
        <v>12</v>
      </c>
      <c r="D47" s="2" t="s">
        <v>29</v>
      </c>
      <c r="E47" s="2">
        <v>1</v>
      </c>
      <c r="F47" s="2" t="s">
        <v>31</v>
      </c>
      <c r="G47" s="2" t="s">
        <v>99</v>
      </c>
      <c r="H47" s="2" t="s">
        <v>30</v>
      </c>
      <c r="I47" s="2" t="s">
        <v>79</v>
      </c>
      <c r="J47" s="2">
        <f t="shared" si="6"/>
        <v>1</v>
      </c>
      <c r="K47" s="2">
        <f t="shared" si="7"/>
        <v>1</v>
      </c>
      <c r="L47" s="2"/>
      <c r="M47" s="2"/>
      <c r="N47" s="2"/>
      <c r="O47" s="2"/>
      <c r="P47" s="2">
        <f t="shared" si="3"/>
        <v>0</v>
      </c>
      <c r="Q47" s="2">
        <f t="shared" si="4"/>
        <v>0</v>
      </c>
      <c r="R47" s="2">
        <f t="shared" si="5"/>
        <v>0</v>
      </c>
    </row>
    <row r="48" spans="2:18" ht="20.100000000000001" customHeight="1">
      <c r="B48" s="5" t="s">
        <v>52</v>
      </c>
      <c r="C48" s="8" t="s">
        <v>129</v>
      </c>
      <c r="D48" s="2" t="s">
        <v>29</v>
      </c>
      <c r="E48" s="2">
        <v>1</v>
      </c>
      <c r="F48" s="2" t="s">
        <v>31</v>
      </c>
      <c r="G48" s="2" t="s">
        <v>99</v>
      </c>
      <c r="H48" s="2" t="s">
        <v>30</v>
      </c>
      <c r="I48" s="2" t="s">
        <v>79</v>
      </c>
      <c r="J48" s="2">
        <f t="shared" si="6"/>
        <v>1</v>
      </c>
      <c r="K48" s="2">
        <f t="shared" si="7"/>
        <v>1</v>
      </c>
      <c r="L48" s="2"/>
      <c r="M48" s="2"/>
      <c r="N48" s="2"/>
      <c r="O48" s="2"/>
      <c r="P48" s="2">
        <f t="shared" si="3"/>
        <v>0</v>
      </c>
      <c r="Q48" s="2">
        <f t="shared" si="4"/>
        <v>0</v>
      </c>
      <c r="R48" s="2">
        <f t="shared" si="5"/>
        <v>0</v>
      </c>
    </row>
    <row r="49" spans="2:18" ht="20.100000000000001" customHeight="1">
      <c r="B49" s="5"/>
      <c r="C49" s="8"/>
      <c r="D49" s="2" t="s">
        <v>29</v>
      </c>
      <c r="E49" s="2">
        <v>1</v>
      </c>
      <c r="F49" s="2" t="s">
        <v>30</v>
      </c>
      <c r="G49" s="2" t="s">
        <v>99</v>
      </c>
      <c r="H49" s="2" t="s">
        <v>30</v>
      </c>
      <c r="I49" s="2" t="s">
        <v>79</v>
      </c>
      <c r="J49" s="2">
        <f t="shared" si="1"/>
        <v>1</v>
      </c>
      <c r="K49" s="2">
        <f t="shared" si="2"/>
        <v>1</v>
      </c>
      <c r="L49" s="2"/>
      <c r="M49" s="2"/>
      <c r="N49" s="2"/>
      <c r="O49" s="2"/>
      <c r="P49" s="2">
        <f t="shared" si="3"/>
        <v>0</v>
      </c>
      <c r="Q49" s="2">
        <f t="shared" si="4"/>
        <v>0</v>
      </c>
      <c r="R49" s="2">
        <f t="shared" si="5"/>
        <v>0</v>
      </c>
    </row>
    <row r="50" spans="2:18" ht="20.100000000000001" customHeight="1">
      <c r="B50" s="5" t="s">
        <v>130</v>
      </c>
      <c r="C50" s="8" t="s">
        <v>129</v>
      </c>
      <c r="D50" s="2" t="s">
        <v>29</v>
      </c>
      <c r="E50" s="2">
        <v>1</v>
      </c>
      <c r="F50" s="2" t="s">
        <v>31</v>
      </c>
      <c r="G50" s="2" t="s">
        <v>99</v>
      </c>
      <c r="H50" s="2" t="s">
        <v>30</v>
      </c>
      <c r="I50" s="2" t="s">
        <v>79</v>
      </c>
      <c r="J50" s="2">
        <f t="shared" si="1"/>
        <v>1</v>
      </c>
      <c r="K50" s="2">
        <f t="shared" si="2"/>
        <v>1</v>
      </c>
      <c r="L50" s="2"/>
      <c r="M50" s="2"/>
      <c r="N50" s="2"/>
      <c r="O50" s="2"/>
      <c r="P50" s="2">
        <f t="shared" si="3"/>
        <v>0</v>
      </c>
      <c r="Q50" s="2">
        <f t="shared" si="4"/>
        <v>0</v>
      </c>
      <c r="R50" s="2">
        <f t="shared" si="5"/>
        <v>0</v>
      </c>
    </row>
    <row r="51" spans="2:18" ht="20.100000000000001" customHeight="1">
      <c r="B51" s="5"/>
      <c r="C51" s="8"/>
      <c r="D51" s="2" t="s">
        <v>29</v>
      </c>
      <c r="E51" s="2">
        <v>1</v>
      </c>
      <c r="F51" s="2" t="s">
        <v>31</v>
      </c>
      <c r="G51" s="2" t="s">
        <v>99</v>
      </c>
      <c r="H51" s="2" t="s">
        <v>30</v>
      </c>
      <c r="I51" s="2" t="s">
        <v>79</v>
      </c>
      <c r="J51" s="2">
        <f t="shared" si="1"/>
        <v>1</v>
      </c>
      <c r="K51" s="2">
        <f t="shared" si="2"/>
        <v>1</v>
      </c>
      <c r="L51" s="2"/>
      <c r="M51" s="2"/>
      <c r="N51" s="2"/>
      <c r="O51" s="2"/>
      <c r="P51" s="2">
        <f t="shared" si="3"/>
        <v>0</v>
      </c>
      <c r="Q51" s="2">
        <f t="shared" si="4"/>
        <v>0</v>
      </c>
      <c r="R51" s="2">
        <f t="shared" si="5"/>
        <v>0</v>
      </c>
    </row>
    <row r="52" spans="2:18" ht="20.100000000000001" customHeight="1">
      <c r="B52" s="5"/>
      <c r="C52" s="8" t="s">
        <v>12</v>
      </c>
      <c r="D52" s="2" t="s">
        <v>29</v>
      </c>
      <c r="E52" s="2">
        <v>2</v>
      </c>
      <c r="F52" s="2" t="s">
        <v>30</v>
      </c>
      <c r="G52" s="2" t="s">
        <v>99</v>
      </c>
      <c r="H52" s="2" t="s">
        <v>30</v>
      </c>
      <c r="I52" s="2" t="s">
        <v>79</v>
      </c>
      <c r="J52" s="2">
        <f t="shared" si="1"/>
        <v>2</v>
      </c>
      <c r="K52" s="2">
        <f t="shared" si="2"/>
        <v>2</v>
      </c>
      <c r="L52" s="2"/>
      <c r="M52" s="2"/>
      <c r="N52" s="2"/>
      <c r="O52" s="2"/>
      <c r="P52" s="2">
        <f t="shared" si="3"/>
        <v>0</v>
      </c>
      <c r="Q52" s="2">
        <f t="shared" si="4"/>
        <v>0</v>
      </c>
      <c r="R52" s="2">
        <f t="shared" si="5"/>
        <v>0</v>
      </c>
    </row>
    <row r="53" spans="2:18" ht="20.100000000000001" customHeight="1">
      <c r="B53" s="5" t="s">
        <v>53</v>
      </c>
      <c r="C53" s="8" t="s">
        <v>131</v>
      </c>
      <c r="D53" s="2" t="s">
        <v>29</v>
      </c>
      <c r="E53" s="2">
        <v>6</v>
      </c>
      <c r="F53" s="2" t="s">
        <v>31</v>
      </c>
      <c r="G53" s="2" t="s">
        <v>99</v>
      </c>
      <c r="H53" s="2" t="s">
        <v>30</v>
      </c>
      <c r="I53" s="2" t="s">
        <v>79</v>
      </c>
      <c r="J53" s="2">
        <f t="shared" si="1"/>
        <v>6</v>
      </c>
      <c r="K53" s="2">
        <f t="shared" si="2"/>
        <v>6</v>
      </c>
      <c r="L53" s="2"/>
      <c r="M53" s="2"/>
      <c r="N53" s="2"/>
      <c r="O53" s="2"/>
      <c r="P53" s="2">
        <f t="shared" si="3"/>
        <v>0</v>
      </c>
      <c r="Q53" s="2">
        <f t="shared" si="4"/>
        <v>0</v>
      </c>
      <c r="R53" s="2">
        <f t="shared" si="5"/>
        <v>0</v>
      </c>
    </row>
    <row r="54" spans="2:18" ht="20.100000000000001" customHeight="1">
      <c r="B54" s="5"/>
      <c r="C54" s="28"/>
      <c r="D54" s="29"/>
      <c r="E54" s="29"/>
      <c r="F54" s="29"/>
      <c r="G54" s="29"/>
      <c r="H54" s="29"/>
      <c r="I54" s="30"/>
      <c r="J54" s="12">
        <f>SUM(J5:J53)</f>
        <v>100</v>
      </c>
      <c r="K54" s="25" t="s">
        <v>133</v>
      </c>
      <c r="L54" s="12" t="s">
        <v>9</v>
      </c>
      <c r="M54" s="12" t="s">
        <v>9</v>
      </c>
      <c r="N54" s="12" t="s">
        <v>9</v>
      </c>
      <c r="O54" s="12" t="s">
        <v>9</v>
      </c>
      <c r="P54" s="18">
        <f>SUM(P5:P53)</f>
        <v>0</v>
      </c>
      <c r="Q54" s="18">
        <f>SUM(Q5:Q53)</f>
        <v>0</v>
      </c>
      <c r="R54" s="18">
        <f>SUM(R5:R53)</f>
        <v>0</v>
      </c>
    </row>
    <row r="57" spans="2:18" ht="15">
      <c r="C57" s="17" t="s">
        <v>71</v>
      </c>
    </row>
    <row r="58" spans="2:18">
      <c r="C58" s="14" t="s">
        <v>70</v>
      </c>
      <c r="D58" s="14" t="s">
        <v>166</v>
      </c>
    </row>
    <row r="59" spans="2:18">
      <c r="C59" s="14" t="s">
        <v>72</v>
      </c>
      <c r="D59" s="14" t="s">
        <v>167</v>
      </c>
    </row>
  </sheetData>
  <mergeCells count="8">
    <mergeCell ref="J2:K2"/>
    <mergeCell ref="C54:I54"/>
    <mergeCell ref="L2:R2"/>
    <mergeCell ref="B2:B3"/>
    <mergeCell ref="C2:C3"/>
    <mergeCell ref="D3:H3"/>
    <mergeCell ref="I2:I3"/>
    <mergeCell ref="D2:H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10:Q17 P46:Q53 P34:Q45 P25:Q33 P21:Q24 P19:Q20 P18:Q18" emptyCellReference="1"/>
    <ignoredError sqref="B5:B17 B46:B53 B34:B45 B25:B33 B21:B24 B19:B20 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2:R75"/>
  <sheetViews>
    <sheetView topLeftCell="A34" zoomScale="85" zoomScaleNormal="85" workbookViewId="0">
      <selection activeCell="J8" sqref="J8"/>
    </sheetView>
  </sheetViews>
  <sheetFormatPr defaultColWidth="9.125" defaultRowHeight="14.25"/>
  <cols>
    <col min="1" max="1" width="2.625" style="16" customWidth="1"/>
    <col min="2" max="2" width="9.75" style="1" customWidth="1"/>
    <col min="3" max="3" width="36.75" style="10" customWidth="1"/>
    <col min="4" max="4" width="18.75" style="10" customWidth="1"/>
    <col min="5" max="8" width="9.75" style="10" customWidth="1"/>
    <col min="9" max="9" width="9.75" style="16" customWidth="1"/>
    <col min="10" max="18" width="18.75" style="16" customWidth="1"/>
    <col min="19" max="16384" width="9.125" style="16"/>
  </cols>
  <sheetData>
    <row r="2" spans="2:18" ht="20.100000000000001" customHeight="1">
      <c r="B2" s="34" t="s">
        <v>0</v>
      </c>
      <c r="C2" s="36" t="s">
        <v>137</v>
      </c>
      <c r="D2" s="41" t="s">
        <v>76</v>
      </c>
      <c r="E2" s="41"/>
      <c r="F2" s="41"/>
      <c r="G2" s="41"/>
      <c r="H2" s="41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22" t="s">
        <v>149</v>
      </c>
      <c r="C5" s="8" t="s">
        <v>12</v>
      </c>
      <c r="D5" s="2" t="s">
        <v>29</v>
      </c>
      <c r="E5" s="2">
        <v>1</v>
      </c>
      <c r="F5" s="2" t="s">
        <v>104</v>
      </c>
      <c r="G5" s="2" t="s">
        <v>99</v>
      </c>
      <c r="H5" s="2" t="s">
        <v>104</v>
      </c>
      <c r="I5" s="2" t="s">
        <v>79</v>
      </c>
      <c r="J5" s="2">
        <f>E5</f>
        <v>1</v>
      </c>
      <c r="K5" s="2">
        <f>E5</f>
        <v>1</v>
      </c>
      <c r="L5" s="2"/>
      <c r="M5" s="2"/>
      <c r="N5" s="2"/>
      <c r="O5" s="2"/>
      <c r="P5" s="2">
        <f>IF(D5="-","-",J5*L5+K5*M5)</f>
        <v>0</v>
      </c>
      <c r="Q5" s="2">
        <f>IF(D5="-","-",J5*N5+K5*O5)</f>
        <v>0</v>
      </c>
      <c r="R5" s="2">
        <f t="shared" ref="R5:R26" si="0">IF(D5="-","-",P5+Q5)</f>
        <v>0</v>
      </c>
    </row>
    <row r="6" spans="2:18" ht="20.100000000000001" customHeight="1">
      <c r="B6" s="5" t="s">
        <v>138</v>
      </c>
      <c r="C6" s="9" t="s">
        <v>139</v>
      </c>
      <c r="D6" s="2" t="s">
        <v>29</v>
      </c>
      <c r="E6" s="2">
        <v>1</v>
      </c>
      <c r="F6" s="2" t="s">
        <v>30</v>
      </c>
      <c r="G6" s="2" t="s">
        <v>99</v>
      </c>
      <c r="H6" s="2" t="s">
        <v>30</v>
      </c>
      <c r="I6" s="2" t="s">
        <v>79</v>
      </c>
      <c r="J6" s="2">
        <f t="shared" ref="J6:J70" si="1">E6</f>
        <v>1</v>
      </c>
      <c r="K6" s="2">
        <f t="shared" ref="K6:K70" si="2">E6</f>
        <v>1</v>
      </c>
      <c r="L6" s="2"/>
      <c r="M6" s="2"/>
      <c r="N6" s="2"/>
      <c r="O6" s="2"/>
      <c r="P6" s="2">
        <f t="shared" ref="P6:P52" si="3">IF(D6="-","-",J6*L6+K6*M6)</f>
        <v>0</v>
      </c>
      <c r="Q6" s="2">
        <f t="shared" ref="Q6:Q52" si="4">IF(D6="-","-",J6*N6+K6*O6)</f>
        <v>0</v>
      </c>
      <c r="R6" s="2">
        <f t="shared" si="0"/>
        <v>0</v>
      </c>
    </row>
    <row r="7" spans="2:18" ht="20.100000000000001" customHeight="1">
      <c r="B7" s="5"/>
      <c r="C7" s="9" t="s">
        <v>14</v>
      </c>
      <c r="D7" s="2" t="s">
        <v>29</v>
      </c>
      <c r="E7" s="2">
        <v>1</v>
      </c>
      <c r="F7" s="2" t="s">
        <v>104</v>
      </c>
      <c r="G7" s="2" t="s">
        <v>99</v>
      </c>
      <c r="H7" s="2" t="s">
        <v>104</v>
      </c>
      <c r="I7" s="2" t="s">
        <v>79</v>
      </c>
      <c r="J7" s="2">
        <f t="shared" si="1"/>
        <v>1</v>
      </c>
      <c r="K7" s="2">
        <f t="shared" si="2"/>
        <v>1</v>
      </c>
      <c r="L7" s="2"/>
      <c r="M7" s="2"/>
      <c r="N7" s="2"/>
      <c r="O7" s="2"/>
      <c r="P7" s="2">
        <f t="shared" si="3"/>
        <v>0</v>
      </c>
      <c r="Q7" s="2">
        <f t="shared" si="4"/>
        <v>0</v>
      </c>
      <c r="R7" s="2">
        <f t="shared" si="0"/>
        <v>0</v>
      </c>
    </row>
    <row r="8" spans="2:18" ht="20.100000000000001" customHeight="1">
      <c r="B8" s="5" t="s">
        <v>140</v>
      </c>
      <c r="C8" s="9" t="s">
        <v>141</v>
      </c>
      <c r="D8" s="2" t="s">
        <v>29</v>
      </c>
      <c r="E8" s="2">
        <v>1</v>
      </c>
      <c r="F8" s="2" t="s">
        <v>104</v>
      </c>
      <c r="G8" s="2" t="s">
        <v>99</v>
      </c>
      <c r="H8" s="2" t="s">
        <v>104</v>
      </c>
      <c r="I8" s="2" t="s">
        <v>79</v>
      </c>
      <c r="J8" s="2">
        <f t="shared" si="1"/>
        <v>1</v>
      </c>
      <c r="K8" s="2">
        <f t="shared" si="2"/>
        <v>1</v>
      </c>
      <c r="L8" s="2"/>
      <c r="M8" s="2"/>
      <c r="N8" s="2"/>
      <c r="O8" s="2"/>
      <c r="P8" s="2">
        <f t="shared" si="3"/>
        <v>0</v>
      </c>
      <c r="Q8" s="2">
        <f t="shared" si="4"/>
        <v>0</v>
      </c>
      <c r="R8" s="2">
        <f t="shared" si="0"/>
        <v>0</v>
      </c>
    </row>
    <row r="9" spans="2:18" ht="20.100000000000001" customHeight="1">
      <c r="B9" s="5" t="s">
        <v>142</v>
      </c>
      <c r="C9" s="9" t="s">
        <v>32</v>
      </c>
      <c r="D9" s="2" t="s">
        <v>29</v>
      </c>
      <c r="E9" s="2">
        <v>1</v>
      </c>
      <c r="F9" s="2" t="s">
        <v>104</v>
      </c>
      <c r="G9" s="2" t="s">
        <v>99</v>
      </c>
      <c r="H9" s="2" t="s">
        <v>104</v>
      </c>
      <c r="I9" s="2" t="s">
        <v>79</v>
      </c>
      <c r="J9" s="2">
        <f t="shared" si="1"/>
        <v>1</v>
      </c>
      <c r="K9" s="2">
        <f t="shared" si="2"/>
        <v>1</v>
      </c>
      <c r="L9" s="2"/>
      <c r="M9" s="2"/>
      <c r="N9" s="2"/>
      <c r="O9" s="2"/>
      <c r="P9" s="2">
        <f t="shared" si="3"/>
        <v>0</v>
      </c>
      <c r="Q9" s="2">
        <f t="shared" si="4"/>
        <v>0</v>
      </c>
      <c r="R9" s="2">
        <f t="shared" si="0"/>
        <v>0</v>
      </c>
    </row>
    <row r="10" spans="2:18" ht="20.100000000000001" customHeight="1">
      <c r="B10" s="5" t="s">
        <v>36</v>
      </c>
      <c r="C10" s="9" t="s">
        <v>14</v>
      </c>
      <c r="D10" s="2" t="s">
        <v>29</v>
      </c>
      <c r="E10" s="2">
        <v>2</v>
      </c>
      <c r="F10" s="2" t="s">
        <v>104</v>
      </c>
      <c r="G10" s="2" t="s">
        <v>99</v>
      </c>
      <c r="H10" s="2" t="s">
        <v>104</v>
      </c>
      <c r="I10" s="2" t="s">
        <v>79</v>
      </c>
      <c r="J10" s="2">
        <f t="shared" ref="J10:J56" si="5">E10</f>
        <v>2</v>
      </c>
      <c r="K10" s="2">
        <f t="shared" ref="K10:K56" si="6">E10</f>
        <v>2</v>
      </c>
      <c r="L10" s="2"/>
      <c r="M10" s="2"/>
      <c r="N10" s="2"/>
      <c r="O10" s="2"/>
      <c r="P10" s="2">
        <f t="shared" si="3"/>
        <v>0</v>
      </c>
      <c r="Q10" s="2">
        <f t="shared" si="4"/>
        <v>0</v>
      </c>
      <c r="R10" s="2">
        <f t="shared" si="0"/>
        <v>0</v>
      </c>
    </row>
    <row r="11" spans="2:18" ht="20.100000000000001" customHeight="1">
      <c r="B11" s="5"/>
      <c r="C11" s="9" t="s">
        <v>12</v>
      </c>
      <c r="D11" s="2" t="s">
        <v>29</v>
      </c>
      <c r="E11" s="2">
        <v>2</v>
      </c>
      <c r="F11" s="2" t="s">
        <v>144</v>
      </c>
      <c r="G11" s="2" t="s">
        <v>99</v>
      </c>
      <c r="H11" s="2" t="s">
        <v>104</v>
      </c>
      <c r="I11" s="2" t="s">
        <v>79</v>
      </c>
      <c r="J11" s="2">
        <f t="shared" si="5"/>
        <v>2</v>
      </c>
      <c r="K11" s="2">
        <f t="shared" si="6"/>
        <v>2</v>
      </c>
      <c r="L11" s="2"/>
      <c r="M11" s="2"/>
      <c r="N11" s="2"/>
      <c r="O11" s="2"/>
      <c r="P11" s="2">
        <f t="shared" si="3"/>
        <v>0</v>
      </c>
      <c r="Q11" s="2">
        <f t="shared" si="4"/>
        <v>0</v>
      </c>
      <c r="R11" s="2">
        <f t="shared" si="0"/>
        <v>0</v>
      </c>
    </row>
    <row r="12" spans="2:18" ht="20.100000000000001" customHeight="1">
      <c r="B12" s="5"/>
      <c r="C12" s="9" t="s">
        <v>145</v>
      </c>
      <c r="D12" s="2" t="s">
        <v>29</v>
      </c>
      <c r="E12" s="2">
        <v>1</v>
      </c>
      <c r="F12" s="2" t="s">
        <v>144</v>
      </c>
      <c r="G12" s="2" t="s">
        <v>99</v>
      </c>
      <c r="H12" s="2" t="s">
        <v>31</v>
      </c>
      <c r="I12" s="2" t="s">
        <v>79</v>
      </c>
      <c r="J12" s="2">
        <f t="shared" si="5"/>
        <v>1</v>
      </c>
      <c r="K12" s="2">
        <f t="shared" si="6"/>
        <v>1</v>
      </c>
      <c r="L12" s="2"/>
      <c r="M12" s="2"/>
      <c r="N12" s="2"/>
      <c r="O12" s="2"/>
      <c r="P12" s="2">
        <f t="shared" si="3"/>
        <v>0</v>
      </c>
      <c r="Q12" s="2">
        <f t="shared" si="4"/>
        <v>0</v>
      </c>
      <c r="R12" s="2">
        <f t="shared" si="0"/>
        <v>0</v>
      </c>
    </row>
    <row r="13" spans="2:18" ht="20.100000000000001" customHeight="1">
      <c r="B13" s="5" t="s">
        <v>35</v>
      </c>
      <c r="C13" s="9" t="s">
        <v>109</v>
      </c>
      <c r="D13" s="2" t="s">
        <v>29</v>
      </c>
      <c r="E13" s="2">
        <v>2</v>
      </c>
      <c r="F13" s="2" t="s">
        <v>144</v>
      </c>
      <c r="G13" s="2" t="s">
        <v>99</v>
      </c>
      <c r="H13" s="2" t="s">
        <v>104</v>
      </c>
      <c r="I13" s="2" t="s">
        <v>79</v>
      </c>
      <c r="J13" s="2">
        <f t="shared" si="5"/>
        <v>2</v>
      </c>
      <c r="K13" s="2">
        <f t="shared" si="6"/>
        <v>2</v>
      </c>
      <c r="L13" s="2"/>
      <c r="M13" s="2"/>
      <c r="N13" s="2"/>
      <c r="O13" s="2"/>
      <c r="P13" s="2">
        <f t="shared" si="3"/>
        <v>0</v>
      </c>
      <c r="Q13" s="2">
        <f t="shared" si="4"/>
        <v>0</v>
      </c>
      <c r="R13" s="2">
        <f t="shared" si="0"/>
        <v>0</v>
      </c>
    </row>
    <row r="14" spans="2:18" ht="20.100000000000001" customHeight="1">
      <c r="B14" s="5" t="s">
        <v>34</v>
      </c>
      <c r="C14" s="9" t="s">
        <v>109</v>
      </c>
      <c r="D14" s="2" t="s">
        <v>29</v>
      </c>
      <c r="E14" s="2">
        <v>2</v>
      </c>
      <c r="F14" s="2" t="s">
        <v>144</v>
      </c>
      <c r="G14" s="2" t="s">
        <v>99</v>
      </c>
      <c r="H14" s="2" t="s">
        <v>104</v>
      </c>
      <c r="I14" s="2" t="s">
        <v>79</v>
      </c>
      <c r="J14" s="2">
        <f t="shared" si="5"/>
        <v>2</v>
      </c>
      <c r="K14" s="2">
        <f t="shared" si="6"/>
        <v>2</v>
      </c>
      <c r="L14" s="2"/>
      <c r="M14" s="2"/>
      <c r="N14" s="2"/>
      <c r="O14" s="2"/>
      <c r="P14" s="2">
        <f t="shared" si="3"/>
        <v>0</v>
      </c>
      <c r="Q14" s="2">
        <f t="shared" si="4"/>
        <v>0</v>
      </c>
      <c r="R14" s="2">
        <f t="shared" si="0"/>
        <v>0</v>
      </c>
    </row>
    <row r="15" spans="2:18" ht="20.100000000000001" customHeight="1">
      <c r="B15" s="5"/>
      <c r="C15" s="9" t="s">
        <v>12</v>
      </c>
      <c r="D15" s="2" t="s">
        <v>29</v>
      </c>
      <c r="E15" s="2">
        <v>1</v>
      </c>
      <c r="F15" s="2" t="s">
        <v>104</v>
      </c>
      <c r="G15" s="2" t="s">
        <v>99</v>
      </c>
      <c r="H15" s="2" t="s">
        <v>104</v>
      </c>
      <c r="I15" s="2" t="s">
        <v>79</v>
      </c>
      <c r="J15" s="2">
        <f t="shared" si="5"/>
        <v>1</v>
      </c>
      <c r="K15" s="2">
        <f t="shared" si="6"/>
        <v>1</v>
      </c>
      <c r="L15" s="2"/>
      <c r="M15" s="2"/>
      <c r="N15" s="2"/>
      <c r="O15" s="2"/>
      <c r="P15" s="2">
        <f t="shared" si="3"/>
        <v>0</v>
      </c>
      <c r="Q15" s="2">
        <f t="shared" si="4"/>
        <v>0</v>
      </c>
      <c r="R15" s="2">
        <f t="shared" si="0"/>
        <v>0</v>
      </c>
    </row>
    <row r="16" spans="2:18" ht="20.100000000000001" customHeight="1">
      <c r="B16" s="5"/>
      <c r="C16" s="9"/>
      <c r="D16" s="2" t="s">
        <v>29</v>
      </c>
      <c r="E16" s="2">
        <v>2</v>
      </c>
      <c r="F16" s="2" t="s">
        <v>31</v>
      </c>
      <c r="G16" s="2" t="s">
        <v>99</v>
      </c>
      <c r="H16" s="2" t="s">
        <v>104</v>
      </c>
      <c r="I16" s="2" t="s">
        <v>79</v>
      </c>
      <c r="J16" s="2">
        <f t="shared" si="5"/>
        <v>2</v>
      </c>
      <c r="K16" s="2">
        <f t="shared" si="6"/>
        <v>2</v>
      </c>
      <c r="L16" s="2"/>
      <c r="M16" s="2"/>
      <c r="N16" s="2"/>
      <c r="O16" s="2"/>
      <c r="P16" s="2">
        <f t="shared" si="3"/>
        <v>0</v>
      </c>
      <c r="Q16" s="2">
        <f t="shared" si="4"/>
        <v>0</v>
      </c>
      <c r="R16" s="2">
        <f t="shared" si="0"/>
        <v>0</v>
      </c>
    </row>
    <row r="17" spans="2:18" ht="20.100000000000001" customHeight="1">
      <c r="B17" s="5"/>
      <c r="C17" s="9" t="s">
        <v>146</v>
      </c>
      <c r="D17" s="2" t="s">
        <v>33</v>
      </c>
      <c r="E17" s="2">
        <v>6</v>
      </c>
      <c r="F17" s="2" t="s">
        <v>31</v>
      </c>
      <c r="G17" s="2" t="s">
        <v>7</v>
      </c>
      <c r="H17" s="2" t="s">
        <v>31</v>
      </c>
      <c r="I17" s="2" t="s">
        <v>79</v>
      </c>
      <c r="J17" s="2">
        <f t="shared" si="5"/>
        <v>6</v>
      </c>
      <c r="K17" s="2">
        <f t="shared" si="6"/>
        <v>6</v>
      </c>
      <c r="L17" s="2"/>
      <c r="M17" s="2"/>
      <c r="N17" s="2"/>
      <c r="O17" s="2"/>
      <c r="P17" s="2">
        <f t="shared" si="3"/>
        <v>0</v>
      </c>
      <c r="Q17" s="2">
        <f t="shared" si="4"/>
        <v>0</v>
      </c>
      <c r="R17" s="2">
        <f t="shared" si="0"/>
        <v>0</v>
      </c>
    </row>
    <row r="18" spans="2:18" ht="20.100000000000001" customHeight="1">
      <c r="B18" s="5"/>
      <c r="C18" s="9" t="s">
        <v>147</v>
      </c>
      <c r="D18" s="2" t="s">
        <v>33</v>
      </c>
      <c r="E18" s="2">
        <v>2</v>
      </c>
      <c r="F18" s="2" t="s">
        <v>31</v>
      </c>
      <c r="G18" s="2" t="s">
        <v>7</v>
      </c>
      <c r="H18" s="2" t="s">
        <v>31</v>
      </c>
      <c r="I18" s="2" t="s">
        <v>79</v>
      </c>
      <c r="J18" s="2">
        <f t="shared" si="5"/>
        <v>2</v>
      </c>
      <c r="K18" s="2">
        <f t="shared" si="6"/>
        <v>2</v>
      </c>
      <c r="L18" s="2"/>
      <c r="M18" s="2"/>
      <c r="N18" s="2"/>
      <c r="O18" s="2"/>
      <c r="P18" s="2">
        <f t="shared" si="3"/>
        <v>0</v>
      </c>
      <c r="Q18" s="2">
        <f t="shared" si="4"/>
        <v>0</v>
      </c>
      <c r="R18" s="2">
        <f t="shared" si="0"/>
        <v>0</v>
      </c>
    </row>
    <row r="19" spans="2:18" ht="20.100000000000001" customHeight="1">
      <c r="B19" s="5"/>
      <c r="C19" s="9" t="s">
        <v>148</v>
      </c>
      <c r="D19" s="2" t="s">
        <v>33</v>
      </c>
      <c r="E19" s="2">
        <v>4</v>
      </c>
      <c r="F19" s="2" t="s">
        <v>31</v>
      </c>
      <c r="G19" s="2" t="s">
        <v>7</v>
      </c>
      <c r="H19" s="2" t="s">
        <v>31</v>
      </c>
      <c r="I19" s="2" t="s">
        <v>79</v>
      </c>
      <c r="J19" s="2">
        <f t="shared" si="5"/>
        <v>4</v>
      </c>
      <c r="K19" s="2">
        <f t="shared" si="6"/>
        <v>4</v>
      </c>
      <c r="L19" s="2"/>
      <c r="M19" s="2"/>
      <c r="N19" s="2"/>
      <c r="O19" s="2"/>
      <c r="P19" s="2">
        <f t="shared" si="3"/>
        <v>0</v>
      </c>
      <c r="Q19" s="2">
        <f t="shared" si="4"/>
        <v>0</v>
      </c>
      <c r="R19" s="2">
        <f t="shared" si="0"/>
        <v>0</v>
      </c>
    </row>
    <row r="20" spans="2:18" ht="20.100000000000001" customHeight="1">
      <c r="B20" s="5" t="s">
        <v>122</v>
      </c>
      <c r="C20" s="9" t="s">
        <v>11</v>
      </c>
      <c r="D20" s="2" t="s">
        <v>29</v>
      </c>
      <c r="E20" s="2">
        <v>1</v>
      </c>
      <c r="F20" s="2" t="s">
        <v>144</v>
      </c>
      <c r="G20" s="2" t="s">
        <v>99</v>
      </c>
      <c r="H20" s="2" t="s">
        <v>104</v>
      </c>
      <c r="I20" s="2" t="s">
        <v>79</v>
      </c>
      <c r="J20" s="2">
        <f t="shared" si="5"/>
        <v>1</v>
      </c>
      <c r="K20" s="2">
        <f t="shared" si="6"/>
        <v>1</v>
      </c>
      <c r="L20" s="2"/>
      <c r="M20" s="2"/>
      <c r="N20" s="2"/>
      <c r="O20" s="2"/>
      <c r="P20" s="2">
        <f t="shared" si="3"/>
        <v>0</v>
      </c>
      <c r="Q20" s="2">
        <f t="shared" si="4"/>
        <v>0</v>
      </c>
      <c r="R20" s="2">
        <f t="shared" si="0"/>
        <v>0</v>
      </c>
    </row>
    <row r="21" spans="2:18" ht="20.100000000000001" customHeight="1">
      <c r="B21" s="5" t="s">
        <v>55</v>
      </c>
      <c r="C21" s="9" t="s">
        <v>14</v>
      </c>
      <c r="D21" s="2" t="s">
        <v>29</v>
      </c>
      <c r="E21" s="2">
        <v>1</v>
      </c>
      <c r="F21" s="2" t="s">
        <v>144</v>
      </c>
      <c r="G21" s="2" t="s">
        <v>99</v>
      </c>
      <c r="H21" s="2" t="s">
        <v>104</v>
      </c>
      <c r="I21" s="2" t="s">
        <v>79</v>
      </c>
      <c r="J21" s="2">
        <f t="shared" si="5"/>
        <v>1</v>
      </c>
      <c r="K21" s="2">
        <f t="shared" si="6"/>
        <v>1</v>
      </c>
      <c r="L21" s="2"/>
      <c r="M21" s="2"/>
      <c r="N21" s="2"/>
      <c r="O21" s="2"/>
      <c r="P21" s="2">
        <f t="shared" si="3"/>
        <v>0</v>
      </c>
      <c r="Q21" s="2">
        <f t="shared" si="4"/>
        <v>0</v>
      </c>
      <c r="R21" s="2">
        <f t="shared" si="0"/>
        <v>0</v>
      </c>
    </row>
    <row r="22" spans="2:18" ht="20.100000000000001" customHeight="1">
      <c r="B22" s="5" t="s">
        <v>40</v>
      </c>
      <c r="C22" s="9" t="s">
        <v>123</v>
      </c>
      <c r="D22" s="2" t="s">
        <v>33</v>
      </c>
      <c r="E22" s="2">
        <v>2</v>
      </c>
      <c r="F22" s="2" t="s">
        <v>31</v>
      </c>
      <c r="G22" s="2" t="s">
        <v>7</v>
      </c>
      <c r="H22" s="2" t="s">
        <v>31</v>
      </c>
      <c r="I22" s="2" t="s">
        <v>79</v>
      </c>
      <c r="J22" s="2">
        <f t="shared" si="5"/>
        <v>2</v>
      </c>
      <c r="K22" s="2">
        <f t="shared" si="6"/>
        <v>2</v>
      </c>
      <c r="L22" s="2"/>
      <c r="M22" s="2"/>
      <c r="N22" s="2"/>
      <c r="O22" s="2"/>
      <c r="P22" s="2">
        <f t="shared" si="3"/>
        <v>0</v>
      </c>
      <c r="Q22" s="2">
        <f t="shared" si="4"/>
        <v>0</v>
      </c>
      <c r="R22" s="2">
        <f t="shared" si="0"/>
        <v>0</v>
      </c>
    </row>
    <row r="23" spans="2:18" ht="20.100000000000001" customHeight="1">
      <c r="B23" s="22" t="s">
        <v>124</v>
      </c>
      <c r="C23" s="9" t="s">
        <v>12</v>
      </c>
      <c r="D23" s="2" t="s">
        <v>29</v>
      </c>
      <c r="E23" s="2">
        <v>3</v>
      </c>
      <c r="F23" s="2" t="s">
        <v>30</v>
      </c>
      <c r="G23" s="2" t="s">
        <v>99</v>
      </c>
      <c r="H23" s="2" t="s">
        <v>30</v>
      </c>
      <c r="I23" s="2" t="s">
        <v>79</v>
      </c>
      <c r="J23" s="2">
        <f t="shared" si="5"/>
        <v>3</v>
      </c>
      <c r="K23" s="2">
        <f t="shared" si="6"/>
        <v>3</v>
      </c>
      <c r="L23" s="2"/>
      <c r="M23" s="2"/>
      <c r="N23" s="2"/>
      <c r="O23" s="2"/>
      <c r="P23" s="2">
        <f t="shared" si="3"/>
        <v>0</v>
      </c>
      <c r="Q23" s="2">
        <f t="shared" si="4"/>
        <v>0</v>
      </c>
      <c r="R23" s="2">
        <f t="shared" si="0"/>
        <v>0</v>
      </c>
    </row>
    <row r="24" spans="2:18" ht="20.100000000000001" customHeight="1">
      <c r="B24" s="5" t="s">
        <v>28</v>
      </c>
      <c r="C24" s="9" t="s">
        <v>150</v>
      </c>
      <c r="D24" s="2" t="s">
        <v>29</v>
      </c>
      <c r="E24" s="2">
        <v>4</v>
      </c>
      <c r="F24" s="2" t="s">
        <v>31</v>
      </c>
      <c r="G24" s="2" t="s">
        <v>99</v>
      </c>
      <c r="H24" s="2" t="s">
        <v>31</v>
      </c>
      <c r="I24" s="2" t="s">
        <v>79</v>
      </c>
      <c r="J24" s="2">
        <f t="shared" si="5"/>
        <v>4</v>
      </c>
      <c r="K24" s="2">
        <f t="shared" si="6"/>
        <v>4</v>
      </c>
      <c r="L24" s="2"/>
      <c r="M24" s="2"/>
      <c r="N24" s="2"/>
      <c r="O24" s="2"/>
      <c r="P24" s="2">
        <f t="shared" si="3"/>
        <v>0</v>
      </c>
      <c r="Q24" s="2">
        <f t="shared" si="4"/>
        <v>0</v>
      </c>
      <c r="R24" s="2">
        <f t="shared" si="0"/>
        <v>0</v>
      </c>
    </row>
    <row r="25" spans="2:18" ht="20.100000000000001" customHeight="1">
      <c r="B25" s="5" t="s">
        <v>13</v>
      </c>
      <c r="C25" s="9" t="s">
        <v>141</v>
      </c>
      <c r="D25" s="2" t="s">
        <v>29</v>
      </c>
      <c r="E25" s="2">
        <v>1</v>
      </c>
      <c r="F25" s="2" t="s">
        <v>30</v>
      </c>
      <c r="G25" s="2" t="s">
        <v>99</v>
      </c>
      <c r="H25" s="2" t="s">
        <v>30</v>
      </c>
      <c r="I25" s="2" t="s">
        <v>79</v>
      </c>
      <c r="J25" s="2">
        <f t="shared" si="5"/>
        <v>1</v>
      </c>
      <c r="K25" s="2">
        <f t="shared" si="6"/>
        <v>1</v>
      </c>
      <c r="L25" s="2"/>
      <c r="M25" s="2"/>
      <c r="N25" s="2"/>
      <c r="O25" s="2"/>
      <c r="P25" s="2">
        <f t="shared" si="3"/>
        <v>0</v>
      </c>
      <c r="Q25" s="2">
        <f t="shared" si="4"/>
        <v>0</v>
      </c>
      <c r="R25" s="2">
        <f t="shared" si="0"/>
        <v>0</v>
      </c>
    </row>
    <row r="26" spans="2:18" ht="20.100000000000001" customHeight="1">
      <c r="B26" s="5" t="s">
        <v>15</v>
      </c>
      <c r="C26" s="9" t="s">
        <v>115</v>
      </c>
      <c r="D26" s="2" t="s">
        <v>29</v>
      </c>
      <c r="E26" s="2">
        <v>1</v>
      </c>
      <c r="F26" s="2" t="s">
        <v>31</v>
      </c>
      <c r="G26" s="2" t="s">
        <v>99</v>
      </c>
      <c r="H26" s="2" t="s">
        <v>31</v>
      </c>
      <c r="I26" s="2" t="s">
        <v>79</v>
      </c>
      <c r="J26" s="2">
        <f t="shared" si="5"/>
        <v>1</v>
      </c>
      <c r="K26" s="2">
        <f t="shared" si="6"/>
        <v>1</v>
      </c>
      <c r="L26" s="2"/>
      <c r="M26" s="2"/>
      <c r="N26" s="2"/>
      <c r="O26" s="2"/>
      <c r="P26" s="2">
        <f t="shared" si="3"/>
        <v>0</v>
      </c>
      <c r="Q26" s="2">
        <f t="shared" si="4"/>
        <v>0</v>
      </c>
      <c r="R26" s="2">
        <f t="shared" si="0"/>
        <v>0</v>
      </c>
    </row>
    <row r="27" spans="2:18" ht="20.100000000000001" customHeight="1">
      <c r="B27" s="5" t="s">
        <v>16</v>
      </c>
      <c r="C27" s="9" t="s">
        <v>123</v>
      </c>
      <c r="D27" s="2" t="s">
        <v>29</v>
      </c>
      <c r="E27" s="2">
        <v>1</v>
      </c>
      <c r="F27" s="2" t="s">
        <v>30</v>
      </c>
      <c r="G27" s="2" t="s">
        <v>99</v>
      </c>
      <c r="H27" s="2" t="s">
        <v>30</v>
      </c>
      <c r="I27" s="2" t="s">
        <v>79</v>
      </c>
      <c r="J27" s="2">
        <f t="shared" si="5"/>
        <v>1</v>
      </c>
      <c r="K27" s="2">
        <f t="shared" si="6"/>
        <v>1</v>
      </c>
      <c r="L27" s="2"/>
      <c r="M27" s="2"/>
      <c r="N27" s="2"/>
      <c r="O27" s="2"/>
      <c r="P27" s="2">
        <f t="shared" si="3"/>
        <v>0</v>
      </c>
      <c r="Q27" s="2">
        <f t="shared" si="4"/>
        <v>0</v>
      </c>
      <c r="R27" s="2">
        <f t="shared" ref="R27:R51" si="7">IF(D27="-","-",P27+Q27)</f>
        <v>0</v>
      </c>
    </row>
    <row r="28" spans="2:18" ht="20.100000000000001" customHeight="1">
      <c r="B28" s="5"/>
      <c r="C28" s="9"/>
      <c r="D28" s="2" t="s">
        <v>29</v>
      </c>
      <c r="E28" s="2">
        <v>1</v>
      </c>
      <c r="F28" s="2" t="s">
        <v>104</v>
      </c>
      <c r="G28" s="2" t="s">
        <v>99</v>
      </c>
      <c r="H28" s="2" t="s">
        <v>104</v>
      </c>
      <c r="I28" s="2" t="s">
        <v>79</v>
      </c>
      <c r="J28" s="2">
        <f t="shared" si="5"/>
        <v>1</v>
      </c>
      <c r="K28" s="2">
        <f t="shared" si="6"/>
        <v>1</v>
      </c>
      <c r="L28" s="2"/>
      <c r="M28" s="2"/>
      <c r="N28" s="2"/>
      <c r="O28" s="2"/>
      <c r="P28" s="2">
        <f t="shared" si="3"/>
        <v>0</v>
      </c>
      <c r="Q28" s="2">
        <f t="shared" si="4"/>
        <v>0</v>
      </c>
      <c r="R28" s="2">
        <f t="shared" si="7"/>
        <v>0</v>
      </c>
    </row>
    <row r="29" spans="2:18" ht="20.100000000000001" customHeight="1">
      <c r="B29" s="5"/>
      <c r="C29" s="9" t="s">
        <v>12</v>
      </c>
      <c r="D29" s="2" t="s">
        <v>29</v>
      </c>
      <c r="E29" s="2">
        <v>1</v>
      </c>
      <c r="F29" s="2" t="s">
        <v>30</v>
      </c>
      <c r="G29" s="2" t="s">
        <v>99</v>
      </c>
      <c r="H29" s="2" t="s">
        <v>30</v>
      </c>
      <c r="I29" s="2" t="s">
        <v>79</v>
      </c>
      <c r="J29" s="2">
        <f t="shared" si="5"/>
        <v>1</v>
      </c>
      <c r="K29" s="2">
        <f t="shared" si="6"/>
        <v>1</v>
      </c>
      <c r="L29" s="2"/>
      <c r="M29" s="2"/>
      <c r="N29" s="2"/>
      <c r="O29" s="2"/>
      <c r="P29" s="2">
        <f t="shared" si="3"/>
        <v>0</v>
      </c>
      <c r="Q29" s="2">
        <f t="shared" si="4"/>
        <v>0</v>
      </c>
      <c r="R29" s="2">
        <f t="shared" si="7"/>
        <v>0</v>
      </c>
    </row>
    <row r="30" spans="2:18" ht="20.100000000000001" customHeight="1">
      <c r="B30" s="5"/>
      <c r="C30" s="9"/>
      <c r="D30" s="2" t="s">
        <v>29</v>
      </c>
      <c r="E30" s="2">
        <v>2</v>
      </c>
      <c r="F30" s="2" t="s">
        <v>31</v>
      </c>
      <c r="G30" s="2" t="s">
        <v>99</v>
      </c>
      <c r="H30" s="2" t="s">
        <v>30</v>
      </c>
      <c r="I30" s="2" t="s">
        <v>79</v>
      </c>
      <c r="J30" s="2">
        <f t="shared" si="5"/>
        <v>2</v>
      </c>
      <c r="K30" s="2">
        <f t="shared" si="6"/>
        <v>2</v>
      </c>
      <c r="L30" s="2"/>
      <c r="M30" s="2"/>
      <c r="N30" s="2"/>
      <c r="O30" s="2"/>
      <c r="P30" s="2">
        <f t="shared" si="3"/>
        <v>0</v>
      </c>
      <c r="Q30" s="2">
        <f t="shared" si="4"/>
        <v>0</v>
      </c>
      <c r="R30" s="2">
        <f t="shared" si="7"/>
        <v>0</v>
      </c>
    </row>
    <row r="31" spans="2:18" ht="20.100000000000001" customHeight="1">
      <c r="B31" s="5" t="s">
        <v>17</v>
      </c>
      <c r="C31" s="9" t="s">
        <v>109</v>
      </c>
      <c r="D31" s="2" t="s">
        <v>29</v>
      </c>
      <c r="E31" s="2">
        <v>1</v>
      </c>
      <c r="F31" s="2" t="s">
        <v>31</v>
      </c>
      <c r="G31" s="2" t="s">
        <v>99</v>
      </c>
      <c r="H31" s="2" t="s">
        <v>31</v>
      </c>
      <c r="I31" s="2" t="s">
        <v>79</v>
      </c>
      <c r="J31" s="2">
        <f t="shared" si="5"/>
        <v>1</v>
      </c>
      <c r="K31" s="2">
        <f t="shared" si="6"/>
        <v>1</v>
      </c>
      <c r="L31" s="2"/>
      <c r="M31" s="2"/>
      <c r="N31" s="2"/>
      <c r="O31" s="2"/>
      <c r="P31" s="2">
        <f t="shared" si="3"/>
        <v>0</v>
      </c>
      <c r="Q31" s="2">
        <f t="shared" si="4"/>
        <v>0</v>
      </c>
      <c r="R31" s="2">
        <f t="shared" si="7"/>
        <v>0</v>
      </c>
    </row>
    <row r="32" spans="2:18" ht="20.100000000000001" customHeight="1">
      <c r="B32" s="5"/>
      <c r="C32" s="9"/>
      <c r="D32" s="2" t="s">
        <v>29</v>
      </c>
      <c r="E32" s="2">
        <v>1</v>
      </c>
      <c r="F32" s="2" t="s">
        <v>31</v>
      </c>
      <c r="G32" s="2" t="s">
        <v>99</v>
      </c>
      <c r="H32" s="2" t="s">
        <v>30</v>
      </c>
      <c r="I32" s="2" t="s">
        <v>79</v>
      </c>
      <c r="J32" s="2">
        <f t="shared" si="5"/>
        <v>1</v>
      </c>
      <c r="K32" s="2">
        <f t="shared" si="6"/>
        <v>1</v>
      </c>
      <c r="L32" s="2"/>
      <c r="M32" s="2"/>
      <c r="N32" s="2"/>
      <c r="O32" s="2"/>
      <c r="P32" s="2">
        <f t="shared" si="3"/>
        <v>0</v>
      </c>
      <c r="Q32" s="2">
        <f t="shared" si="4"/>
        <v>0</v>
      </c>
      <c r="R32" s="2">
        <f t="shared" si="7"/>
        <v>0</v>
      </c>
    </row>
    <row r="33" spans="2:18" ht="20.100000000000001" customHeight="1">
      <c r="B33" s="5" t="s">
        <v>18</v>
      </c>
      <c r="C33" s="9" t="s">
        <v>109</v>
      </c>
      <c r="D33" s="2" t="s">
        <v>29</v>
      </c>
      <c r="E33" s="2">
        <v>2</v>
      </c>
      <c r="F33" s="2" t="s">
        <v>31</v>
      </c>
      <c r="G33" s="2" t="s">
        <v>99</v>
      </c>
      <c r="H33" s="2" t="s">
        <v>30</v>
      </c>
      <c r="I33" s="2" t="s">
        <v>79</v>
      </c>
      <c r="J33" s="2">
        <f t="shared" si="5"/>
        <v>2</v>
      </c>
      <c r="K33" s="2">
        <f t="shared" si="6"/>
        <v>2</v>
      </c>
      <c r="L33" s="2"/>
      <c r="M33" s="2"/>
      <c r="N33" s="2"/>
      <c r="O33" s="2"/>
      <c r="P33" s="2">
        <f t="shared" si="3"/>
        <v>0</v>
      </c>
      <c r="Q33" s="2">
        <f t="shared" si="4"/>
        <v>0</v>
      </c>
      <c r="R33" s="2">
        <f t="shared" si="7"/>
        <v>0</v>
      </c>
    </row>
    <row r="34" spans="2:18" ht="20.100000000000001" customHeight="1">
      <c r="B34" s="5" t="s">
        <v>19</v>
      </c>
      <c r="C34" s="9" t="s">
        <v>109</v>
      </c>
      <c r="D34" s="2" t="s">
        <v>29</v>
      </c>
      <c r="E34" s="2">
        <v>2</v>
      </c>
      <c r="F34" s="2" t="s">
        <v>31</v>
      </c>
      <c r="G34" s="2" t="s">
        <v>99</v>
      </c>
      <c r="H34" s="2" t="s">
        <v>30</v>
      </c>
      <c r="I34" s="2" t="s">
        <v>79</v>
      </c>
      <c r="J34" s="2">
        <f t="shared" si="5"/>
        <v>2</v>
      </c>
      <c r="K34" s="2">
        <f t="shared" si="6"/>
        <v>2</v>
      </c>
      <c r="L34" s="2"/>
      <c r="M34" s="2"/>
      <c r="N34" s="2"/>
      <c r="O34" s="2"/>
      <c r="P34" s="2">
        <f t="shared" si="3"/>
        <v>0</v>
      </c>
      <c r="Q34" s="2">
        <f t="shared" si="4"/>
        <v>0</v>
      </c>
      <c r="R34" s="2">
        <f t="shared" si="7"/>
        <v>0</v>
      </c>
    </row>
    <row r="35" spans="2:18" ht="20.100000000000001" customHeight="1">
      <c r="B35" s="5"/>
      <c r="C35" s="9" t="s">
        <v>12</v>
      </c>
      <c r="D35" s="2" t="s">
        <v>29</v>
      </c>
      <c r="E35" s="2">
        <v>1</v>
      </c>
      <c r="F35" s="2" t="s">
        <v>30</v>
      </c>
      <c r="G35" s="2" t="s">
        <v>99</v>
      </c>
      <c r="H35" s="2" t="s">
        <v>30</v>
      </c>
      <c r="I35" s="2" t="s">
        <v>79</v>
      </c>
      <c r="J35" s="2">
        <f t="shared" si="5"/>
        <v>1</v>
      </c>
      <c r="K35" s="2">
        <f t="shared" si="6"/>
        <v>1</v>
      </c>
      <c r="L35" s="2"/>
      <c r="M35" s="2"/>
      <c r="N35" s="2"/>
      <c r="O35" s="2"/>
      <c r="P35" s="2">
        <f t="shared" si="3"/>
        <v>0</v>
      </c>
      <c r="Q35" s="2">
        <f t="shared" si="4"/>
        <v>0</v>
      </c>
      <c r="R35" s="2">
        <f t="shared" si="7"/>
        <v>0</v>
      </c>
    </row>
    <row r="36" spans="2:18" ht="20.100000000000001" customHeight="1">
      <c r="B36" s="5"/>
      <c r="C36" s="9"/>
      <c r="D36" s="2" t="s">
        <v>29</v>
      </c>
      <c r="E36" s="2">
        <v>2</v>
      </c>
      <c r="F36" s="2" t="s">
        <v>31</v>
      </c>
      <c r="G36" s="2" t="s">
        <v>99</v>
      </c>
      <c r="H36" s="2" t="s">
        <v>30</v>
      </c>
      <c r="I36" s="2" t="s">
        <v>79</v>
      </c>
      <c r="J36" s="2">
        <f t="shared" si="5"/>
        <v>2</v>
      </c>
      <c r="K36" s="2">
        <f t="shared" si="6"/>
        <v>2</v>
      </c>
      <c r="L36" s="2"/>
      <c r="M36" s="2"/>
      <c r="N36" s="2"/>
      <c r="O36" s="2"/>
      <c r="P36" s="2">
        <f t="shared" si="3"/>
        <v>0</v>
      </c>
      <c r="Q36" s="2">
        <f t="shared" si="4"/>
        <v>0</v>
      </c>
      <c r="R36" s="2">
        <f t="shared" si="7"/>
        <v>0</v>
      </c>
    </row>
    <row r="37" spans="2:18" ht="20.100000000000001" customHeight="1">
      <c r="B37" s="5"/>
      <c r="C37" s="9" t="s">
        <v>151</v>
      </c>
      <c r="D37" s="2" t="s">
        <v>101</v>
      </c>
      <c r="E37" s="2">
        <v>4</v>
      </c>
      <c r="F37" s="2" t="s">
        <v>30</v>
      </c>
      <c r="G37" s="2" t="s">
        <v>99</v>
      </c>
      <c r="H37" s="2" t="s">
        <v>30</v>
      </c>
      <c r="I37" s="2" t="s">
        <v>79</v>
      </c>
      <c r="J37" s="2">
        <f t="shared" si="5"/>
        <v>4</v>
      </c>
      <c r="K37" s="2">
        <f t="shared" si="6"/>
        <v>4</v>
      </c>
      <c r="L37" s="2"/>
      <c r="M37" s="2"/>
      <c r="N37" s="2"/>
      <c r="O37" s="2"/>
      <c r="P37" s="2">
        <f t="shared" si="3"/>
        <v>0</v>
      </c>
      <c r="Q37" s="2">
        <f t="shared" si="4"/>
        <v>0</v>
      </c>
      <c r="R37" s="2">
        <f t="shared" si="7"/>
        <v>0</v>
      </c>
    </row>
    <row r="38" spans="2:18" ht="20.100000000000001" customHeight="1">
      <c r="B38" s="5" t="s">
        <v>37</v>
      </c>
      <c r="C38" s="9" t="s">
        <v>152</v>
      </c>
      <c r="D38" s="2" t="s">
        <v>29</v>
      </c>
      <c r="E38" s="2">
        <v>1</v>
      </c>
      <c r="F38" s="2" t="s">
        <v>31</v>
      </c>
      <c r="G38" s="2" t="s">
        <v>99</v>
      </c>
      <c r="H38" s="2" t="s">
        <v>30</v>
      </c>
      <c r="I38" s="2" t="s">
        <v>79</v>
      </c>
      <c r="J38" s="2">
        <f t="shared" si="5"/>
        <v>1</v>
      </c>
      <c r="K38" s="2">
        <f t="shared" si="6"/>
        <v>1</v>
      </c>
      <c r="L38" s="2"/>
      <c r="M38" s="2"/>
      <c r="N38" s="2"/>
      <c r="O38" s="2"/>
      <c r="P38" s="2">
        <f t="shared" si="3"/>
        <v>0</v>
      </c>
      <c r="Q38" s="2">
        <f t="shared" si="4"/>
        <v>0</v>
      </c>
      <c r="R38" s="2">
        <f t="shared" si="7"/>
        <v>0</v>
      </c>
    </row>
    <row r="39" spans="2:18" ht="20.100000000000001" customHeight="1">
      <c r="B39" s="5"/>
      <c r="C39" s="9"/>
      <c r="D39" s="2" t="s">
        <v>29</v>
      </c>
      <c r="E39" s="2">
        <v>1</v>
      </c>
      <c r="F39" s="2" t="s">
        <v>30</v>
      </c>
      <c r="G39" s="2" t="s">
        <v>99</v>
      </c>
      <c r="H39" s="2" t="s">
        <v>30</v>
      </c>
      <c r="I39" s="2" t="s">
        <v>79</v>
      </c>
      <c r="J39" s="2">
        <f t="shared" si="5"/>
        <v>1</v>
      </c>
      <c r="K39" s="2">
        <f t="shared" si="6"/>
        <v>1</v>
      </c>
      <c r="L39" s="2"/>
      <c r="M39" s="2"/>
      <c r="N39" s="2"/>
      <c r="O39" s="2"/>
      <c r="P39" s="2">
        <f t="shared" si="3"/>
        <v>0</v>
      </c>
      <c r="Q39" s="2">
        <f t="shared" si="4"/>
        <v>0</v>
      </c>
      <c r="R39" s="2">
        <f t="shared" si="7"/>
        <v>0</v>
      </c>
    </row>
    <row r="40" spans="2:18" ht="20.100000000000001" customHeight="1">
      <c r="B40" s="5" t="s">
        <v>41</v>
      </c>
      <c r="C40" s="9" t="s">
        <v>10</v>
      </c>
      <c r="D40" s="2" t="s">
        <v>29</v>
      </c>
      <c r="E40" s="2">
        <v>2</v>
      </c>
      <c r="F40" s="2" t="s">
        <v>104</v>
      </c>
      <c r="G40" s="2" t="s">
        <v>99</v>
      </c>
      <c r="H40" s="2" t="s">
        <v>104</v>
      </c>
      <c r="I40" s="2" t="s">
        <v>79</v>
      </c>
      <c r="J40" s="2">
        <f t="shared" si="5"/>
        <v>2</v>
      </c>
      <c r="K40" s="2">
        <f t="shared" si="6"/>
        <v>2</v>
      </c>
      <c r="L40" s="2"/>
      <c r="M40" s="2"/>
      <c r="N40" s="2"/>
      <c r="O40" s="2"/>
      <c r="P40" s="2">
        <f t="shared" si="3"/>
        <v>0</v>
      </c>
      <c r="Q40" s="2">
        <f t="shared" si="4"/>
        <v>0</v>
      </c>
      <c r="R40" s="2">
        <f t="shared" si="7"/>
        <v>0</v>
      </c>
    </row>
    <row r="41" spans="2:18" ht="20.100000000000001" customHeight="1">
      <c r="B41" s="5"/>
      <c r="C41" s="9" t="s">
        <v>12</v>
      </c>
      <c r="D41" s="2" t="s">
        <v>29</v>
      </c>
      <c r="E41" s="2">
        <v>3</v>
      </c>
      <c r="F41" s="2" t="s">
        <v>31</v>
      </c>
      <c r="G41" s="2" t="s">
        <v>99</v>
      </c>
      <c r="H41" s="2" t="s">
        <v>31</v>
      </c>
      <c r="I41" s="2" t="s">
        <v>79</v>
      </c>
      <c r="J41" s="2">
        <f t="shared" si="5"/>
        <v>3</v>
      </c>
      <c r="K41" s="2">
        <f t="shared" si="6"/>
        <v>3</v>
      </c>
      <c r="L41" s="2"/>
      <c r="M41" s="2"/>
      <c r="N41" s="2"/>
      <c r="O41" s="2"/>
      <c r="P41" s="2">
        <f t="shared" si="3"/>
        <v>0</v>
      </c>
      <c r="Q41" s="2">
        <f t="shared" si="4"/>
        <v>0</v>
      </c>
      <c r="R41" s="2">
        <f t="shared" si="7"/>
        <v>0</v>
      </c>
    </row>
    <row r="42" spans="2:18" ht="20.100000000000001" customHeight="1">
      <c r="B42" s="5" t="s">
        <v>42</v>
      </c>
      <c r="C42" s="9" t="s">
        <v>115</v>
      </c>
      <c r="D42" s="2" t="s">
        <v>29</v>
      </c>
      <c r="E42" s="2">
        <v>1</v>
      </c>
      <c r="F42" s="2" t="s">
        <v>31</v>
      </c>
      <c r="G42" s="2" t="s">
        <v>99</v>
      </c>
      <c r="H42" s="2" t="s">
        <v>30</v>
      </c>
      <c r="I42" s="2" t="s">
        <v>79</v>
      </c>
      <c r="J42" s="2">
        <f t="shared" si="5"/>
        <v>1</v>
      </c>
      <c r="K42" s="2">
        <f t="shared" si="6"/>
        <v>1</v>
      </c>
      <c r="L42" s="2"/>
      <c r="M42" s="2"/>
      <c r="N42" s="2"/>
      <c r="O42" s="2"/>
      <c r="P42" s="2">
        <f t="shared" si="3"/>
        <v>0</v>
      </c>
      <c r="Q42" s="2">
        <f t="shared" si="4"/>
        <v>0</v>
      </c>
      <c r="R42" s="2">
        <f t="shared" si="7"/>
        <v>0</v>
      </c>
    </row>
    <row r="43" spans="2:18" ht="20.100000000000001" customHeight="1">
      <c r="B43" s="5" t="s">
        <v>43</v>
      </c>
      <c r="C43" s="9" t="s">
        <v>115</v>
      </c>
      <c r="D43" s="2" t="s">
        <v>29</v>
      </c>
      <c r="E43" s="2">
        <v>1</v>
      </c>
      <c r="F43" s="2" t="s">
        <v>31</v>
      </c>
      <c r="G43" s="2" t="s">
        <v>99</v>
      </c>
      <c r="H43" s="2" t="s">
        <v>31</v>
      </c>
      <c r="I43" s="2" t="s">
        <v>79</v>
      </c>
      <c r="J43" s="2">
        <f t="shared" si="5"/>
        <v>1</v>
      </c>
      <c r="K43" s="2">
        <f t="shared" si="6"/>
        <v>1</v>
      </c>
      <c r="L43" s="2"/>
      <c r="M43" s="2"/>
      <c r="N43" s="2"/>
      <c r="O43" s="2"/>
      <c r="P43" s="2">
        <f t="shared" si="3"/>
        <v>0</v>
      </c>
      <c r="Q43" s="2">
        <f t="shared" si="4"/>
        <v>0</v>
      </c>
      <c r="R43" s="2">
        <f t="shared" si="7"/>
        <v>0</v>
      </c>
    </row>
    <row r="44" spans="2:18" ht="20.100000000000001" customHeight="1">
      <c r="B44" s="5" t="s">
        <v>44</v>
      </c>
      <c r="C44" s="9" t="s">
        <v>152</v>
      </c>
      <c r="D44" s="2" t="s">
        <v>29</v>
      </c>
      <c r="E44" s="2">
        <v>2</v>
      </c>
      <c r="F44" s="2" t="s">
        <v>31</v>
      </c>
      <c r="G44" s="2" t="s">
        <v>99</v>
      </c>
      <c r="H44" s="2" t="s">
        <v>31</v>
      </c>
      <c r="I44" s="2" t="s">
        <v>79</v>
      </c>
      <c r="J44" s="2">
        <f t="shared" si="5"/>
        <v>2</v>
      </c>
      <c r="K44" s="2">
        <f t="shared" si="6"/>
        <v>2</v>
      </c>
      <c r="L44" s="2"/>
      <c r="M44" s="2"/>
      <c r="N44" s="2"/>
      <c r="O44" s="2"/>
      <c r="P44" s="2">
        <f t="shared" si="3"/>
        <v>0</v>
      </c>
      <c r="Q44" s="2">
        <f t="shared" si="4"/>
        <v>0</v>
      </c>
      <c r="R44" s="2">
        <f t="shared" si="7"/>
        <v>0</v>
      </c>
    </row>
    <row r="45" spans="2:18" ht="20.100000000000001" customHeight="1">
      <c r="B45" s="5" t="s">
        <v>58</v>
      </c>
      <c r="C45" s="9" t="s">
        <v>152</v>
      </c>
      <c r="D45" s="2" t="s">
        <v>29</v>
      </c>
      <c r="E45" s="2">
        <v>2</v>
      </c>
      <c r="F45" s="2" t="s">
        <v>31</v>
      </c>
      <c r="G45" s="2" t="s">
        <v>99</v>
      </c>
      <c r="H45" s="2" t="s">
        <v>31</v>
      </c>
      <c r="I45" s="2" t="s">
        <v>79</v>
      </c>
      <c r="J45" s="2">
        <f t="shared" si="5"/>
        <v>2</v>
      </c>
      <c r="K45" s="2">
        <f t="shared" si="6"/>
        <v>2</v>
      </c>
      <c r="L45" s="2"/>
      <c r="M45" s="2"/>
      <c r="N45" s="2"/>
      <c r="O45" s="2"/>
      <c r="P45" s="2">
        <f t="shared" si="3"/>
        <v>0</v>
      </c>
      <c r="Q45" s="2">
        <f t="shared" si="4"/>
        <v>0</v>
      </c>
      <c r="R45" s="2">
        <f t="shared" si="7"/>
        <v>0</v>
      </c>
    </row>
    <row r="46" spans="2:18" ht="20.100000000000001" customHeight="1">
      <c r="B46" s="5" t="s">
        <v>57</v>
      </c>
      <c r="C46" s="9" t="s">
        <v>152</v>
      </c>
      <c r="D46" s="2" t="s">
        <v>29</v>
      </c>
      <c r="E46" s="2">
        <v>4</v>
      </c>
      <c r="F46" s="2" t="s">
        <v>31</v>
      </c>
      <c r="G46" s="2" t="s">
        <v>99</v>
      </c>
      <c r="H46" s="2" t="s">
        <v>31</v>
      </c>
      <c r="I46" s="2" t="s">
        <v>79</v>
      </c>
      <c r="J46" s="2">
        <f t="shared" si="5"/>
        <v>4</v>
      </c>
      <c r="K46" s="2">
        <f t="shared" si="6"/>
        <v>4</v>
      </c>
      <c r="L46" s="2"/>
      <c r="M46" s="2"/>
      <c r="N46" s="2"/>
      <c r="O46" s="2"/>
      <c r="P46" s="2">
        <f t="shared" si="3"/>
        <v>0</v>
      </c>
      <c r="Q46" s="2">
        <f t="shared" si="4"/>
        <v>0</v>
      </c>
      <c r="R46" s="2">
        <f t="shared" si="7"/>
        <v>0</v>
      </c>
    </row>
    <row r="47" spans="2:18" ht="20.100000000000001" customHeight="1">
      <c r="B47" s="5"/>
      <c r="C47" s="9" t="s">
        <v>12</v>
      </c>
      <c r="D47" s="2" t="s">
        <v>29</v>
      </c>
      <c r="E47" s="2">
        <v>3</v>
      </c>
      <c r="F47" s="2" t="s">
        <v>31</v>
      </c>
      <c r="G47" s="2" t="s">
        <v>99</v>
      </c>
      <c r="H47" s="2" t="s">
        <v>31</v>
      </c>
      <c r="I47" s="2" t="s">
        <v>79</v>
      </c>
      <c r="J47" s="2">
        <f t="shared" si="5"/>
        <v>3</v>
      </c>
      <c r="K47" s="2">
        <f t="shared" si="6"/>
        <v>3</v>
      </c>
      <c r="L47" s="2"/>
      <c r="M47" s="2"/>
      <c r="N47" s="2"/>
      <c r="O47" s="2"/>
      <c r="P47" s="2">
        <f t="shared" si="3"/>
        <v>0</v>
      </c>
      <c r="Q47" s="2">
        <f t="shared" si="4"/>
        <v>0</v>
      </c>
      <c r="R47" s="2">
        <f t="shared" si="7"/>
        <v>0</v>
      </c>
    </row>
    <row r="48" spans="2:18" ht="20.100000000000001" customHeight="1">
      <c r="B48" s="5" t="s">
        <v>153</v>
      </c>
      <c r="C48" s="9" t="s">
        <v>154</v>
      </c>
      <c r="D48" s="2" t="s">
        <v>29</v>
      </c>
      <c r="E48" s="2">
        <v>2</v>
      </c>
      <c r="F48" s="2" t="s">
        <v>31</v>
      </c>
      <c r="G48" s="2" t="s">
        <v>99</v>
      </c>
      <c r="H48" s="2" t="s">
        <v>31</v>
      </c>
      <c r="I48" s="2" t="s">
        <v>79</v>
      </c>
      <c r="J48" s="2">
        <f t="shared" si="5"/>
        <v>2</v>
      </c>
      <c r="K48" s="2">
        <f t="shared" si="6"/>
        <v>2</v>
      </c>
      <c r="L48" s="2"/>
      <c r="M48" s="2"/>
      <c r="N48" s="2"/>
      <c r="O48" s="2"/>
      <c r="P48" s="2">
        <f t="shared" si="3"/>
        <v>0</v>
      </c>
      <c r="Q48" s="2">
        <f t="shared" si="4"/>
        <v>0</v>
      </c>
      <c r="R48" s="2">
        <f t="shared" si="7"/>
        <v>0</v>
      </c>
    </row>
    <row r="49" spans="2:18" ht="20.100000000000001" customHeight="1">
      <c r="B49" s="5" t="s">
        <v>155</v>
      </c>
      <c r="C49" s="9" t="s">
        <v>109</v>
      </c>
      <c r="D49" s="2" t="s">
        <v>29</v>
      </c>
      <c r="E49" s="2">
        <v>2</v>
      </c>
      <c r="F49" s="2" t="s">
        <v>31</v>
      </c>
      <c r="G49" s="2" t="s">
        <v>99</v>
      </c>
      <c r="H49" s="2" t="s">
        <v>31</v>
      </c>
      <c r="I49" s="2" t="s">
        <v>79</v>
      </c>
      <c r="J49" s="2">
        <f t="shared" si="5"/>
        <v>2</v>
      </c>
      <c r="K49" s="2">
        <f t="shared" si="6"/>
        <v>2</v>
      </c>
      <c r="L49" s="2"/>
      <c r="M49" s="2"/>
      <c r="N49" s="2"/>
      <c r="O49" s="2"/>
      <c r="P49" s="2">
        <f t="shared" si="3"/>
        <v>0</v>
      </c>
      <c r="Q49" s="2">
        <f t="shared" si="4"/>
        <v>0</v>
      </c>
      <c r="R49" s="2">
        <f t="shared" si="7"/>
        <v>0</v>
      </c>
    </row>
    <row r="50" spans="2:18" ht="20.100000000000001" customHeight="1">
      <c r="B50" s="5" t="s">
        <v>156</v>
      </c>
      <c r="C50" s="9" t="s">
        <v>115</v>
      </c>
      <c r="D50" s="2" t="s">
        <v>29</v>
      </c>
      <c r="E50" s="2">
        <v>2</v>
      </c>
      <c r="F50" s="2" t="s">
        <v>31</v>
      </c>
      <c r="G50" s="2" t="s">
        <v>99</v>
      </c>
      <c r="H50" s="2" t="s">
        <v>31</v>
      </c>
      <c r="I50" s="2" t="s">
        <v>79</v>
      </c>
      <c r="J50" s="2">
        <f t="shared" si="5"/>
        <v>2</v>
      </c>
      <c r="K50" s="2">
        <f t="shared" si="6"/>
        <v>2</v>
      </c>
      <c r="L50" s="2"/>
      <c r="M50" s="2"/>
      <c r="N50" s="2"/>
      <c r="O50" s="2"/>
      <c r="P50" s="2">
        <f t="shared" si="3"/>
        <v>0</v>
      </c>
      <c r="Q50" s="2">
        <f t="shared" si="4"/>
        <v>0</v>
      </c>
      <c r="R50" s="2">
        <f t="shared" si="7"/>
        <v>0</v>
      </c>
    </row>
    <row r="51" spans="2:18" ht="20.100000000000001" customHeight="1">
      <c r="B51" s="5" t="s">
        <v>157</v>
      </c>
      <c r="C51" s="9" t="s">
        <v>123</v>
      </c>
      <c r="D51" s="2" t="s">
        <v>29</v>
      </c>
      <c r="E51" s="2">
        <v>1</v>
      </c>
      <c r="F51" s="2" t="s">
        <v>30</v>
      </c>
      <c r="G51" s="2" t="s">
        <v>99</v>
      </c>
      <c r="H51" s="2" t="s">
        <v>30</v>
      </c>
      <c r="I51" s="2" t="s">
        <v>79</v>
      </c>
      <c r="J51" s="2">
        <f t="shared" si="5"/>
        <v>1</v>
      </c>
      <c r="K51" s="2">
        <f t="shared" si="6"/>
        <v>1</v>
      </c>
      <c r="L51" s="2"/>
      <c r="M51" s="2"/>
      <c r="N51" s="2"/>
      <c r="O51" s="2"/>
      <c r="P51" s="2">
        <f t="shared" si="3"/>
        <v>0</v>
      </c>
      <c r="Q51" s="2">
        <f t="shared" si="4"/>
        <v>0</v>
      </c>
      <c r="R51" s="2">
        <f t="shared" si="7"/>
        <v>0</v>
      </c>
    </row>
    <row r="52" spans="2:18" ht="20.100000000000001" customHeight="1">
      <c r="B52" s="5" t="s">
        <v>158</v>
      </c>
      <c r="C52" s="9" t="s">
        <v>27</v>
      </c>
      <c r="D52" s="2" t="s">
        <v>29</v>
      </c>
      <c r="E52" s="2">
        <v>1</v>
      </c>
      <c r="F52" s="2" t="s">
        <v>30</v>
      </c>
      <c r="G52" s="2" t="s">
        <v>99</v>
      </c>
      <c r="H52" s="2" t="s">
        <v>30</v>
      </c>
      <c r="I52" s="2" t="s">
        <v>79</v>
      </c>
      <c r="J52" s="2">
        <f t="shared" si="5"/>
        <v>1</v>
      </c>
      <c r="K52" s="2">
        <f t="shared" si="6"/>
        <v>1</v>
      </c>
      <c r="L52" s="2"/>
      <c r="M52" s="2"/>
      <c r="N52" s="2"/>
      <c r="O52" s="2"/>
      <c r="P52" s="2">
        <f t="shared" si="3"/>
        <v>0</v>
      </c>
      <c r="Q52" s="2">
        <f t="shared" si="4"/>
        <v>0</v>
      </c>
      <c r="R52" s="2">
        <f t="shared" ref="R52:R70" si="8">IF(D52="-","-",P52+Q52)</f>
        <v>0</v>
      </c>
    </row>
    <row r="53" spans="2:18" ht="20.100000000000001" customHeight="1">
      <c r="B53" s="5"/>
      <c r="C53" s="9" t="s">
        <v>12</v>
      </c>
      <c r="D53" s="2" t="s">
        <v>29</v>
      </c>
      <c r="E53" s="2">
        <v>1</v>
      </c>
      <c r="F53" s="2" t="s">
        <v>31</v>
      </c>
      <c r="G53" s="2" t="s">
        <v>99</v>
      </c>
      <c r="H53" s="2" t="s">
        <v>30</v>
      </c>
      <c r="I53" s="2" t="s">
        <v>79</v>
      </c>
      <c r="J53" s="2">
        <f t="shared" si="5"/>
        <v>1</v>
      </c>
      <c r="K53" s="2">
        <f t="shared" si="6"/>
        <v>1</v>
      </c>
      <c r="L53" s="2"/>
      <c r="M53" s="2"/>
      <c r="N53" s="2"/>
      <c r="O53" s="2"/>
      <c r="P53" s="2">
        <f t="shared" ref="P53:P70" si="9">IF(D53="-","-",J53*L53+K53*M53)</f>
        <v>0</v>
      </c>
      <c r="Q53" s="2">
        <f t="shared" ref="Q53:Q70" si="10">IF(D53="-","-",J53*N53+K53*O53)</f>
        <v>0</v>
      </c>
      <c r="R53" s="2">
        <f t="shared" si="8"/>
        <v>0</v>
      </c>
    </row>
    <row r="54" spans="2:18" ht="20.100000000000001" customHeight="1">
      <c r="B54" s="5" t="s">
        <v>159</v>
      </c>
      <c r="C54" s="9" t="s">
        <v>115</v>
      </c>
      <c r="D54" s="2" t="s">
        <v>29</v>
      </c>
      <c r="E54" s="2">
        <v>1</v>
      </c>
      <c r="F54" s="2" t="s">
        <v>31</v>
      </c>
      <c r="G54" s="2" t="s">
        <v>99</v>
      </c>
      <c r="H54" s="2" t="s">
        <v>31</v>
      </c>
      <c r="I54" s="2" t="s">
        <v>79</v>
      </c>
      <c r="J54" s="2">
        <f t="shared" si="5"/>
        <v>1</v>
      </c>
      <c r="K54" s="2">
        <f t="shared" si="6"/>
        <v>1</v>
      </c>
      <c r="L54" s="2"/>
      <c r="M54" s="2"/>
      <c r="N54" s="2"/>
      <c r="O54" s="2"/>
      <c r="P54" s="2">
        <f t="shared" si="9"/>
        <v>0</v>
      </c>
      <c r="Q54" s="2">
        <f t="shared" si="10"/>
        <v>0</v>
      </c>
      <c r="R54" s="2">
        <f t="shared" si="8"/>
        <v>0</v>
      </c>
    </row>
    <row r="55" spans="2:18" ht="20.100000000000001" customHeight="1">
      <c r="B55" s="5" t="s">
        <v>160</v>
      </c>
      <c r="C55" s="9" t="s">
        <v>161</v>
      </c>
      <c r="D55" s="2" t="s">
        <v>29</v>
      </c>
      <c r="E55" s="2">
        <v>1</v>
      </c>
      <c r="F55" s="2" t="s">
        <v>31</v>
      </c>
      <c r="G55" s="2" t="s">
        <v>99</v>
      </c>
      <c r="H55" s="2" t="s">
        <v>31</v>
      </c>
      <c r="I55" s="2" t="s">
        <v>79</v>
      </c>
      <c r="J55" s="2">
        <f t="shared" si="5"/>
        <v>1</v>
      </c>
      <c r="K55" s="2">
        <f t="shared" si="6"/>
        <v>1</v>
      </c>
      <c r="L55" s="2"/>
      <c r="M55" s="2"/>
      <c r="N55" s="2"/>
      <c r="O55" s="2"/>
      <c r="P55" s="2">
        <f t="shared" si="9"/>
        <v>0</v>
      </c>
      <c r="Q55" s="2">
        <f t="shared" si="10"/>
        <v>0</v>
      </c>
      <c r="R55" s="2">
        <f t="shared" si="8"/>
        <v>0</v>
      </c>
    </row>
    <row r="56" spans="2:18" ht="20.100000000000001" customHeight="1">
      <c r="B56" s="5"/>
      <c r="C56" s="9" t="s">
        <v>12</v>
      </c>
      <c r="D56" s="2" t="s">
        <v>29</v>
      </c>
      <c r="E56" s="2">
        <v>1</v>
      </c>
      <c r="F56" s="2" t="s">
        <v>30</v>
      </c>
      <c r="G56" s="2" t="s">
        <v>99</v>
      </c>
      <c r="H56" s="2" t="s">
        <v>30</v>
      </c>
      <c r="I56" s="2" t="s">
        <v>79</v>
      </c>
      <c r="J56" s="2">
        <f t="shared" si="5"/>
        <v>1</v>
      </c>
      <c r="K56" s="2">
        <f t="shared" si="6"/>
        <v>1</v>
      </c>
      <c r="L56" s="2"/>
      <c r="M56" s="2"/>
      <c r="N56" s="2"/>
      <c r="O56" s="2"/>
      <c r="P56" s="2">
        <f t="shared" si="9"/>
        <v>0</v>
      </c>
      <c r="Q56" s="2">
        <f t="shared" si="10"/>
        <v>0</v>
      </c>
      <c r="R56" s="2">
        <f t="shared" si="8"/>
        <v>0</v>
      </c>
    </row>
    <row r="57" spans="2:18" ht="20.100000000000001" customHeight="1">
      <c r="B57" s="5"/>
      <c r="C57" s="9"/>
      <c r="D57" s="2" t="s">
        <v>29</v>
      </c>
      <c r="E57" s="2">
        <v>2</v>
      </c>
      <c r="F57" s="2" t="s">
        <v>31</v>
      </c>
      <c r="G57" s="2" t="s">
        <v>99</v>
      </c>
      <c r="H57" s="2" t="s">
        <v>30</v>
      </c>
      <c r="I57" s="2" t="s">
        <v>79</v>
      </c>
      <c r="J57" s="2">
        <f t="shared" ref="J57:J58" si="11">E57</f>
        <v>2</v>
      </c>
      <c r="K57" s="2">
        <f t="shared" ref="K57:K58" si="12">E57</f>
        <v>2</v>
      </c>
      <c r="L57" s="2"/>
      <c r="M57" s="2"/>
      <c r="N57" s="2"/>
      <c r="O57" s="2"/>
      <c r="P57" s="2">
        <f t="shared" si="9"/>
        <v>0</v>
      </c>
      <c r="Q57" s="2">
        <f t="shared" si="10"/>
        <v>0</v>
      </c>
      <c r="R57" s="2">
        <f t="shared" si="8"/>
        <v>0</v>
      </c>
    </row>
    <row r="58" spans="2:18" ht="20.100000000000001" customHeight="1">
      <c r="B58" s="5" t="s">
        <v>20</v>
      </c>
      <c r="C58" s="9" t="s">
        <v>109</v>
      </c>
      <c r="D58" s="2" t="s">
        <v>29</v>
      </c>
      <c r="E58" s="2">
        <v>1</v>
      </c>
      <c r="F58" s="2" t="s">
        <v>30</v>
      </c>
      <c r="G58" s="2" t="s">
        <v>99</v>
      </c>
      <c r="H58" s="2" t="s">
        <v>30</v>
      </c>
      <c r="I58" s="2" t="s">
        <v>79</v>
      </c>
      <c r="J58" s="2">
        <f t="shared" si="11"/>
        <v>1</v>
      </c>
      <c r="K58" s="2">
        <f t="shared" si="12"/>
        <v>1</v>
      </c>
      <c r="L58" s="2"/>
      <c r="M58" s="2"/>
      <c r="N58" s="2"/>
      <c r="O58" s="2"/>
      <c r="P58" s="2">
        <f t="shared" si="9"/>
        <v>0</v>
      </c>
      <c r="Q58" s="2">
        <f t="shared" si="10"/>
        <v>0</v>
      </c>
      <c r="R58" s="2">
        <f t="shared" si="8"/>
        <v>0</v>
      </c>
    </row>
    <row r="59" spans="2:18" ht="20.100000000000001" customHeight="1">
      <c r="B59" s="5"/>
      <c r="C59" s="9"/>
      <c r="D59" s="2" t="s">
        <v>29</v>
      </c>
      <c r="E59" s="2">
        <v>1</v>
      </c>
      <c r="F59" s="2" t="s">
        <v>31</v>
      </c>
      <c r="G59" s="2" t="s">
        <v>99</v>
      </c>
      <c r="H59" s="2" t="s">
        <v>31</v>
      </c>
      <c r="I59" s="2" t="s">
        <v>79</v>
      </c>
      <c r="J59" s="2">
        <f t="shared" si="1"/>
        <v>1</v>
      </c>
      <c r="K59" s="2">
        <f t="shared" si="2"/>
        <v>1</v>
      </c>
      <c r="L59" s="2"/>
      <c r="M59" s="2"/>
      <c r="N59" s="2"/>
      <c r="O59" s="2"/>
      <c r="P59" s="2">
        <f t="shared" si="9"/>
        <v>0</v>
      </c>
      <c r="Q59" s="2">
        <f t="shared" si="10"/>
        <v>0</v>
      </c>
      <c r="R59" s="2">
        <f t="shared" si="8"/>
        <v>0</v>
      </c>
    </row>
    <row r="60" spans="2:18" ht="20.100000000000001" customHeight="1">
      <c r="B60" s="5"/>
      <c r="C60" s="9" t="s">
        <v>128</v>
      </c>
      <c r="D60" s="2" t="s">
        <v>29</v>
      </c>
      <c r="E60" s="2">
        <v>2</v>
      </c>
      <c r="F60" s="2" t="s">
        <v>30</v>
      </c>
      <c r="G60" s="2" t="s">
        <v>99</v>
      </c>
      <c r="H60" s="2" t="s">
        <v>30</v>
      </c>
      <c r="I60" s="2" t="s">
        <v>79</v>
      </c>
      <c r="J60" s="2">
        <f t="shared" si="1"/>
        <v>2</v>
      </c>
      <c r="K60" s="2">
        <f t="shared" si="2"/>
        <v>2</v>
      </c>
      <c r="L60" s="2"/>
      <c r="M60" s="2"/>
      <c r="N60" s="2"/>
      <c r="O60" s="2"/>
      <c r="P60" s="2">
        <f t="shared" si="9"/>
        <v>0</v>
      </c>
      <c r="Q60" s="2">
        <f t="shared" si="10"/>
        <v>0</v>
      </c>
      <c r="R60" s="2">
        <f t="shared" si="8"/>
        <v>0</v>
      </c>
    </row>
    <row r="61" spans="2:18" ht="20.100000000000001" customHeight="1">
      <c r="B61" s="5"/>
      <c r="C61" s="9" t="s">
        <v>12</v>
      </c>
      <c r="D61" s="2" t="s">
        <v>29</v>
      </c>
      <c r="E61" s="2">
        <v>2</v>
      </c>
      <c r="F61" s="2" t="s">
        <v>31</v>
      </c>
      <c r="G61" s="2" t="s">
        <v>99</v>
      </c>
      <c r="H61" s="2" t="s">
        <v>30</v>
      </c>
      <c r="I61" s="2" t="s">
        <v>79</v>
      </c>
      <c r="J61" s="2">
        <f t="shared" si="1"/>
        <v>2</v>
      </c>
      <c r="K61" s="2">
        <f t="shared" si="2"/>
        <v>2</v>
      </c>
      <c r="L61" s="2"/>
      <c r="M61" s="2"/>
      <c r="N61" s="2"/>
      <c r="O61" s="2"/>
      <c r="P61" s="2">
        <f t="shared" si="9"/>
        <v>0</v>
      </c>
      <c r="Q61" s="2">
        <f t="shared" si="10"/>
        <v>0</v>
      </c>
      <c r="R61" s="2">
        <f t="shared" si="8"/>
        <v>0</v>
      </c>
    </row>
    <row r="62" spans="2:18" ht="20.100000000000001" customHeight="1">
      <c r="B62" s="5" t="s">
        <v>18</v>
      </c>
      <c r="C62" s="9" t="s">
        <v>109</v>
      </c>
      <c r="D62" s="2" t="s">
        <v>29</v>
      </c>
      <c r="E62" s="2">
        <v>2</v>
      </c>
      <c r="F62" s="2" t="s">
        <v>31</v>
      </c>
      <c r="G62" s="2" t="s">
        <v>99</v>
      </c>
      <c r="H62" s="2" t="s">
        <v>31</v>
      </c>
      <c r="I62" s="2" t="s">
        <v>79</v>
      </c>
      <c r="J62" s="2">
        <f t="shared" si="1"/>
        <v>2</v>
      </c>
      <c r="K62" s="2">
        <f t="shared" si="2"/>
        <v>2</v>
      </c>
      <c r="L62" s="2"/>
      <c r="M62" s="2"/>
      <c r="N62" s="2"/>
      <c r="O62" s="2"/>
      <c r="P62" s="2">
        <f t="shared" si="9"/>
        <v>0</v>
      </c>
      <c r="Q62" s="2">
        <f t="shared" si="10"/>
        <v>0</v>
      </c>
      <c r="R62" s="2">
        <f t="shared" si="8"/>
        <v>0</v>
      </c>
    </row>
    <row r="63" spans="2:18" ht="20.100000000000001" customHeight="1">
      <c r="B63" s="5" t="s">
        <v>19</v>
      </c>
      <c r="C63" s="9" t="s">
        <v>109</v>
      </c>
      <c r="D63" s="2" t="s">
        <v>29</v>
      </c>
      <c r="E63" s="2">
        <v>2</v>
      </c>
      <c r="F63" s="2" t="s">
        <v>31</v>
      </c>
      <c r="G63" s="2" t="s">
        <v>99</v>
      </c>
      <c r="H63" s="2" t="s">
        <v>31</v>
      </c>
      <c r="I63" s="2" t="s">
        <v>79</v>
      </c>
      <c r="J63" s="2">
        <f t="shared" si="1"/>
        <v>2</v>
      </c>
      <c r="K63" s="2">
        <f t="shared" si="2"/>
        <v>2</v>
      </c>
      <c r="L63" s="2"/>
      <c r="M63" s="2"/>
      <c r="N63" s="2"/>
      <c r="O63" s="2"/>
      <c r="P63" s="2">
        <f t="shared" si="9"/>
        <v>0</v>
      </c>
      <c r="Q63" s="2">
        <f t="shared" si="10"/>
        <v>0</v>
      </c>
      <c r="R63" s="2">
        <f t="shared" si="8"/>
        <v>0</v>
      </c>
    </row>
    <row r="64" spans="2:18" ht="20.100000000000001" customHeight="1">
      <c r="B64" s="5"/>
      <c r="C64" s="9" t="s">
        <v>162</v>
      </c>
      <c r="D64" s="2" t="s">
        <v>101</v>
      </c>
      <c r="E64" s="2">
        <v>8</v>
      </c>
      <c r="F64" s="2" t="s">
        <v>30</v>
      </c>
      <c r="G64" s="2" t="s">
        <v>99</v>
      </c>
      <c r="H64" s="2" t="s">
        <v>30</v>
      </c>
      <c r="I64" s="2" t="s">
        <v>79</v>
      </c>
      <c r="J64" s="2">
        <f t="shared" si="1"/>
        <v>8</v>
      </c>
      <c r="K64" s="2">
        <f t="shared" si="2"/>
        <v>8</v>
      </c>
      <c r="L64" s="2"/>
      <c r="M64" s="2"/>
      <c r="N64" s="2"/>
      <c r="O64" s="2"/>
      <c r="P64" s="2">
        <f t="shared" si="9"/>
        <v>0</v>
      </c>
      <c r="Q64" s="2">
        <f t="shared" si="10"/>
        <v>0</v>
      </c>
      <c r="R64" s="2">
        <f t="shared" si="8"/>
        <v>0</v>
      </c>
    </row>
    <row r="65" spans="2:18" ht="20.100000000000001" customHeight="1">
      <c r="B65" s="5"/>
      <c r="C65" s="9" t="s">
        <v>12</v>
      </c>
      <c r="D65" s="2" t="s">
        <v>29</v>
      </c>
      <c r="E65" s="2">
        <v>3</v>
      </c>
      <c r="F65" s="2" t="s">
        <v>31</v>
      </c>
      <c r="G65" s="2" t="s">
        <v>99</v>
      </c>
      <c r="H65" s="2" t="s">
        <v>31</v>
      </c>
      <c r="I65" s="2" t="s">
        <v>79</v>
      </c>
      <c r="J65" s="2">
        <f t="shared" si="1"/>
        <v>3</v>
      </c>
      <c r="K65" s="2">
        <f t="shared" si="2"/>
        <v>3</v>
      </c>
      <c r="L65" s="2"/>
      <c r="M65" s="2"/>
      <c r="N65" s="2"/>
      <c r="O65" s="2"/>
      <c r="P65" s="2">
        <f t="shared" si="9"/>
        <v>0</v>
      </c>
      <c r="Q65" s="2">
        <f t="shared" si="10"/>
        <v>0</v>
      </c>
      <c r="R65" s="2">
        <f t="shared" si="8"/>
        <v>0</v>
      </c>
    </row>
    <row r="66" spans="2:18" ht="20.100000000000001" customHeight="1">
      <c r="B66" s="5" t="s">
        <v>21</v>
      </c>
      <c r="C66" s="9" t="s">
        <v>163</v>
      </c>
      <c r="D66" s="2" t="s">
        <v>29</v>
      </c>
      <c r="E66" s="2">
        <v>1</v>
      </c>
      <c r="F66" s="2" t="s">
        <v>31</v>
      </c>
      <c r="G66" s="2" t="s">
        <v>99</v>
      </c>
      <c r="H66" s="2" t="s">
        <v>30</v>
      </c>
      <c r="I66" s="2" t="s">
        <v>79</v>
      </c>
      <c r="J66" s="2">
        <f t="shared" si="1"/>
        <v>1</v>
      </c>
      <c r="K66" s="2">
        <f t="shared" si="2"/>
        <v>1</v>
      </c>
      <c r="L66" s="2"/>
      <c r="M66" s="2"/>
      <c r="N66" s="2"/>
      <c r="O66" s="2"/>
      <c r="P66" s="2">
        <f t="shared" si="9"/>
        <v>0</v>
      </c>
      <c r="Q66" s="2">
        <f t="shared" si="10"/>
        <v>0</v>
      </c>
      <c r="R66" s="2">
        <f t="shared" si="8"/>
        <v>0</v>
      </c>
    </row>
    <row r="67" spans="2:18" ht="20.100000000000001" customHeight="1">
      <c r="B67" s="5" t="s">
        <v>22</v>
      </c>
      <c r="C67" s="9" t="s">
        <v>164</v>
      </c>
      <c r="D67" s="2" t="s">
        <v>29</v>
      </c>
      <c r="E67" s="2">
        <v>1</v>
      </c>
      <c r="F67" s="2" t="s">
        <v>31</v>
      </c>
      <c r="G67" s="2" t="s">
        <v>99</v>
      </c>
      <c r="H67" s="2" t="s">
        <v>31</v>
      </c>
      <c r="I67" s="2" t="s">
        <v>79</v>
      </c>
      <c r="J67" s="2">
        <f t="shared" si="1"/>
        <v>1</v>
      </c>
      <c r="K67" s="2">
        <f t="shared" si="2"/>
        <v>1</v>
      </c>
      <c r="L67" s="2"/>
      <c r="M67" s="2"/>
      <c r="N67" s="2"/>
      <c r="O67" s="2"/>
      <c r="P67" s="2">
        <f t="shared" si="9"/>
        <v>0</v>
      </c>
      <c r="Q67" s="2">
        <f t="shared" si="10"/>
        <v>0</v>
      </c>
      <c r="R67" s="2">
        <f t="shared" si="8"/>
        <v>0</v>
      </c>
    </row>
    <row r="68" spans="2:18" ht="20.100000000000001" customHeight="1">
      <c r="B68" s="5" t="s">
        <v>23</v>
      </c>
      <c r="C68" s="9" t="s">
        <v>109</v>
      </c>
      <c r="D68" s="2" t="s">
        <v>29</v>
      </c>
      <c r="E68" s="2">
        <v>2</v>
      </c>
      <c r="F68" s="2" t="s">
        <v>31</v>
      </c>
      <c r="G68" s="2" t="s">
        <v>99</v>
      </c>
      <c r="H68" s="2" t="s">
        <v>31</v>
      </c>
      <c r="I68" s="2" t="s">
        <v>79</v>
      </c>
      <c r="J68" s="2">
        <f t="shared" si="1"/>
        <v>2</v>
      </c>
      <c r="K68" s="2">
        <f t="shared" si="2"/>
        <v>2</v>
      </c>
      <c r="L68" s="2"/>
      <c r="M68" s="2"/>
      <c r="N68" s="2"/>
      <c r="O68" s="2"/>
      <c r="P68" s="2">
        <f t="shared" si="9"/>
        <v>0</v>
      </c>
      <c r="Q68" s="2">
        <f t="shared" si="10"/>
        <v>0</v>
      </c>
      <c r="R68" s="2">
        <f t="shared" si="8"/>
        <v>0</v>
      </c>
    </row>
    <row r="69" spans="2:18" ht="20.100000000000001" customHeight="1">
      <c r="B69" s="5" t="s">
        <v>24</v>
      </c>
      <c r="C69" s="9" t="s">
        <v>109</v>
      </c>
      <c r="D69" s="2" t="s">
        <v>29</v>
      </c>
      <c r="E69" s="2">
        <v>2</v>
      </c>
      <c r="F69" s="2" t="s">
        <v>31</v>
      </c>
      <c r="G69" s="2" t="s">
        <v>99</v>
      </c>
      <c r="H69" s="2" t="s">
        <v>31</v>
      </c>
      <c r="I69" s="2" t="s">
        <v>79</v>
      </c>
      <c r="J69" s="2">
        <f t="shared" si="1"/>
        <v>2</v>
      </c>
      <c r="K69" s="2">
        <f t="shared" si="2"/>
        <v>2</v>
      </c>
      <c r="L69" s="2"/>
      <c r="M69" s="2"/>
      <c r="N69" s="2"/>
      <c r="O69" s="2"/>
      <c r="P69" s="2">
        <f t="shared" si="9"/>
        <v>0</v>
      </c>
      <c r="Q69" s="2">
        <f t="shared" si="10"/>
        <v>0</v>
      </c>
      <c r="R69" s="2">
        <f t="shared" si="8"/>
        <v>0</v>
      </c>
    </row>
    <row r="70" spans="2:18" ht="20.100000000000001" customHeight="1">
      <c r="B70" s="5" t="s">
        <v>25</v>
      </c>
      <c r="C70" s="9" t="s">
        <v>109</v>
      </c>
      <c r="D70" s="2" t="s">
        <v>29</v>
      </c>
      <c r="E70" s="2">
        <v>4</v>
      </c>
      <c r="F70" s="2" t="s">
        <v>31</v>
      </c>
      <c r="G70" s="2" t="s">
        <v>99</v>
      </c>
      <c r="H70" s="2" t="s">
        <v>31</v>
      </c>
      <c r="I70" s="2" t="s">
        <v>79</v>
      </c>
      <c r="J70" s="2">
        <f t="shared" si="1"/>
        <v>4</v>
      </c>
      <c r="K70" s="2">
        <f t="shared" si="2"/>
        <v>4</v>
      </c>
      <c r="L70" s="2"/>
      <c r="M70" s="2"/>
      <c r="N70" s="2"/>
      <c r="O70" s="2"/>
      <c r="P70" s="2">
        <f t="shared" si="9"/>
        <v>0</v>
      </c>
      <c r="Q70" s="2">
        <f t="shared" si="10"/>
        <v>0</v>
      </c>
      <c r="R70" s="2">
        <f t="shared" si="8"/>
        <v>0</v>
      </c>
    </row>
    <row r="71" spans="2:18" ht="20.100000000000001" customHeight="1">
      <c r="B71" s="5"/>
      <c r="C71" s="28"/>
      <c r="D71" s="29"/>
      <c r="E71" s="29"/>
      <c r="F71" s="29"/>
      <c r="G71" s="29"/>
      <c r="H71" s="29"/>
      <c r="I71" s="30"/>
      <c r="J71" s="12">
        <f>SUM(J5:J70)</f>
        <v>125</v>
      </c>
      <c r="K71" s="25" t="s">
        <v>165</v>
      </c>
      <c r="L71" s="12" t="s">
        <v>9</v>
      </c>
      <c r="M71" s="12" t="s">
        <v>9</v>
      </c>
      <c r="N71" s="12" t="s">
        <v>9</v>
      </c>
      <c r="O71" s="12" t="s">
        <v>9</v>
      </c>
      <c r="P71" s="18">
        <f>SUM(P5:P70)</f>
        <v>0</v>
      </c>
      <c r="Q71" s="18">
        <f>SUM(Q5:Q70)</f>
        <v>0</v>
      </c>
      <c r="R71" s="18">
        <f>SUM(R5:R70)</f>
        <v>0</v>
      </c>
    </row>
    <row r="73" spans="2:18" ht="15">
      <c r="C73" s="17" t="s">
        <v>71</v>
      </c>
    </row>
    <row r="74" spans="2:18">
      <c r="C74" s="14" t="s">
        <v>70</v>
      </c>
      <c r="D74" s="14" t="s">
        <v>166</v>
      </c>
    </row>
    <row r="75" spans="2:18">
      <c r="C75" s="14" t="s">
        <v>72</v>
      </c>
      <c r="D75" s="14" t="s">
        <v>167</v>
      </c>
    </row>
  </sheetData>
  <mergeCells count="8">
    <mergeCell ref="B2:B3"/>
    <mergeCell ref="D2:H2"/>
    <mergeCell ref="J2:K2"/>
    <mergeCell ref="C71:I71"/>
    <mergeCell ref="L2:R2"/>
    <mergeCell ref="D3:H3"/>
    <mergeCell ref="I2:I3"/>
    <mergeCell ref="C2:C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5:Q5 P64:Q70 P60:Q63 P56:Q59 P51:Q55 P47:Q50 P40:Q46 P37:Q39 P35:Q36 P27:Q34 P23:Q26 P22:Q22 P18:Q21 P13:Q17 P10:Q12 P9:Q9 P6:Q8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:R67"/>
  <sheetViews>
    <sheetView topLeftCell="A46" zoomScale="85" zoomScaleNormal="85" workbookViewId="0">
      <selection activeCell="I9" sqref="I9"/>
    </sheetView>
  </sheetViews>
  <sheetFormatPr defaultColWidth="9.125" defaultRowHeight="14.25"/>
  <cols>
    <col min="1" max="1" width="2.625" style="10" customWidth="1"/>
    <col min="2" max="2" width="9.75" style="1" customWidth="1"/>
    <col min="3" max="3" width="36.75" style="10" customWidth="1"/>
    <col min="4" max="4" width="18.75" style="10" customWidth="1"/>
    <col min="5" max="9" width="9.75" style="10" customWidth="1"/>
    <col min="10" max="18" width="18.75" style="10" customWidth="1"/>
    <col min="19" max="16384" width="9.125" style="10"/>
  </cols>
  <sheetData>
    <row r="2" spans="2:18" ht="19.5" customHeight="1">
      <c r="B2" s="34" t="s">
        <v>0</v>
      </c>
      <c r="C2" s="36" t="s">
        <v>169</v>
      </c>
      <c r="D2" s="38" t="s">
        <v>76</v>
      </c>
      <c r="E2" s="39"/>
      <c r="F2" s="39"/>
      <c r="G2" s="39"/>
      <c r="H2" s="40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22" t="s">
        <v>149</v>
      </c>
      <c r="C5" s="8" t="s">
        <v>12</v>
      </c>
      <c r="D5" s="2" t="s">
        <v>101</v>
      </c>
      <c r="E5" s="2">
        <v>12</v>
      </c>
      <c r="F5" s="2" t="s">
        <v>30</v>
      </c>
      <c r="G5" s="2" t="s">
        <v>99</v>
      </c>
      <c r="H5" s="2" t="s">
        <v>30</v>
      </c>
      <c r="I5" s="2" t="s">
        <v>79</v>
      </c>
      <c r="J5" s="2">
        <f>E5</f>
        <v>12</v>
      </c>
      <c r="K5" s="2">
        <f>E5</f>
        <v>12</v>
      </c>
      <c r="L5" s="2"/>
      <c r="M5" s="2"/>
      <c r="N5" s="2"/>
      <c r="O5" s="2"/>
      <c r="P5" s="2">
        <f>IF(D5="-","-",J5*L5+K5*M5)</f>
        <v>0</v>
      </c>
      <c r="Q5" s="2">
        <f>IF(D5="-","-",J5*N5+K5*O5)</f>
        <v>0</v>
      </c>
      <c r="R5" s="2">
        <f t="shared" ref="R5:R32" si="0">IF(D5="-","-",P5+Q5)</f>
        <v>0</v>
      </c>
    </row>
    <row r="6" spans="2:18" ht="20.100000000000001" customHeight="1">
      <c r="B6" s="5"/>
      <c r="C6" s="8"/>
      <c r="D6" s="2" t="s">
        <v>101</v>
      </c>
      <c r="E6" s="2">
        <v>6</v>
      </c>
      <c r="F6" s="2" t="s">
        <v>104</v>
      </c>
      <c r="G6" s="2" t="s">
        <v>99</v>
      </c>
      <c r="H6" s="2" t="s">
        <v>104</v>
      </c>
      <c r="I6" s="2" t="s">
        <v>79</v>
      </c>
      <c r="J6" s="2">
        <f t="shared" ref="J6" si="1">E6</f>
        <v>6</v>
      </c>
      <c r="K6" s="2">
        <f t="shared" ref="K6" si="2">E6</f>
        <v>6</v>
      </c>
      <c r="L6" s="2"/>
      <c r="M6" s="2"/>
      <c r="N6" s="2"/>
      <c r="O6" s="2"/>
      <c r="P6" s="2">
        <f t="shared" ref="P6:P58" si="3">IF(D6="-","-",J6*L6+K6*M6)</f>
        <v>0</v>
      </c>
      <c r="Q6" s="2">
        <f t="shared" ref="Q6:Q58" si="4">IF(D6="-","-",J6*N6+K6*O6)</f>
        <v>0</v>
      </c>
      <c r="R6" s="2">
        <f t="shared" si="0"/>
        <v>0</v>
      </c>
    </row>
    <row r="7" spans="2:18" ht="20.100000000000001" customHeight="1">
      <c r="B7" s="5"/>
      <c r="C7" s="9" t="s">
        <v>113</v>
      </c>
      <c r="D7" s="2" t="s">
        <v>29</v>
      </c>
      <c r="E7" s="2">
        <v>1</v>
      </c>
      <c r="F7" s="2" t="s">
        <v>144</v>
      </c>
      <c r="G7" s="2" t="s">
        <v>99</v>
      </c>
      <c r="H7" s="2" t="s">
        <v>144</v>
      </c>
      <c r="I7" s="2" t="s">
        <v>79</v>
      </c>
      <c r="J7" s="2">
        <f t="shared" ref="J7:J18" si="5">E7</f>
        <v>1</v>
      </c>
      <c r="K7" s="2">
        <f t="shared" ref="K7:K18" si="6">E7</f>
        <v>1</v>
      </c>
      <c r="L7" s="2"/>
      <c r="M7" s="2"/>
      <c r="N7" s="2"/>
      <c r="O7" s="2"/>
      <c r="P7" s="2">
        <f t="shared" si="3"/>
        <v>0</v>
      </c>
      <c r="Q7" s="2">
        <f t="shared" si="4"/>
        <v>0</v>
      </c>
      <c r="R7" s="2">
        <f t="shared" si="0"/>
        <v>0</v>
      </c>
    </row>
    <row r="8" spans="2:18" ht="20.100000000000001" customHeight="1">
      <c r="B8" s="5"/>
      <c r="C8" s="9"/>
      <c r="D8" s="2" t="s">
        <v>33</v>
      </c>
      <c r="E8" s="2">
        <v>1</v>
      </c>
      <c r="F8" s="2" t="s">
        <v>31</v>
      </c>
      <c r="G8" s="2" t="s">
        <v>99</v>
      </c>
      <c r="H8" s="2" t="s">
        <v>144</v>
      </c>
      <c r="I8" s="2" t="s">
        <v>79</v>
      </c>
      <c r="J8" s="2">
        <f t="shared" si="5"/>
        <v>1</v>
      </c>
      <c r="K8" s="2">
        <f t="shared" si="6"/>
        <v>1</v>
      </c>
      <c r="L8" s="2"/>
      <c r="M8" s="2"/>
      <c r="N8" s="2"/>
      <c r="O8" s="2"/>
      <c r="P8" s="2">
        <f t="shared" si="3"/>
        <v>0</v>
      </c>
      <c r="Q8" s="2">
        <f t="shared" si="4"/>
        <v>0</v>
      </c>
      <c r="R8" s="2">
        <f t="shared" si="0"/>
        <v>0</v>
      </c>
    </row>
    <row r="9" spans="2:18" ht="20.100000000000001" customHeight="1">
      <c r="B9" s="5"/>
      <c r="C9" s="9"/>
      <c r="D9" s="2" t="s">
        <v>29</v>
      </c>
      <c r="E9" s="2">
        <v>1</v>
      </c>
      <c r="F9" s="2" t="s">
        <v>30</v>
      </c>
      <c r="G9" s="2" t="s">
        <v>99</v>
      </c>
      <c r="H9" s="2" t="s">
        <v>30</v>
      </c>
      <c r="I9" s="2" t="s">
        <v>79</v>
      </c>
      <c r="J9" s="2">
        <f t="shared" si="5"/>
        <v>1</v>
      </c>
      <c r="K9" s="2">
        <f t="shared" si="6"/>
        <v>1</v>
      </c>
      <c r="L9" s="2"/>
      <c r="M9" s="2"/>
      <c r="N9" s="2"/>
      <c r="O9" s="2"/>
      <c r="P9" s="2">
        <f t="shared" si="3"/>
        <v>0</v>
      </c>
      <c r="Q9" s="2">
        <f t="shared" si="4"/>
        <v>0</v>
      </c>
      <c r="R9" s="2">
        <f t="shared" si="0"/>
        <v>0</v>
      </c>
    </row>
    <row r="10" spans="2:18" ht="20.100000000000001" customHeight="1">
      <c r="B10" s="5"/>
      <c r="C10" s="9"/>
      <c r="D10" s="2" t="s">
        <v>33</v>
      </c>
      <c r="E10" s="2">
        <v>1</v>
      </c>
      <c r="F10" s="2" t="s">
        <v>30</v>
      </c>
      <c r="G10" s="2" t="s">
        <v>99</v>
      </c>
      <c r="H10" s="2" t="s">
        <v>30</v>
      </c>
      <c r="I10" s="2" t="s">
        <v>79</v>
      </c>
      <c r="J10" s="2">
        <f t="shared" si="5"/>
        <v>1</v>
      </c>
      <c r="K10" s="2">
        <f t="shared" si="6"/>
        <v>1</v>
      </c>
      <c r="L10" s="2"/>
      <c r="M10" s="2"/>
      <c r="N10" s="2"/>
      <c r="O10" s="2"/>
      <c r="P10" s="2">
        <f t="shared" si="3"/>
        <v>0</v>
      </c>
      <c r="Q10" s="2">
        <f t="shared" si="4"/>
        <v>0</v>
      </c>
      <c r="R10" s="2">
        <f t="shared" si="0"/>
        <v>0</v>
      </c>
    </row>
    <row r="11" spans="2:18" ht="20.100000000000001" customHeight="1">
      <c r="B11" s="5"/>
      <c r="C11" s="9"/>
      <c r="D11" s="2" t="s">
        <v>29</v>
      </c>
      <c r="E11" s="2">
        <v>2</v>
      </c>
      <c r="F11" s="2" t="s">
        <v>31</v>
      </c>
      <c r="G11" s="2" t="s">
        <v>99</v>
      </c>
      <c r="H11" s="2" t="s">
        <v>31</v>
      </c>
      <c r="I11" s="2" t="s">
        <v>79</v>
      </c>
      <c r="J11" s="2">
        <f t="shared" si="5"/>
        <v>2</v>
      </c>
      <c r="K11" s="2">
        <f t="shared" si="6"/>
        <v>2</v>
      </c>
      <c r="L11" s="2"/>
      <c r="M11" s="2"/>
      <c r="N11" s="2"/>
      <c r="O11" s="2"/>
      <c r="P11" s="2">
        <f t="shared" si="3"/>
        <v>0</v>
      </c>
      <c r="Q11" s="2">
        <f t="shared" si="4"/>
        <v>0</v>
      </c>
      <c r="R11" s="2">
        <f t="shared" si="0"/>
        <v>0</v>
      </c>
    </row>
    <row r="12" spans="2:18" ht="20.100000000000001" customHeight="1">
      <c r="B12" s="5"/>
      <c r="C12" s="9" t="s">
        <v>12</v>
      </c>
      <c r="D12" s="2" t="s">
        <v>29</v>
      </c>
      <c r="E12" s="2">
        <v>1</v>
      </c>
      <c r="F12" s="2" t="s">
        <v>30</v>
      </c>
      <c r="G12" s="2" t="s">
        <v>99</v>
      </c>
      <c r="H12" s="2" t="s">
        <v>30</v>
      </c>
      <c r="I12" s="2" t="s">
        <v>79</v>
      </c>
      <c r="J12" s="2">
        <f t="shared" si="5"/>
        <v>1</v>
      </c>
      <c r="K12" s="2">
        <f t="shared" si="6"/>
        <v>1</v>
      </c>
      <c r="L12" s="2"/>
      <c r="M12" s="2"/>
      <c r="N12" s="2"/>
      <c r="O12" s="2"/>
      <c r="P12" s="2">
        <f t="shared" si="3"/>
        <v>0</v>
      </c>
      <c r="Q12" s="2">
        <f t="shared" si="4"/>
        <v>0</v>
      </c>
      <c r="R12" s="2">
        <f t="shared" si="0"/>
        <v>0</v>
      </c>
    </row>
    <row r="13" spans="2:18" ht="20.100000000000001" customHeight="1">
      <c r="B13" s="5" t="s">
        <v>97</v>
      </c>
      <c r="C13" s="9" t="s">
        <v>11</v>
      </c>
      <c r="D13" s="2" t="s">
        <v>29</v>
      </c>
      <c r="E13" s="2">
        <v>1</v>
      </c>
      <c r="F13" s="2" t="s">
        <v>104</v>
      </c>
      <c r="G13" s="2" t="s">
        <v>99</v>
      </c>
      <c r="H13" s="2" t="s">
        <v>104</v>
      </c>
      <c r="I13" s="2" t="s">
        <v>79</v>
      </c>
      <c r="J13" s="2">
        <f t="shared" si="5"/>
        <v>1</v>
      </c>
      <c r="K13" s="2">
        <f t="shared" si="6"/>
        <v>1</v>
      </c>
      <c r="L13" s="2"/>
      <c r="M13" s="2"/>
      <c r="N13" s="2"/>
      <c r="O13" s="2"/>
      <c r="P13" s="2">
        <f t="shared" si="3"/>
        <v>0</v>
      </c>
      <c r="Q13" s="2">
        <f t="shared" si="4"/>
        <v>0</v>
      </c>
      <c r="R13" s="2">
        <f t="shared" si="0"/>
        <v>0</v>
      </c>
    </row>
    <row r="14" spans="2:18" ht="20.100000000000001" customHeight="1">
      <c r="B14" s="5" t="s">
        <v>60</v>
      </c>
      <c r="C14" s="9" t="s">
        <v>11</v>
      </c>
      <c r="D14" s="2" t="s">
        <v>29</v>
      </c>
      <c r="E14" s="2">
        <v>1</v>
      </c>
      <c r="F14" s="2" t="s">
        <v>30</v>
      </c>
      <c r="G14" s="2" t="s">
        <v>99</v>
      </c>
      <c r="H14" s="2" t="s">
        <v>30</v>
      </c>
      <c r="I14" s="2" t="s">
        <v>79</v>
      </c>
      <c r="J14" s="2">
        <f t="shared" si="5"/>
        <v>1</v>
      </c>
      <c r="K14" s="2">
        <f t="shared" si="6"/>
        <v>1</v>
      </c>
      <c r="L14" s="2"/>
      <c r="M14" s="2"/>
      <c r="N14" s="2"/>
      <c r="O14" s="2"/>
      <c r="P14" s="2">
        <f t="shared" si="3"/>
        <v>0</v>
      </c>
      <c r="Q14" s="2">
        <f t="shared" si="4"/>
        <v>0</v>
      </c>
      <c r="R14" s="2">
        <f t="shared" si="0"/>
        <v>0</v>
      </c>
    </row>
    <row r="15" spans="2:18" ht="20.100000000000001" customHeight="1">
      <c r="B15" s="5" t="s">
        <v>59</v>
      </c>
      <c r="C15" s="9" t="s">
        <v>143</v>
      </c>
      <c r="D15" s="2" t="s">
        <v>29</v>
      </c>
      <c r="E15" s="2">
        <v>1</v>
      </c>
      <c r="F15" s="2" t="s">
        <v>104</v>
      </c>
      <c r="G15" s="2" t="s">
        <v>99</v>
      </c>
      <c r="H15" s="2" t="s">
        <v>30</v>
      </c>
      <c r="I15" s="2" t="s">
        <v>79</v>
      </c>
      <c r="J15" s="2">
        <f t="shared" si="5"/>
        <v>1</v>
      </c>
      <c r="K15" s="2">
        <f t="shared" si="6"/>
        <v>1</v>
      </c>
      <c r="L15" s="2"/>
      <c r="M15" s="2"/>
      <c r="N15" s="2"/>
      <c r="O15" s="2"/>
      <c r="P15" s="2">
        <f t="shared" si="3"/>
        <v>0</v>
      </c>
      <c r="Q15" s="2">
        <f t="shared" si="4"/>
        <v>0</v>
      </c>
      <c r="R15" s="2">
        <f t="shared" si="0"/>
        <v>0</v>
      </c>
    </row>
    <row r="16" spans="2:18" ht="20.100000000000001" customHeight="1">
      <c r="B16" s="5" t="s">
        <v>61</v>
      </c>
      <c r="C16" s="9" t="s">
        <v>143</v>
      </c>
      <c r="D16" s="2" t="s">
        <v>29</v>
      </c>
      <c r="E16" s="2">
        <v>1</v>
      </c>
      <c r="F16" s="2" t="s">
        <v>104</v>
      </c>
      <c r="G16" s="2" t="s">
        <v>99</v>
      </c>
      <c r="H16" s="2" t="s">
        <v>30</v>
      </c>
      <c r="I16" s="2" t="s">
        <v>79</v>
      </c>
      <c r="J16" s="2">
        <f t="shared" si="5"/>
        <v>1</v>
      </c>
      <c r="K16" s="2">
        <f t="shared" si="6"/>
        <v>1</v>
      </c>
      <c r="L16" s="2"/>
      <c r="M16" s="2"/>
      <c r="N16" s="2"/>
      <c r="O16" s="2"/>
      <c r="P16" s="2">
        <f t="shared" si="3"/>
        <v>0</v>
      </c>
      <c r="Q16" s="2">
        <f t="shared" si="4"/>
        <v>0</v>
      </c>
      <c r="R16" s="2">
        <f t="shared" si="0"/>
        <v>0</v>
      </c>
    </row>
    <row r="17" spans="2:18" ht="20.100000000000001" customHeight="1">
      <c r="B17" s="5" t="s">
        <v>171</v>
      </c>
      <c r="C17" s="9" t="s">
        <v>143</v>
      </c>
      <c r="D17" s="2" t="s">
        <v>29</v>
      </c>
      <c r="E17" s="2">
        <v>1</v>
      </c>
      <c r="F17" s="2" t="s">
        <v>104</v>
      </c>
      <c r="G17" s="2" t="s">
        <v>99</v>
      </c>
      <c r="H17" s="2" t="s">
        <v>104</v>
      </c>
      <c r="I17" s="2" t="s">
        <v>79</v>
      </c>
      <c r="J17" s="2">
        <f t="shared" si="5"/>
        <v>1</v>
      </c>
      <c r="K17" s="2">
        <f t="shared" si="6"/>
        <v>1</v>
      </c>
      <c r="L17" s="2"/>
      <c r="M17" s="2"/>
      <c r="N17" s="2"/>
      <c r="O17" s="2"/>
      <c r="P17" s="2">
        <f t="shared" si="3"/>
        <v>0</v>
      </c>
      <c r="Q17" s="2">
        <f t="shared" si="4"/>
        <v>0</v>
      </c>
      <c r="R17" s="2">
        <f t="shared" si="0"/>
        <v>0</v>
      </c>
    </row>
    <row r="18" spans="2:18" ht="20.100000000000001" customHeight="1">
      <c r="B18" s="5"/>
      <c r="C18" s="9" t="s">
        <v>172</v>
      </c>
      <c r="D18" s="2" t="s">
        <v>29</v>
      </c>
      <c r="E18" s="2">
        <v>1</v>
      </c>
      <c r="F18" s="2" t="s">
        <v>104</v>
      </c>
      <c r="G18" s="2" t="s">
        <v>99</v>
      </c>
      <c r="H18" s="2" t="s">
        <v>30</v>
      </c>
      <c r="I18" s="2" t="s">
        <v>79</v>
      </c>
      <c r="J18" s="2">
        <f t="shared" si="5"/>
        <v>1</v>
      </c>
      <c r="K18" s="2">
        <f t="shared" si="6"/>
        <v>1</v>
      </c>
      <c r="L18" s="2"/>
      <c r="M18" s="2"/>
      <c r="N18" s="2"/>
      <c r="O18" s="2"/>
      <c r="P18" s="2">
        <f t="shared" si="3"/>
        <v>0</v>
      </c>
      <c r="Q18" s="2">
        <f t="shared" si="4"/>
        <v>0</v>
      </c>
      <c r="R18" s="2">
        <f t="shared" si="0"/>
        <v>0</v>
      </c>
    </row>
    <row r="19" spans="2:18" ht="20.100000000000001" customHeight="1">
      <c r="B19" s="5"/>
      <c r="C19" s="9" t="s">
        <v>173</v>
      </c>
      <c r="D19" s="2" t="s">
        <v>29</v>
      </c>
      <c r="E19" s="2">
        <v>1</v>
      </c>
      <c r="F19" s="2" t="s">
        <v>30</v>
      </c>
      <c r="G19" s="2" t="s">
        <v>99</v>
      </c>
      <c r="H19" s="2" t="s">
        <v>30</v>
      </c>
      <c r="I19" s="2" t="s">
        <v>79</v>
      </c>
      <c r="J19" s="2">
        <f t="shared" ref="J19:J60" si="7">E19</f>
        <v>1</v>
      </c>
      <c r="K19" s="2">
        <f t="shared" ref="K19:K60" si="8">E19</f>
        <v>1</v>
      </c>
      <c r="L19" s="2"/>
      <c r="M19" s="2"/>
      <c r="N19" s="2"/>
      <c r="O19" s="2"/>
      <c r="P19" s="2">
        <f t="shared" si="3"/>
        <v>0</v>
      </c>
      <c r="Q19" s="2">
        <f t="shared" si="4"/>
        <v>0</v>
      </c>
      <c r="R19" s="2">
        <f t="shared" si="0"/>
        <v>0</v>
      </c>
    </row>
    <row r="20" spans="2:18" ht="20.100000000000001" customHeight="1">
      <c r="B20" s="5"/>
      <c r="C20" s="9"/>
      <c r="D20" s="2" t="s">
        <v>101</v>
      </c>
      <c r="E20" s="2">
        <v>2</v>
      </c>
      <c r="F20" s="2" t="s">
        <v>30</v>
      </c>
      <c r="G20" s="2" t="s">
        <v>99</v>
      </c>
      <c r="H20" s="2" t="s">
        <v>30</v>
      </c>
      <c r="I20" s="2" t="s">
        <v>79</v>
      </c>
      <c r="J20" s="2">
        <f t="shared" si="7"/>
        <v>2</v>
      </c>
      <c r="K20" s="2">
        <f t="shared" si="8"/>
        <v>2</v>
      </c>
      <c r="L20" s="2"/>
      <c r="M20" s="2"/>
      <c r="N20" s="2"/>
      <c r="O20" s="2"/>
      <c r="P20" s="2">
        <f t="shared" si="3"/>
        <v>0</v>
      </c>
      <c r="Q20" s="2">
        <f t="shared" si="4"/>
        <v>0</v>
      </c>
      <c r="R20" s="2">
        <f t="shared" si="0"/>
        <v>0</v>
      </c>
    </row>
    <row r="21" spans="2:18" ht="20.100000000000001" customHeight="1">
      <c r="B21" s="5" t="s">
        <v>174</v>
      </c>
      <c r="C21" s="9" t="s">
        <v>143</v>
      </c>
      <c r="D21" s="2" t="s">
        <v>29</v>
      </c>
      <c r="E21" s="2">
        <v>1</v>
      </c>
      <c r="F21" s="2" t="s">
        <v>104</v>
      </c>
      <c r="G21" s="2" t="s">
        <v>99</v>
      </c>
      <c r="H21" s="2" t="s">
        <v>30</v>
      </c>
      <c r="I21" s="2" t="s">
        <v>79</v>
      </c>
      <c r="J21" s="2">
        <f t="shared" si="7"/>
        <v>1</v>
      </c>
      <c r="K21" s="2">
        <f t="shared" si="8"/>
        <v>1</v>
      </c>
      <c r="L21" s="2"/>
      <c r="M21" s="2"/>
      <c r="N21" s="2"/>
      <c r="O21" s="2"/>
      <c r="P21" s="2">
        <f t="shared" si="3"/>
        <v>0</v>
      </c>
      <c r="Q21" s="2">
        <f t="shared" si="4"/>
        <v>0</v>
      </c>
      <c r="R21" s="2">
        <f t="shared" si="0"/>
        <v>0</v>
      </c>
    </row>
    <row r="22" spans="2:18" ht="20.100000000000001" customHeight="1">
      <c r="B22" s="5" t="s">
        <v>175</v>
      </c>
      <c r="C22" s="9" t="s">
        <v>143</v>
      </c>
      <c r="D22" s="2" t="s">
        <v>29</v>
      </c>
      <c r="E22" s="2">
        <v>1</v>
      </c>
      <c r="F22" s="2" t="s">
        <v>104</v>
      </c>
      <c r="G22" s="2" t="s">
        <v>99</v>
      </c>
      <c r="H22" s="2" t="s">
        <v>104</v>
      </c>
      <c r="I22" s="2" t="s">
        <v>79</v>
      </c>
      <c r="J22" s="2">
        <f t="shared" si="7"/>
        <v>1</v>
      </c>
      <c r="K22" s="2">
        <f t="shared" si="8"/>
        <v>1</v>
      </c>
      <c r="L22" s="2"/>
      <c r="M22" s="2"/>
      <c r="N22" s="2"/>
      <c r="O22" s="2"/>
      <c r="P22" s="2">
        <f t="shared" si="3"/>
        <v>0</v>
      </c>
      <c r="Q22" s="2">
        <f t="shared" si="4"/>
        <v>0</v>
      </c>
      <c r="R22" s="2">
        <f t="shared" si="0"/>
        <v>0</v>
      </c>
    </row>
    <row r="23" spans="2:18" ht="20.100000000000001" customHeight="1">
      <c r="B23" s="5"/>
      <c r="C23" s="9" t="s">
        <v>143</v>
      </c>
      <c r="D23" s="2" t="s">
        <v>29</v>
      </c>
      <c r="E23" s="2">
        <v>1</v>
      </c>
      <c r="F23" s="2" t="s">
        <v>30</v>
      </c>
      <c r="G23" s="2" t="s">
        <v>99</v>
      </c>
      <c r="H23" s="2" t="s">
        <v>30</v>
      </c>
      <c r="I23" s="2" t="s">
        <v>79</v>
      </c>
      <c r="J23" s="2">
        <f t="shared" si="7"/>
        <v>1</v>
      </c>
      <c r="K23" s="2">
        <f t="shared" si="8"/>
        <v>1</v>
      </c>
      <c r="L23" s="2"/>
      <c r="M23" s="2"/>
      <c r="N23" s="2"/>
      <c r="O23" s="2"/>
      <c r="P23" s="2">
        <f t="shared" si="3"/>
        <v>0</v>
      </c>
      <c r="Q23" s="2">
        <f t="shared" si="4"/>
        <v>0</v>
      </c>
      <c r="R23" s="2">
        <f t="shared" si="0"/>
        <v>0</v>
      </c>
    </row>
    <row r="24" spans="2:18" ht="20.100000000000001" customHeight="1">
      <c r="B24" s="5"/>
      <c r="C24" s="9" t="s">
        <v>143</v>
      </c>
      <c r="D24" s="2" t="s">
        <v>29</v>
      </c>
      <c r="E24" s="2">
        <v>1</v>
      </c>
      <c r="F24" s="2" t="s">
        <v>104</v>
      </c>
      <c r="G24" s="2" t="s">
        <v>99</v>
      </c>
      <c r="H24" s="2" t="s">
        <v>30</v>
      </c>
      <c r="I24" s="2" t="s">
        <v>79</v>
      </c>
      <c r="J24" s="2">
        <f t="shared" si="7"/>
        <v>1</v>
      </c>
      <c r="K24" s="2">
        <f t="shared" si="8"/>
        <v>1</v>
      </c>
      <c r="L24" s="2"/>
      <c r="M24" s="2"/>
      <c r="N24" s="2"/>
      <c r="O24" s="2"/>
      <c r="P24" s="2">
        <f t="shared" si="3"/>
        <v>0</v>
      </c>
      <c r="Q24" s="2">
        <f t="shared" si="4"/>
        <v>0</v>
      </c>
      <c r="R24" s="2">
        <f t="shared" si="0"/>
        <v>0</v>
      </c>
    </row>
    <row r="25" spans="2:18" ht="20.100000000000001" customHeight="1">
      <c r="B25" s="5"/>
      <c r="C25" s="9" t="s">
        <v>143</v>
      </c>
      <c r="D25" s="2" t="s">
        <v>29</v>
      </c>
      <c r="E25" s="2">
        <v>1</v>
      </c>
      <c r="F25" s="2" t="s">
        <v>104</v>
      </c>
      <c r="G25" s="2" t="s">
        <v>99</v>
      </c>
      <c r="H25" s="2" t="s">
        <v>104</v>
      </c>
      <c r="I25" s="2" t="s">
        <v>79</v>
      </c>
      <c r="J25" s="2">
        <f t="shared" si="7"/>
        <v>1</v>
      </c>
      <c r="K25" s="2">
        <f t="shared" si="8"/>
        <v>1</v>
      </c>
      <c r="L25" s="2"/>
      <c r="M25" s="2"/>
      <c r="N25" s="2"/>
      <c r="O25" s="2"/>
      <c r="P25" s="2">
        <f t="shared" si="3"/>
        <v>0</v>
      </c>
      <c r="Q25" s="2">
        <f t="shared" si="4"/>
        <v>0</v>
      </c>
      <c r="R25" s="2">
        <f t="shared" si="0"/>
        <v>0</v>
      </c>
    </row>
    <row r="26" spans="2:18" ht="20.100000000000001" customHeight="1">
      <c r="B26" s="5"/>
      <c r="C26" s="9" t="s">
        <v>143</v>
      </c>
      <c r="D26" s="2" t="s">
        <v>29</v>
      </c>
      <c r="E26" s="2">
        <v>1</v>
      </c>
      <c r="F26" s="2" t="s">
        <v>30</v>
      </c>
      <c r="G26" s="2" t="s">
        <v>99</v>
      </c>
      <c r="H26" s="2" t="s">
        <v>30</v>
      </c>
      <c r="I26" s="2" t="s">
        <v>79</v>
      </c>
      <c r="J26" s="2">
        <f t="shared" si="7"/>
        <v>1</v>
      </c>
      <c r="K26" s="2">
        <f t="shared" si="8"/>
        <v>1</v>
      </c>
      <c r="L26" s="2"/>
      <c r="M26" s="2"/>
      <c r="N26" s="2"/>
      <c r="O26" s="2"/>
      <c r="P26" s="2">
        <f t="shared" si="3"/>
        <v>0</v>
      </c>
      <c r="Q26" s="2">
        <f t="shared" si="4"/>
        <v>0</v>
      </c>
      <c r="R26" s="2">
        <f t="shared" si="0"/>
        <v>0</v>
      </c>
    </row>
    <row r="27" spans="2:18" ht="20.100000000000001" customHeight="1">
      <c r="B27" s="5" t="s">
        <v>68</v>
      </c>
      <c r="C27" s="9" t="s">
        <v>176</v>
      </c>
      <c r="D27" s="2" t="s">
        <v>29</v>
      </c>
      <c r="E27" s="2">
        <v>1</v>
      </c>
      <c r="F27" s="2" t="s">
        <v>104</v>
      </c>
      <c r="G27" s="2" t="s">
        <v>99</v>
      </c>
      <c r="H27" s="2" t="s">
        <v>104</v>
      </c>
      <c r="I27" s="2" t="s">
        <v>79</v>
      </c>
      <c r="J27" s="2">
        <f t="shared" si="7"/>
        <v>1</v>
      </c>
      <c r="K27" s="2">
        <f t="shared" si="8"/>
        <v>1</v>
      </c>
      <c r="L27" s="2"/>
      <c r="M27" s="2"/>
      <c r="N27" s="2"/>
      <c r="O27" s="2"/>
      <c r="P27" s="2">
        <f t="shared" si="3"/>
        <v>0</v>
      </c>
      <c r="Q27" s="2">
        <f t="shared" si="4"/>
        <v>0</v>
      </c>
      <c r="R27" s="2">
        <f t="shared" si="0"/>
        <v>0</v>
      </c>
    </row>
    <row r="28" spans="2:18" ht="20.100000000000001" customHeight="1">
      <c r="B28" s="5" t="s">
        <v>63</v>
      </c>
      <c r="C28" s="9" t="s">
        <v>143</v>
      </c>
      <c r="D28" s="2" t="s">
        <v>29</v>
      </c>
      <c r="E28" s="2">
        <v>1</v>
      </c>
      <c r="F28" s="2" t="s">
        <v>104</v>
      </c>
      <c r="G28" s="2" t="s">
        <v>99</v>
      </c>
      <c r="H28" s="2" t="s">
        <v>30</v>
      </c>
      <c r="I28" s="2" t="s">
        <v>79</v>
      </c>
      <c r="J28" s="2">
        <f t="shared" si="7"/>
        <v>1</v>
      </c>
      <c r="K28" s="2">
        <f t="shared" si="8"/>
        <v>1</v>
      </c>
      <c r="L28" s="2"/>
      <c r="M28" s="2"/>
      <c r="N28" s="2"/>
      <c r="O28" s="2"/>
      <c r="P28" s="2">
        <f t="shared" si="3"/>
        <v>0</v>
      </c>
      <c r="Q28" s="2">
        <f t="shared" si="4"/>
        <v>0</v>
      </c>
      <c r="R28" s="2">
        <f t="shared" si="0"/>
        <v>0</v>
      </c>
    </row>
    <row r="29" spans="2:18" ht="20.100000000000001" customHeight="1">
      <c r="B29" s="5" t="s">
        <v>62</v>
      </c>
      <c r="C29" s="9" t="s">
        <v>143</v>
      </c>
      <c r="D29" s="2" t="s">
        <v>29</v>
      </c>
      <c r="E29" s="2">
        <v>1</v>
      </c>
      <c r="F29" s="2" t="s">
        <v>104</v>
      </c>
      <c r="G29" s="2" t="s">
        <v>99</v>
      </c>
      <c r="H29" s="2" t="s">
        <v>104</v>
      </c>
      <c r="I29" s="2" t="s">
        <v>79</v>
      </c>
      <c r="J29" s="2">
        <f t="shared" si="7"/>
        <v>1</v>
      </c>
      <c r="K29" s="2">
        <f t="shared" si="8"/>
        <v>1</v>
      </c>
      <c r="L29" s="2"/>
      <c r="M29" s="2"/>
      <c r="N29" s="2"/>
      <c r="O29" s="2"/>
      <c r="P29" s="2">
        <f t="shared" si="3"/>
        <v>0</v>
      </c>
      <c r="Q29" s="2">
        <f t="shared" si="4"/>
        <v>0</v>
      </c>
      <c r="R29" s="2">
        <f t="shared" si="0"/>
        <v>0</v>
      </c>
    </row>
    <row r="30" spans="2:18" ht="20.100000000000001" customHeight="1">
      <c r="B30" s="5"/>
      <c r="C30" s="9" t="s">
        <v>143</v>
      </c>
      <c r="D30" s="2" t="s">
        <v>29</v>
      </c>
      <c r="E30" s="2">
        <v>1</v>
      </c>
      <c r="F30" s="2" t="s">
        <v>104</v>
      </c>
      <c r="G30" s="2" t="s">
        <v>99</v>
      </c>
      <c r="H30" s="2" t="s">
        <v>104</v>
      </c>
      <c r="I30" s="2" t="s">
        <v>79</v>
      </c>
      <c r="J30" s="2">
        <f t="shared" si="7"/>
        <v>1</v>
      </c>
      <c r="K30" s="2">
        <f t="shared" si="8"/>
        <v>1</v>
      </c>
      <c r="L30" s="2"/>
      <c r="M30" s="2"/>
      <c r="N30" s="2"/>
      <c r="O30" s="2"/>
      <c r="P30" s="2">
        <f t="shared" si="3"/>
        <v>0</v>
      </c>
      <c r="Q30" s="2">
        <f t="shared" si="4"/>
        <v>0</v>
      </c>
      <c r="R30" s="2">
        <f t="shared" si="0"/>
        <v>0</v>
      </c>
    </row>
    <row r="31" spans="2:18" ht="20.100000000000001" customHeight="1">
      <c r="B31" s="5"/>
      <c r="C31" s="9" t="s">
        <v>143</v>
      </c>
      <c r="D31" s="2" t="s">
        <v>29</v>
      </c>
      <c r="E31" s="2">
        <v>1</v>
      </c>
      <c r="F31" s="2" t="s">
        <v>104</v>
      </c>
      <c r="G31" s="2" t="s">
        <v>99</v>
      </c>
      <c r="H31" s="2" t="s">
        <v>30</v>
      </c>
      <c r="I31" s="2" t="s">
        <v>79</v>
      </c>
      <c r="J31" s="2">
        <f t="shared" si="7"/>
        <v>1</v>
      </c>
      <c r="K31" s="2">
        <f t="shared" si="8"/>
        <v>1</v>
      </c>
      <c r="L31" s="2"/>
      <c r="M31" s="2"/>
      <c r="N31" s="2"/>
      <c r="O31" s="2"/>
      <c r="P31" s="2">
        <f t="shared" si="3"/>
        <v>0</v>
      </c>
      <c r="Q31" s="2">
        <f t="shared" si="4"/>
        <v>0</v>
      </c>
      <c r="R31" s="2">
        <f t="shared" si="0"/>
        <v>0</v>
      </c>
    </row>
    <row r="32" spans="2:18" ht="20.100000000000001" customHeight="1">
      <c r="B32" s="5"/>
      <c r="C32" s="9" t="s">
        <v>143</v>
      </c>
      <c r="D32" s="2" t="s">
        <v>29</v>
      </c>
      <c r="E32" s="2">
        <v>1</v>
      </c>
      <c r="F32" s="2" t="s">
        <v>104</v>
      </c>
      <c r="G32" s="2" t="s">
        <v>99</v>
      </c>
      <c r="H32" s="2" t="s">
        <v>104</v>
      </c>
      <c r="I32" s="2" t="s">
        <v>79</v>
      </c>
      <c r="J32" s="2">
        <f t="shared" si="7"/>
        <v>1</v>
      </c>
      <c r="K32" s="2">
        <f t="shared" si="8"/>
        <v>1</v>
      </c>
      <c r="L32" s="2"/>
      <c r="M32" s="2"/>
      <c r="N32" s="2"/>
      <c r="O32" s="2"/>
      <c r="P32" s="2">
        <f t="shared" si="3"/>
        <v>0</v>
      </c>
      <c r="Q32" s="2">
        <f t="shared" si="4"/>
        <v>0</v>
      </c>
      <c r="R32" s="2">
        <f t="shared" si="0"/>
        <v>0</v>
      </c>
    </row>
    <row r="33" spans="2:18" ht="20.100000000000001" customHeight="1">
      <c r="B33" s="5"/>
      <c r="C33" s="9" t="s">
        <v>143</v>
      </c>
      <c r="D33" s="2" t="s">
        <v>29</v>
      </c>
      <c r="E33" s="2">
        <v>1</v>
      </c>
      <c r="F33" s="2" t="s">
        <v>104</v>
      </c>
      <c r="G33" s="2" t="s">
        <v>99</v>
      </c>
      <c r="H33" s="2" t="s">
        <v>104</v>
      </c>
      <c r="I33" s="2" t="s">
        <v>79</v>
      </c>
      <c r="J33" s="2">
        <f t="shared" si="7"/>
        <v>1</v>
      </c>
      <c r="K33" s="2">
        <f t="shared" si="8"/>
        <v>1</v>
      </c>
      <c r="L33" s="2"/>
      <c r="M33" s="2"/>
      <c r="N33" s="2"/>
      <c r="O33" s="2"/>
      <c r="P33" s="2">
        <f t="shared" si="3"/>
        <v>0</v>
      </c>
      <c r="Q33" s="2">
        <f t="shared" si="4"/>
        <v>0</v>
      </c>
      <c r="R33" s="2">
        <f t="shared" ref="R33:R57" si="9">IF(D33="-","-",P33+Q33)</f>
        <v>0</v>
      </c>
    </row>
    <row r="34" spans="2:18" ht="20.100000000000001" customHeight="1">
      <c r="B34" s="5"/>
      <c r="C34" s="9" t="s">
        <v>176</v>
      </c>
      <c r="D34" s="2" t="s">
        <v>29</v>
      </c>
      <c r="E34" s="2">
        <v>1</v>
      </c>
      <c r="F34" s="2" t="s">
        <v>104</v>
      </c>
      <c r="G34" s="2" t="s">
        <v>99</v>
      </c>
      <c r="H34" s="2" t="s">
        <v>104</v>
      </c>
      <c r="I34" s="2" t="s">
        <v>79</v>
      </c>
      <c r="J34" s="2">
        <f t="shared" si="7"/>
        <v>1</v>
      </c>
      <c r="K34" s="2">
        <f t="shared" si="8"/>
        <v>1</v>
      </c>
      <c r="L34" s="2"/>
      <c r="M34" s="2"/>
      <c r="N34" s="2"/>
      <c r="O34" s="2"/>
      <c r="P34" s="2">
        <f t="shared" si="3"/>
        <v>0</v>
      </c>
      <c r="Q34" s="2">
        <f t="shared" si="4"/>
        <v>0</v>
      </c>
      <c r="R34" s="2">
        <f t="shared" si="9"/>
        <v>0</v>
      </c>
    </row>
    <row r="35" spans="2:18" ht="20.100000000000001" customHeight="1">
      <c r="B35" s="5" t="s">
        <v>105</v>
      </c>
      <c r="C35" s="9" t="s">
        <v>143</v>
      </c>
      <c r="D35" s="2" t="s">
        <v>101</v>
      </c>
      <c r="E35" s="2">
        <v>1</v>
      </c>
      <c r="F35" s="2" t="s">
        <v>30</v>
      </c>
      <c r="G35" s="2" t="s">
        <v>99</v>
      </c>
      <c r="H35" s="2" t="s">
        <v>30</v>
      </c>
      <c r="I35" s="2" t="s">
        <v>79</v>
      </c>
      <c r="J35" s="2">
        <f t="shared" si="7"/>
        <v>1</v>
      </c>
      <c r="K35" s="2">
        <f t="shared" si="8"/>
        <v>1</v>
      </c>
      <c r="L35" s="2"/>
      <c r="M35" s="2"/>
      <c r="N35" s="2"/>
      <c r="O35" s="2"/>
      <c r="P35" s="2">
        <f t="shared" si="3"/>
        <v>0</v>
      </c>
      <c r="Q35" s="2">
        <f t="shared" si="4"/>
        <v>0</v>
      </c>
      <c r="R35" s="2">
        <f t="shared" si="9"/>
        <v>0</v>
      </c>
    </row>
    <row r="36" spans="2:18" ht="20.100000000000001" customHeight="1">
      <c r="B36" s="5" t="s">
        <v>64</v>
      </c>
      <c r="C36" s="9" t="s">
        <v>143</v>
      </c>
      <c r="D36" s="2" t="s">
        <v>101</v>
      </c>
      <c r="E36" s="2">
        <v>1</v>
      </c>
      <c r="F36" s="2" t="s">
        <v>104</v>
      </c>
      <c r="G36" s="2" t="s">
        <v>99</v>
      </c>
      <c r="H36" s="2" t="s">
        <v>104</v>
      </c>
      <c r="I36" s="2" t="s">
        <v>79</v>
      </c>
      <c r="J36" s="2">
        <f t="shared" si="7"/>
        <v>1</v>
      </c>
      <c r="K36" s="2">
        <f t="shared" si="8"/>
        <v>1</v>
      </c>
      <c r="L36" s="2"/>
      <c r="M36" s="2"/>
      <c r="N36" s="2"/>
      <c r="O36" s="2"/>
      <c r="P36" s="2">
        <f t="shared" si="3"/>
        <v>0</v>
      </c>
      <c r="Q36" s="2">
        <f t="shared" si="4"/>
        <v>0</v>
      </c>
      <c r="R36" s="2">
        <f t="shared" si="9"/>
        <v>0</v>
      </c>
    </row>
    <row r="37" spans="2:18" ht="20.100000000000001" customHeight="1">
      <c r="B37" s="5" t="s">
        <v>177</v>
      </c>
      <c r="C37" s="9" t="s">
        <v>143</v>
      </c>
      <c r="D37" s="2" t="s">
        <v>101</v>
      </c>
      <c r="E37" s="2">
        <v>1</v>
      </c>
      <c r="F37" s="2" t="s">
        <v>30</v>
      </c>
      <c r="G37" s="2" t="s">
        <v>99</v>
      </c>
      <c r="H37" s="2" t="s">
        <v>30</v>
      </c>
      <c r="I37" s="2" t="s">
        <v>79</v>
      </c>
      <c r="J37" s="2">
        <f t="shared" si="7"/>
        <v>1</v>
      </c>
      <c r="K37" s="2">
        <f t="shared" si="8"/>
        <v>1</v>
      </c>
      <c r="L37" s="2"/>
      <c r="M37" s="2"/>
      <c r="N37" s="2"/>
      <c r="O37" s="2"/>
      <c r="P37" s="2">
        <f t="shared" si="3"/>
        <v>0</v>
      </c>
      <c r="Q37" s="2">
        <f t="shared" si="4"/>
        <v>0</v>
      </c>
      <c r="R37" s="2">
        <f t="shared" si="9"/>
        <v>0</v>
      </c>
    </row>
    <row r="38" spans="2:18" ht="20.100000000000001" customHeight="1">
      <c r="B38" s="5" t="s">
        <v>65</v>
      </c>
      <c r="C38" s="9" t="s">
        <v>143</v>
      </c>
      <c r="D38" s="2" t="s">
        <v>29</v>
      </c>
      <c r="E38" s="2">
        <v>1</v>
      </c>
      <c r="F38" s="2" t="s">
        <v>30</v>
      </c>
      <c r="G38" s="2" t="s">
        <v>99</v>
      </c>
      <c r="H38" s="2" t="s">
        <v>30</v>
      </c>
      <c r="I38" s="2" t="s">
        <v>79</v>
      </c>
      <c r="J38" s="2">
        <f t="shared" si="7"/>
        <v>1</v>
      </c>
      <c r="K38" s="2">
        <f t="shared" si="8"/>
        <v>1</v>
      </c>
      <c r="L38" s="2"/>
      <c r="M38" s="2"/>
      <c r="N38" s="2"/>
      <c r="O38" s="2"/>
      <c r="P38" s="2">
        <f t="shared" si="3"/>
        <v>0</v>
      </c>
      <c r="Q38" s="2">
        <f t="shared" si="4"/>
        <v>0</v>
      </c>
      <c r="R38" s="2">
        <f t="shared" si="9"/>
        <v>0</v>
      </c>
    </row>
    <row r="39" spans="2:18" ht="20.100000000000001" customHeight="1">
      <c r="B39" s="5" t="s">
        <v>66</v>
      </c>
      <c r="C39" s="9" t="s">
        <v>143</v>
      </c>
      <c r="D39" s="2" t="s">
        <v>29</v>
      </c>
      <c r="E39" s="2">
        <v>1</v>
      </c>
      <c r="F39" s="2" t="s">
        <v>30</v>
      </c>
      <c r="G39" s="2" t="s">
        <v>99</v>
      </c>
      <c r="H39" s="2" t="s">
        <v>30</v>
      </c>
      <c r="I39" s="2" t="s">
        <v>79</v>
      </c>
      <c r="J39" s="2">
        <f t="shared" si="7"/>
        <v>1</v>
      </c>
      <c r="K39" s="2">
        <f t="shared" si="8"/>
        <v>1</v>
      </c>
      <c r="L39" s="2"/>
      <c r="M39" s="2"/>
      <c r="N39" s="2"/>
      <c r="O39" s="2"/>
      <c r="P39" s="2">
        <f t="shared" si="3"/>
        <v>0</v>
      </c>
      <c r="Q39" s="2">
        <f t="shared" si="4"/>
        <v>0</v>
      </c>
      <c r="R39" s="2">
        <f t="shared" si="9"/>
        <v>0</v>
      </c>
    </row>
    <row r="40" spans="2:18" ht="20.100000000000001" customHeight="1">
      <c r="B40" s="5" t="s">
        <v>75</v>
      </c>
      <c r="C40" s="9" t="s">
        <v>143</v>
      </c>
      <c r="D40" s="2" t="s">
        <v>29</v>
      </c>
      <c r="E40" s="2">
        <v>1</v>
      </c>
      <c r="F40" s="2" t="s">
        <v>104</v>
      </c>
      <c r="G40" s="2" t="s">
        <v>99</v>
      </c>
      <c r="H40" s="2" t="s">
        <v>104</v>
      </c>
      <c r="I40" s="2" t="s">
        <v>79</v>
      </c>
      <c r="J40" s="2">
        <f t="shared" si="7"/>
        <v>1</v>
      </c>
      <c r="K40" s="2">
        <f t="shared" si="8"/>
        <v>1</v>
      </c>
      <c r="L40" s="2"/>
      <c r="M40" s="2"/>
      <c r="N40" s="2"/>
      <c r="O40" s="2"/>
      <c r="P40" s="2">
        <f t="shared" si="3"/>
        <v>0</v>
      </c>
      <c r="Q40" s="2">
        <f t="shared" si="4"/>
        <v>0</v>
      </c>
      <c r="R40" s="2">
        <f t="shared" si="9"/>
        <v>0</v>
      </c>
    </row>
    <row r="41" spans="2:18" ht="20.100000000000001" customHeight="1">
      <c r="B41" s="5" t="s">
        <v>67</v>
      </c>
      <c r="C41" s="9" t="s">
        <v>143</v>
      </c>
      <c r="D41" s="2" t="s">
        <v>29</v>
      </c>
      <c r="E41" s="2">
        <v>1</v>
      </c>
      <c r="F41" s="2" t="s">
        <v>104</v>
      </c>
      <c r="G41" s="2" t="s">
        <v>99</v>
      </c>
      <c r="H41" s="2" t="s">
        <v>104</v>
      </c>
      <c r="I41" s="2" t="s">
        <v>79</v>
      </c>
      <c r="J41" s="2">
        <f t="shared" si="7"/>
        <v>1</v>
      </c>
      <c r="K41" s="2">
        <f t="shared" si="8"/>
        <v>1</v>
      </c>
      <c r="L41" s="2"/>
      <c r="M41" s="2"/>
      <c r="N41" s="2"/>
      <c r="O41" s="2"/>
      <c r="P41" s="2">
        <f t="shared" si="3"/>
        <v>0</v>
      </c>
      <c r="Q41" s="2">
        <f t="shared" si="4"/>
        <v>0</v>
      </c>
      <c r="R41" s="2">
        <f t="shared" si="9"/>
        <v>0</v>
      </c>
    </row>
    <row r="42" spans="2:18" ht="20.100000000000001" customHeight="1">
      <c r="B42" s="5" t="s">
        <v>178</v>
      </c>
      <c r="C42" s="9" t="s">
        <v>143</v>
      </c>
      <c r="D42" s="2" t="s">
        <v>29</v>
      </c>
      <c r="E42" s="2">
        <v>1</v>
      </c>
      <c r="F42" s="2" t="s">
        <v>30</v>
      </c>
      <c r="G42" s="2" t="s">
        <v>99</v>
      </c>
      <c r="H42" s="2" t="s">
        <v>104</v>
      </c>
      <c r="I42" s="2" t="s">
        <v>79</v>
      </c>
      <c r="J42" s="2">
        <f t="shared" si="7"/>
        <v>1</v>
      </c>
      <c r="K42" s="2">
        <f t="shared" si="8"/>
        <v>1</v>
      </c>
      <c r="L42" s="2"/>
      <c r="M42" s="2"/>
      <c r="N42" s="2"/>
      <c r="O42" s="2"/>
      <c r="P42" s="2">
        <f t="shared" si="3"/>
        <v>0</v>
      </c>
      <c r="Q42" s="2">
        <f t="shared" si="4"/>
        <v>0</v>
      </c>
      <c r="R42" s="2">
        <f t="shared" si="9"/>
        <v>0</v>
      </c>
    </row>
    <row r="43" spans="2:18" ht="20.100000000000001" customHeight="1">
      <c r="B43" s="22" t="s">
        <v>124</v>
      </c>
      <c r="C43" s="9" t="s">
        <v>12</v>
      </c>
      <c r="D43" s="2" t="s">
        <v>29</v>
      </c>
      <c r="E43" s="2">
        <v>2</v>
      </c>
      <c r="F43" s="2" t="s">
        <v>104</v>
      </c>
      <c r="G43" s="2" t="s">
        <v>99</v>
      </c>
      <c r="H43" s="2" t="s">
        <v>104</v>
      </c>
      <c r="I43" s="2" t="s">
        <v>79</v>
      </c>
      <c r="J43" s="2">
        <f t="shared" si="7"/>
        <v>2</v>
      </c>
      <c r="K43" s="2">
        <f t="shared" si="8"/>
        <v>2</v>
      </c>
      <c r="L43" s="2"/>
      <c r="M43" s="2"/>
      <c r="N43" s="2"/>
      <c r="O43" s="2"/>
      <c r="P43" s="2">
        <f t="shared" si="3"/>
        <v>0</v>
      </c>
      <c r="Q43" s="2">
        <f t="shared" si="4"/>
        <v>0</v>
      </c>
      <c r="R43" s="2">
        <f t="shared" si="9"/>
        <v>0</v>
      </c>
    </row>
    <row r="44" spans="2:18" ht="20.100000000000001" customHeight="1">
      <c r="B44" s="5" t="s">
        <v>69</v>
      </c>
      <c r="C44" s="9" t="s">
        <v>109</v>
      </c>
      <c r="D44" s="2" t="s">
        <v>29</v>
      </c>
      <c r="E44" s="2">
        <v>2</v>
      </c>
      <c r="F44" s="2" t="s">
        <v>144</v>
      </c>
      <c r="G44" s="2" t="s">
        <v>99</v>
      </c>
      <c r="H44" s="2" t="s">
        <v>104</v>
      </c>
      <c r="I44" s="2" t="s">
        <v>79</v>
      </c>
      <c r="J44" s="2">
        <f t="shared" si="7"/>
        <v>2</v>
      </c>
      <c r="K44" s="2">
        <f t="shared" si="8"/>
        <v>2</v>
      </c>
      <c r="L44" s="2"/>
      <c r="M44" s="2"/>
      <c r="N44" s="2"/>
      <c r="O44" s="2"/>
      <c r="P44" s="2">
        <f t="shared" si="3"/>
        <v>0</v>
      </c>
      <c r="Q44" s="2">
        <f t="shared" si="4"/>
        <v>0</v>
      </c>
      <c r="R44" s="2">
        <f t="shared" si="9"/>
        <v>0</v>
      </c>
    </row>
    <row r="45" spans="2:18" ht="20.100000000000001" customHeight="1">
      <c r="B45" s="5" t="s">
        <v>179</v>
      </c>
      <c r="C45" s="9" t="s">
        <v>109</v>
      </c>
      <c r="D45" s="2" t="s">
        <v>29</v>
      </c>
      <c r="E45" s="2">
        <v>2</v>
      </c>
      <c r="F45" s="2" t="s">
        <v>144</v>
      </c>
      <c r="G45" s="2" t="s">
        <v>99</v>
      </c>
      <c r="H45" s="2" t="s">
        <v>104</v>
      </c>
      <c r="I45" s="2" t="s">
        <v>79</v>
      </c>
      <c r="J45" s="2">
        <f t="shared" si="7"/>
        <v>2</v>
      </c>
      <c r="K45" s="2">
        <f t="shared" si="8"/>
        <v>2</v>
      </c>
      <c r="L45" s="2"/>
      <c r="M45" s="2"/>
      <c r="N45" s="2"/>
      <c r="O45" s="2"/>
      <c r="P45" s="2">
        <f t="shared" si="3"/>
        <v>0</v>
      </c>
      <c r="Q45" s="2">
        <f t="shared" si="4"/>
        <v>0</v>
      </c>
      <c r="R45" s="2">
        <f t="shared" si="9"/>
        <v>0</v>
      </c>
    </row>
    <row r="46" spans="2:18" ht="20.100000000000001" customHeight="1">
      <c r="B46" s="5"/>
      <c r="C46" s="9" t="s">
        <v>12</v>
      </c>
      <c r="D46" s="2" t="s">
        <v>29</v>
      </c>
      <c r="E46" s="2">
        <v>3</v>
      </c>
      <c r="F46" s="2" t="s">
        <v>104</v>
      </c>
      <c r="G46" s="2" t="s">
        <v>99</v>
      </c>
      <c r="H46" s="2" t="s">
        <v>104</v>
      </c>
      <c r="I46" s="2" t="s">
        <v>79</v>
      </c>
      <c r="J46" s="2">
        <f t="shared" si="7"/>
        <v>3</v>
      </c>
      <c r="K46" s="2">
        <f t="shared" si="8"/>
        <v>3</v>
      </c>
      <c r="L46" s="2"/>
      <c r="M46" s="2"/>
      <c r="N46" s="2"/>
      <c r="O46" s="2"/>
      <c r="P46" s="2">
        <f t="shared" si="3"/>
        <v>0</v>
      </c>
      <c r="Q46" s="2">
        <f t="shared" si="4"/>
        <v>0</v>
      </c>
      <c r="R46" s="2">
        <f t="shared" si="9"/>
        <v>0</v>
      </c>
    </row>
    <row r="47" spans="2:18" ht="20.100000000000001" customHeight="1">
      <c r="B47" s="5" t="s">
        <v>180</v>
      </c>
      <c r="C47" s="9" t="s">
        <v>123</v>
      </c>
      <c r="D47" s="2" t="s">
        <v>29</v>
      </c>
      <c r="E47" s="2">
        <v>3</v>
      </c>
      <c r="F47" s="2" t="s">
        <v>104</v>
      </c>
      <c r="G47" s="2" t="s">
        <v>99</v>
      </c>
      <c r="H47" s="2" t="s">
        <v>104</v>
      </c>
      <c r="I47" s="2" t="s">
        <v>79</v>
      </c>
      <c r="J47" s="2">
        <f t="shared" si="7"/>
        <v>3</v>
      </c>
      <c r="K47" s="2">
        <f t="shared" si="8"/>
        <v>3</v>
      </c>
      <c r="L47" s="2"/>
      <c r="M47" s="2"/>
      <c r="N47" s="2"/>
      <c r="O47" s="2"/>
      <c r="P47" s="2">
        <f t="shared" si="3"/>
        <v>0</v>
      </c>
      <c r="Q47" s="2">
        <f t="shared" si="4"/>
        <v>0</v>
      </c>
      <c r="R47" s="2">
        <f t="shared" si="9"/>
        <v>0</v>
      </c>
    </row>
    <row r="48" spans="2:18" ht="20.100000000000001" customHeight="1">
      <c r="B48" s="5" t="s">
        <v>181</v>
      </c>
      <c r="C48" s="9" t="s">
        <v>115</v>
      </c>
      <c r="D48" s="2" t="s">
        <v>29</v>
      </c>
      <c r="E48" s="2">
        <v>1</v>
      </c>
      <c r="F48" s="2" t="s">
        <v>144</v>
      </c>
      <c r="G48" s="2" t="s">
        <v>99</v>
      </c>
      <c r="H48" s="2" t="s">
        <v>104</v>
      </c>
      <c r="I48" s="2" t="s">
        <v>79</v>
      </c>
      <c r="J48" s="2">
        <f t="shared" si="7"/>
        <v>1</v>
      </c>
      <c r="K48" s="2">
        <f t="shared" si="8"/>
        <v>1</v>
      </c>
      <c r="L48" s="2"/>
      <c r="M48" s="2"/>
      <c r="N48" s="2"/>
      <c r="O48" s="2"/>
      <c r="P48" s="2">
        <f t="shared" si="3"/>
        <v>0</v>
      </c>
      <c r="Q48" s="2">
        <f t="shared" si="4"/>
        <v>0</v>
      </c>
      <c r="R48" s="2">
        <f t="shared" si="9"/>
        <v>0</v>
      </c>
    </row>
    <row r="49" spans="2:18" ht="20.100000000000001" customHeight="1">
      <c r="B49" s="5"/>
      <c r="C49" s="9" t="s">
        <v>12</v>
      </c>
      <c r="D49" s="2" t="s">
        <v>29</v>
      </c>
      <c r="E49" s="2">
        <v>2</v>
      </c>
      <c r="F49" s="2" t="s">
        <v>104</v>
      </c>
      <c r="G49" s="2" t="s">
        <v>99</v>
      </c>
      <c r="H49" s="2" t="s">
        <v>104</v>
      </c>
      <c r="I49" s="2" t="s">
        <v>79</v>
      </c>
      <c r="J49" s="2">
        <f t="shared" si="7"/>
        <v>2</v>
      </c>
      <c r="K49" s="2">
        <f t="shared" si="8"/>
        <v>2</v>
      </c>
      <c r="L49" s="2"/>
      <c r="M49" s="2"/>
      <c r="N49" s="2"/>
      <c r="O49" s="2"/>
      <c r="P49" s="2">
        <f t="shared" si="3"/>
        <v>0</v>
      </c>
      <c r="Q49" s="2">
        <f t="shared" si="4"/>
        <v>0</v>
      </c>
      <c r="R49" s="2">
        <f t="shared" si="9"/>
        <v>0</v>
      </c>
    </row>
    <row r="50" spans="2:18" ht="20.100000000000001" customHeight="1">
      <c r="B50" s="5" t="s">
        <v>73</v>
      </c>
      <c r="C50" s="9" t="s">
        <v>109</v>
      </c>
      <c r="D50" s="2" t="s">
        <v>29</v>
      </c>
      <c r="E50" s="2">
        <v>1</v>
      </c>
      <c r="F50" s="2" t="s">
        <v>144</v>
      </c>
      <c r="G50" s="2" t="s">
        <v>99</v>
      </c>
      <c r="H50" s="2" t="s">
        <v>104</v>
      </c>
      <c r="I50" s="2" t="s">
        <v>79</v>
      </c>
      <c r="J50" s="2">
        <f t="shared" si="7"/>
        <v>1</v>
      </c>
      <c r="K50" s="2">
        <f t="shared" si="8"/>
        <v>1</v>
      </c>
      <c r="L50" s="2"/>
      <c r="M50" s="2"/>
      <c r="N50" s="2"/>
      <c r="O50" s="2"/>
      <c r="P50" s="2">
        <f t="shared" si="3"/>
        <v>0</v>
      </c>
      <c r="Q50" s="2">
        <f t="shared" si="4"/>
        <v>0</v>
      </c>
      <c r="R50" s="2">
        <f t="shared" si="9"/>
        <v>0</v>
      </c>
    </row>
    <row r="51" spans="2:18" ht="20.100000000000001" customHeight="1">
      <c r="B51" s="5"/>
      <c r="C51" s="9"/>
      <c r="D51" s="2" t="s">
        <v>29</v>
      </c>
      <c r="E51" s="2">
        <v>1</v>
      </c>
      <c r="F51" s="2" t="s">
        <v>104</v>
      </c>
      <c r="G51" s="2" t="s">
        <v>99</v>
      </c>
      <c r="H51" s="2" t="s">
        <v>104</v>
      </c>
      <c r="I51" s="2" t="s">
        <v>79</v>
      </c>
      <c r="J51" s="2">
        <f t="shared" si="7"/>
        <v>1</v>
      </c>
      <c r="K51" s="2">
        <f t="shared" si="8"/>
        <v>1</v>
      </c>
      <c r="L51" s="2"/>
      <c r="M51" s="2"/>
      <c r="N51" s="2"/>
      <c r="O51" s="2"/>
      <c r="P51" s="2">
        <f t="shared" si="3"/>
        <v>0</v>
      </c>
      <c r="Q51" s="2">
        <f t="shared" si="4"/>
        <v>0</v>
      </c>
      <c r="R51" s="2">
        <f t="shared" si="9"/>
        <v>0</v>
      </c>
    </row>
    <row r="52" spans="2:18" ht="20.100000000000001" customHeight="1">
      <c r="B52" s="5" t="s">
        <v>74</v>
      </c>
      <c r="C52" s="9" t="s">
        <v>109</v>
      </c>
      <c r="D52" s="2" t="s">
        <v>29</v>
      </c>
      <c r="E52" s="2">
        <v>1</v>
      </c>
      <c r="F52" s="2" t="s">
        <v>144</v>
      </c>
      <c r="G52" s="2" t="s">
        <v>99</v>
      </c>
      <c r="H52" s="2" t="s">
        <v>104</v>
      </c>
      <c r="I52" s="2" t="s">
        <v>79</v>
      </c>
      <c r="J52" s="2">
        <f t="shared" si="7"/>
        <v>1</v>
      </c>
      <c r="K52" s="2">
        <f t="shared" si="8"/>
        <v>1</v>
      </c>
      <c r="L52" s="2"/>
      <c r="M52" s="2"/>
      <c r="N52" s="2"/>
      <c r="O52" s="2"/>
      <c r="P52" s="2">
        <f t="shared" si="3"/>
        <v>0</v>
      </c>
      <c r="Q52" s="2">
        <f t="shared" si="4"/>
        <v>0</v>
      </c>
      <c r="R52" s="2">
        <f t="shared" si="9"/>
        <v>0</v>
      </c>
    </row>
    <row r="53" spans="2:18" ht="20.100000000000001" customHeight="1">
      <c r="B53" s="5"/>
      <c r="C53" s="9"/>
      <c r="D53" s="2" t="s">
        <v>29</v>
      </c>
      <c r="E53" s="2">
        <v>1</v>
      </c>
      <c r="F53" s="2" t="s">
        <v>104</v>
      </c>
      <c r="G53" s="2" t="s">
        <v>99</v>
      </c>
      <c r="H53" s="2" t="s">
        <v>104</v>
      </c>
      <c r="I53" s="2" t="s">
        <v>79</v>
      </c>
      <c r="J53" s="2">
        <f t="shared" si="7"/>
        <v>1</v>
      </c>
      <c r="K53" s="2">
        <f t="shared" si="8"/>
        <v>1</v>
      </c>
      <c r="L53" s="2"/>
      <c r="M53" s="2"/>
      <c r="N53" s="2"/>
      <c r="O53" s="2"/>
      <c r="P53" s="2">
        <f t="shared" si="3"/>
        <v>0</v>
      </c>
      <c r="Q53" s="2">
        <f t="shared" si="4"/>
        <v>0</v>
      </c>
      <c r="R53" s="2">
        <f t="shared" si="9"/>
        <v>0</v>
      </c>
    </row>
    <row r="54" spans="2:18" ht="20.100000000000001" customHeight="1">
      <c r="B54" s="5"/>
      <c r="C54" s="9" t="s">
        <v>12</v>
      </c>
      <c r="D54" s="2" t="s">
        <v>29</v>
      </c>
      <c r="E54" s="2">
        <v>3</v>
      </c>
      <c r="F54" s="2" t="s">
        <v>104</v>
      </c>
      <c r="G54" s="2" t="s">
        <v>99</v>
      </c>
      <c r="H54" s="2" t="s">
        <v>104</v>
      </c>
      <c r="I54" s="2" t="s">
        <v>79</v>
      </c>
      <c r="J54" s="2">
        <f t="shared" si="7"/>
        <v>3</v>
      </c>
      <c r="K54" s="2">
        <f t="shared" si="8"/>
        <v>3</v>
      </c>
      <c r="L54" s="2"/>
      <c r="M54" s="2"/>
      <c r="N54" s="2"/>
      <c r="O54" s="2"/>
      <c r="P54" s="2">
        <f t="shared" si="3"/>
        <v>0</v>
      </c>
      <c r="Q54" s="2">
        <f t="shared" si="4"/>
        <v>0</v>
      </c>
      <c r="R54" s="2">
        <f t="shared" si="9"/>
        <v>0</v>
      </c>
    </row>
    <row r="55" spans="2:18" ht="20.100000000000001" customHeight="1">
      <c r="B55" s="5" t="s">
        <v>182</v>
      </c>
      <c r="C55" s="9" t="s">
        <v>183</v>
      </c>
      <c r="D55" s="2" t="s">
        <v>29</v>
      </c>
      <c r="E55" s="2">
        <v>1</v>
      </c>
      <c r="F55" s="2" t="s">
        <v>104</v>
      </c>
      <c r="G55" s="2" t="s">
        <v>99</v>
      </c>
      <c r="H55" s="2" t="s">
        <v>104</v>
      </c>
      <c r="I55" s="2" t="s">
        <v>79</v>
      </c>
      <c r="J55" s="2">
        <f t="shared" si="7"/>
        <v>1</v>
      </c>
      <c r="K55" s="2">
        <f t="shared" si="8"/>
        <v>1</v>
      </c>
      <c r="L55" s="2"/>
      <c r="M55" s="2"/>
      <c r="N55" s="2"/>
      <c r="O55" s="2"/>
      <c r="P55" s="2">
        <f t="shared" si="3"/>
        <v>0</v>
      </c>
      <c r="Q55" s="2">
        <f t="shared" si="4"/>
        <v>0</v>
      </c>
      <c r="R55" s="2">
        <f t="shared" si="9"/>
        <v>0</v>
      </c>
    </row>
    <row r="56" spans="2:18" ht="20.100000000000001" customHeight="1">
      <c r="B56" s="5" t="s">
        <v>184</v>
      </c>
      <c r="C56" s="9" t="s">
        <v>128</v>
      </c>
      <c r="D56" s="2" t="s">
        <v>29</v>
      </c>
      <c r="E56" s="2">
        <v>1</v>
      </c>
      <c r="F56" s="2" t="s">
        <v>104</v>
      </c>
      <c r="G56" s="2" t="s">
        <v>99</v>
      </c>
      <c r="H56" s="2" t="s">
        <v>104</v>
      </c>
      <c r="I56" s="2" t="s">
        <v>79</v>
      </c>
      <c r="J56" s="2">
        <f t="shared" si="7"/>
        <v>1</v>
      </c>
      <c r="K56" s="2">
        <f t="shared" si="8"/>
        <v>1</v>
      </c>
      <c r="L56" s="2"/>
      <c r="M56" s="2"/>
      <c r="N56" s="2"/>
      <c r="O56" s="2"/>
      <c r="P56" s="2">
        <f t="shared" si="3"/>
        <v>0</v>
      </c>
      <c r="Q56" s="2">
        <f t="shared" si="4"/>
        <v>0</v>
      </c>
      <c r="R56" s="2">
        <f t="shared" si="9"/>
        <v>0</v>
      </c>
    </row>
    <row r="57" spans="2:18" ht="20.100000000000001" customHeight="1">
      <c r="B57" s="5" t="s">
        <v>185</v>
      </c>
      <c r="C57" s="9" t="s">
        <v>115</v>
      </c>
      <c r="D57" s="2" t="s">
        <v>29</v>
      </c>
      <c r="E57" s="2">
        <v>1</v>
      </c>
      <c r="F57" s="2" t="s">
        <v>104</v>
      </c>
      <c r="G57" s="2" t="s">
        <v>99</v>
      </c>
      <c r="H57" s="2" t="s">
        <v>104</v>
      </c>
      <c r="I57" s="2" t="s">
        <v>79</v>
      </c>
      <c r="J57" s="2">
        <f t="shared" si="7"/>
        <v>1</v>
      </c>
      <c r="K57" s="2">
        <f t="shared" si="8"/>
        <v>1</v>
      </c>
      <c r="L57" s="2"/>
      <c r="M57" s="2"/>
      <c r="N57" s="2"/>
      <c r="O57" s="2"/>
      <c r="P57" s="2">
        <f t="shared" si="3"/>
        <v>0</v>
      </c>
      <c r="Q57" s="2">
        <f t="shared" si="4"/>
        <v>0</v>
      </c>
      <c r="R57" s="2">
        <f t="shared" si="9"/>
        <v>0</v>
      </c>
    </row>
    <row r="58" spans="2:18" ht="20.100000000000001" customHeight="1">
      <c r="B58" s="5"/>
      <c r="C58" s="9" t="s">
        <v>12</v>
      </c>
      <c r="D58" s="2" t="s">
        <v>29</v>
      </c>
      <c r="E58" s="2">
        <v>2</v>
      </c>
      <c r="F58" s="2" t="s">
        <v>104</v>
      </c>
      <c r="G58" s="2" t="s">
        <v>99</v>
      </c>
      <c r="H58" s="2" t="s">
        <v>104</v>
      </c>
      <c r="I58" s="2" t="s">
        <v>79</v>
      </c>
      <c r="J58" s="2">
        <f t="shared" si="7"/>
        <v>2</v>
      </c>
      <c r="K58" s="2">
        <f t="shared" si="8"/>
        <v>2</v>
      </c>
      <c r="L58" s="2"/>
      <c r="M58" s="2"/>
      <c r="N58" s="2"/>
      <c r="O58" s="2"/>
      <c r="P58" s="2">
        <f t="shared" si="3"/>
        <v>0</v>
      </c>
      <c r="Q58" s="2">
        <f t="shared" si="4"/>
        <v>0</v>
      </c>
      <c r="R58" s="2">
        <f t="shared" ref="R58:R61" si="10">IF(D58="-","-",P58+Q58)</f>
        <v>0</v>
      </c>
    </row>
    <row r="59" spans="2:18" ht="20.100000000000001" customHeight="1">
      <c r="B59" s="5" t="s">
        <v>186</v>
      </c>
      <c r="C59" s="9" t="s">
        <v>109</v>
      </c>
      <c r="D59" s="2" t="s">
        <v>29</v>
      </c>
      <c r="E59" s="2">
        <v>2</v>
      </c>
      <c r="F59" s="2" t="s">
        <v>144</v>
      </c>
      <c r="G59" s="2" t="s">
        <v>99</v>
      </c>
      <c r="H59" s="2" t="s">
        <v>104</v>
      </c>
      <c r="I59" s="2" t="s">
        <v>79</v>
      </c>
      <c r="J59" s="2">
        <f t="shared" si="7"/>
        <v>2</v>
      </c>
      <c r="K59" s="2">
        <f t="shared" si="8"/>
        <v>2</v>
      </c>
      <c r="L59" s="2"/>
      <c r="M59" s="2"/>
      <c r="N59" s="2"/>
      <c r="O59" s="2"/>
      <c r="P59" s="2">
        <f t="shared" ref="P59:P61" si="11">IF(D59="-","-",J59*L59+K59*M59)</f>
        <v>0</v>
      </c>
      <c r="Q59" s="2">
        <f t="shared" ref="Q59:Q61" si="12">IF(D59="-","-",J59*N59+K59*O59)</f>
        <v>0</v>
      </c>
      <c r="R59" s="2">
        <f t="shared" si="10"/>
        <v>0</v>
      </c>
    </row>
    <row r="60" spans="2:18" ht="20.100000000000001" customHeight="1">
      <c r="B60" s="5" t="s">
        <v>187</v>
      </c>
      <c r="C60" s="9" t="s">
        <v>109</v>
      </c>
      <c r="D60" s="2" t="s">
        <v>29</v>
      </c>
      <c r="E60" s="2">
        <v>1</v>
      </c>
      <c r="F60" s="2" t="s">
        <v>144</v>
      </c>
      <c r="G60" s="2" t="s">
        <v>99</v>
      </c>
      <c r="H60" s="2" t="s">
        <v>104</v>
      </c>
      <c r="I60" s="2" t="s">
        <v>79</v>
      </c>
      <c r="J60" s="2">
        <f t="shared" si="7"/>
        <v>1</v>
      </c>
      <c r="K60" s="2">
        <f t="shared" si="8"/>
        <v>1</v>
      </c>
      <c r="L60" s="2"/>
      <c r="M60" s="2"/>
      <c r="N60" s="2"/>
      <c r="O60" s="2"/>
      <c r="P60" s="2">
        <f t="shared" si="11"/>
        <v>0</v>
      </c>
      <c r="Q60" s="2">
        <f t="shared" si="12"/>
        <v>0</v>
      </c>
      <c r="R60" s="2">
        <f t="shared" si="10"/>
        <v>0</v>
      </c>
    </row>
    <row r="61" spans="2:18" ht="20.100000000000001" customHeight="1">
      <c r="B61" s="5"/>
      <c r="C61" s="9"/>
      <c r="D61" s="2" t="s">
        <v>33</v>
      </c>
      <c r="E61" s="2">
        <v>1</v>
      </c>
      <c r="F61" s="2" t="s">
        <v>104</v>
      </c>
      <c r="G61" s="2" t="s">
        <v>99</v>
      </c>
      <c r="H61" s="2" t="s">
        <v>104</v>
      </c>
      <c r="I61" s="2" t="s">
        <v>79</v>
      </c>
      <c r="J61" s="2">
        <f t="shared" ref="J61" si="13">E61</f>
        <v>1</v>
      </c>
      <c r="K61" s="2">
        <f t="shared" ref="K61" si="14">E61</f>
        <v>1</v>
      </c>
      <c r="L61" s="2"/>
      <c r="M61" s="2"/>
      <c r="N61" s="2"/>
      <c r="O61" s="2"/>
      <c r="P61" s="2">
        <f t="shared" si="11"/>
        <v>0</v>
      </c>
      <c r="Q61" s="2">
        <f t="shared" si="12"/>
        <v>0</v>
      </c>
      <c r="R61" s="2">
        <f t="shared" si="10"/>
        <v>0</v>
      </c>
    </row>
    <row r="62" spans="2:18" ht="20.100000000000001" customHeight="1">
      <c r="B62" s="5"/>
      <c r="C62" s="42"/>
      <c r="D62" s="43"/>
      <c r="E62" s="43"/>
      <c r="F62" s="43"/>
      <c r="G62" s="43"/>
      <c r="H62" s="43"/>
      <c r="I62" s="44"/>
      <c r="J62" s="12">
        <f>SUM(J5:J61)</f>
        <v>87</v>
      </c>
      <c r="K62" s="25" t="s">
        <v>170</v>
      </c>
      <c r="L62" s="12" t="s">
        <v>9</v>
      </c>
      <c r="M62" s="12" t="s">
        <v>9</v>
      </c>
      <c r="N62" s="12" t="s">
        <v>9</v>
      </c>
      <c r="O62" s="12" t="s">
        <v>9</v>
      </c>
      <c r="P62" s="18">
        <f>SUM(P5:P61)</f>
        <v>0</v>
      </c>
      <c r="Q62" s="18">
        <f>SUM(Q5:Q61)</f>
        <v>0</v>
      </c>
      <c r="R62" s="18">
        <f>SUM(R5:R61)</f>
        <v>0</v>
      </c>
    </row>
    <row r="65" spans="3:4" ht="15">
      <c r="C65" s="13" t="s">
        <v>71</v>
      </c>
    </row>
    <row r="66" spans="3:4">
      <c r="C66" s="14" t="s">
        <v>70</v>
      </c>
      <c r="D66" s="14" t="s">
        <v>166</v>
      </c>
    </row>
    <row r="67" spans="3:4">
      <c r="C67" s="14" t="s">
        <v>72</v>
      </c>
      <c r="D67" s="14" t="s">
        <v>167</v>
      </c>
    </row>
  </sheetData>
  <mergeCells count="8">
    <mergeCell ref="L2:R2"/>
    <mergeCell ref="C62:I62"/>
    <mergeCell ref="D3:H3"/>
    <mergeCell ref="B2:B3"/>
    <mergeCell ref="C2:C3"/>
    <mergeCell ref="I2:I3"/>
    <mergeCell ref="D2:H2"/>
    <mergeCell ref="J2:K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7:Q18 P5:Q6 P57:Q61 P48:Q56 P38:Q47 P35:Q37 P34:Q34 P28:Q33 P27:Q27 P19:Q26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R30"/>
  <sheetViews>
    <sheetView topLeftCell="A40" zoomScale="85" zoomScaleNormal="85" zoomScaleSheetLayoutView="90" workbookViewId="0">
      <selection activeCell="J8" sqref="J8"/>
    </sheetView>
  </sheetViews>
  <sheetFormatPr defaultColWidth="9.125" defaultRowHeight="20.100000000000001" customHeight="1"/>
  <cols>
    <col min="1" max="1" width="2.625" style="16" customWidth="1"/>
    <col min="2" max="2" width="9.75" style="1" customWidth="1"/>
    <col min="3" max="3" width="36.75" style="16" customWidth="1"/>
    <col min="4" max="4" width="18.75" style="16" customWidth="1"/>
    <col min="5" max="9" width="9.75" style="16" customWidth="1"/>
    <col min="10" max="18" width="18.75" style="16" customWidth="1"/>
    <col min="19" max="16384" width="9.125" style="16"/>
  </cols>
  <sheetData>
    <row r="1" spans="2:18" ht="13.5" customHeight="1"/>
    <row r="2" spans="2:18" ht="20.100000000000001" customHeight="1">
      <c r="B2" s="34" t="s">
        <v>0</v>
      </c>
      <c r="C2" s="36" t="s">
        <v>203</v>
      </c>
      <c r="D2" s="38" t="s">
        <v>76</v>
      </c>
      <c r="E2" s="39"/>
      <c r="F2" s="39"/>
      <c r="G2" s="39"/>
      <c r="H2" s="40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5"/>
      <c r="C5" s="8" t="s">
        <v>12</v>
      </c>
      <c r="D5" s="2" t="s">
        <v>29</v>
      </c>
      <c r="E5" s="2">
        <v>9</v>
      </c>
      <c r="F5" s="2" t="s">
        <v>30</v>
      </c>
      <c r="G5" s="2" t="s">
        <v>99</v>
      </c>
      <c r="H5" s="2" t="s">
        <v>30</v>
      </c>
      <c r="I5" s="2" t="s">
        <v>79</v>
      </c>
      <c r="J5" s="2">
        <f>E5</f>
        <v>9</v>
      </c>
      <c r="K5" s="2">
        <f>E5</f>
        <v>9</v>
      </c>
      <c r="L5" s="2"/>
      <c r="M5" s="2"/>
      <c r="N5" s="2"/>
      <c r="O5" s="2"/>
      <c r="P5" s="2">
        <f>IF(D5="-","-",J5*L5+K5*M5)</f>
        <v>0</v>
      </c>
      <c r="Q5" s="2">
        <f>IF(D5="-","-",J5*N5+K5*O5)</f>
        <v>0</v>
      </c>
      <c r="R5" s="2">
        <f t="shared" ref="R5:R23" si="0">IF(D5="-","-",P5+Q5)</f>
        <v>0</v>
      </c>
    </row>
    <row r="6" spans="2:18" ht="20.100000000000001" customHeight="1">
      <c r="B6" s="5"/>
      <c r="C6" s="9" t="s">
        <v>10</v>
      </c>
      <c r="D6" s="2" t="s">
        <v>189</v>
      </c>
      <c r="E6" s="2">
        <v>1</v>
      </c>
      <c r="F6" s="2" t="s">
        <v>30</v>
      </c>
      <c r="G6" s="2" t="s">
        <v>99</v>
      </c>
      <c r="H6" s="2" t="s">
        <v>30</v>
      </c>
      <c r="I6" s="2" t="s">
        <v>79</v>
      </c>
      <c r="J6" s="2">
        <f t="shared" ref="J6:J23" si="1">E6</f>
        <v>1</v>
      </c>
      <c r="K6" s="2">
        <f t="shared" ref="K6:K23" si="2">E6</f>
        <v>1</v>
      </c>
      <c r="L6" s="2"/>
      <c r="M6" s="2"/>
      <c r="N6" s="2"/>
      <c r="O6" s="2"/>
      <c r="P6" s="2">
        <f t="shared" ref="P6:P23" si="3">IF(D6="-","-",J6*L6+K6*M6)</f>
        <v>0</v>
      </c>
      <c r="Q6" s="2">
        <f t="shared" ref="Q6:Q23" si="4">IF(D6="-","-",J6*N6+K6*O6)</f>
        <v>0</v>
      </c>
      <c r="R6" s="2">
        <f t="shared" si="0"/>
        <v>0</v>
      </c>
    </row>
    <row r="7" spans="2:18" ht="20.100000000000001" customHeight="1">
      <c r="B7" s="5"/>
      <c r="C7" s="9" t="s">
        <v>190</v>
      </c>
      <c r="D7" s="2" t="s">
        <v>189</v>
      </c>
      <c r="E7" s="2">
        <v>2</v>
      </c>
      <c r="F7" s="2" t="s">
        <v>30</v>
      </c>
      <c r="G7" s="2" t="s">
        <v>99</v>
      </c>
      <c r="H7" s="2" t="s">
        <v>30</v>
      </c>
      <c r="I7" s="2" t="s">
        <v>79</v>
      </c>
      <c r="J7" s="2">
        <f t="shared" si="1"/>
        <v>2</v>
      </c>
      <c r="K7" s="2">
        <f t="shared" si="2"/>
        <v>2</v>
      </c>
      <c r="L7" s="2"/>
      <c r="M7" s="2"/>
      <c r="N7" s="2"/>
      <c r="O7" s="2"/>
      <c r="P7" s="2">
        <f t="shared" si="3"/>
        <v>0</v>
      </c>
      <c r="Q7" s="2">
        <f t="shared" si="4"/>
        <v>0</v>
      </c>
      <c r="R7" s="2">
        <f t="shared" si="0"/>
        <v>0</v>
      </c>
    </row>
    <row r="8" spans="2:18" ht="20.100000000000001" customHeight="1">
      <c r="B8" s="5"/>
      <c r="C8" s="9" t="s">
        <v>10</v>
      </c>
      <c r="D8" s="2" t="s">
        <v>189</v>
      </c>
      <c r="E8" s="2">
        <v>1</v>
      </c>
      <c r="F8" s="2" t="s">
        <v>30</v>
      </c>
      <c r="G8" s="2" t="s">
        <v>99</v>
      </c>
      <c r="H8" s="2" t="s">
        <v>30</v>
      </c>
      <c r="I8" s="2" t="s">
        <v>79</v>
      </c>
      <c r="J8" s="2">
        <f t="shared" si="1"/>
        <v>1</v>
      </c>
      <c r="K8" s="2">
        <f t="shared" si="2"/>
        <v>1</v>
      </c>
      <c r="L8" s="2"/>
      <c r="M8" s="2"/>
      <c r="N8" s="2"/>
      <c r="O8" s="2"/>
      <c r="P8" s="2">
        <f t="shared" si="3"/>
        <v>0</v>
      </c>
      <c r="Q8" s="2">
        <f t="shared" si="4"/>
        <v>0</v>
      </c>
      <c r="R8" s="2">
        <f t="shared" si="0"/>
        <v>0</v>
      </c>
    </row>
    <row r="9" spans="2:18" ht="20.100000000000001" customHeight="1">
      <c r="B9" s="5"/>
      <c r="C9" s="9" t="s">
        <v>191</v>
      </c>
      <c r="D9" s="2" t="s">
        <v>189</v>
      </c>
      <c r="E9" s="2">
        <v>1</v>
      </c>
      <c r="F9" s="2" t="s">
        <v>30</v>
      </c>
      <c r="G9" s="2" t="s">
        <v>99</v>
      </c>
      <c r="H9" s="2" t="s">
        <v>30</v>
      </c>
      <c r="I9" s="2" t="s">
        <v>79</v>
      </c>
      <c r="J9" s="2">
        <f t="shared" si="1"/>
        <v>1</v>
      </c>
      <c r="K9" s="2">
        <f t="shared" si="2"/>
        <v>1</v>
      </c>
      <c r="L9" s="2"/>
      <c r="M9" s="2"/>
      <c r="N9" s="2"/>
      <c r="O9" s="2"/>
      <c r="P9" s="2">
        <f t="shared" si="3"/>
        <v>0</v>
      </c>
      <c r="Q9" s="2">
        <f t="shared" si="4"/>
        <v>0</v>
      </c>
      <c r="R9" s="2">
        <f t="shared" si="0"/>
        <v>0</v>
      </c>
    </row>
    <row r="10" spans="2:18" ht="20.100000000000001" customHeight="1">
      <c r="B10" s="5"/>
      <c r="C10" s="9" t="s">
        <v>192</v>
      </c>
      <c r="D10" s="2" t="s">
        <v>189</v>
      </c>
      <c r="E10" s="2">
        <v>2</v>
      </c>
      <c r="F10" s="2" t="s">
        <v>30</v>
      </c>
      <c r="G10" s="2" t="s">
        <v>99</v>
      </c>
      <c r="H10" s="2" t="s">
        <v>30</v>
      </c>
      <c r="I10" s="2" t="s">
        <v>79</v>
      </c>
      <c r="J10" s="2">
        <f t="shared" si="1"/>
        <v>2</v>
      </c>
      <c r="K10" s="2">
        <f t="shared" si="2"/>
        <v>2</v>
      </c>
      <c r="L10" s="2"/>
      <c r="M10" s="2"/>
      <c r="N10" s="2"/>
      <c r="O10" s="2"/>
      <c r="P10" s="2">
        <f t="shared" si="3"/>
        <v>0</v>
      </c>
      <c r="Q10" s="2">
        <f t="shared" si="4"/>
        <v>0</v>
      </c>
      <c r="R10" s="2">
        <f t="shared" si="0"/>
        <v>0</v>
      </c>
    </row>
    <row r="11" spans="2:18" ht="20.100000000000001" customHeight="1">
      <c r="B11" s="5"/>
      <c r="C11" s="9" t="s">
        <v>193</v>
      </c>
      <c r="D11" s="2" t="s">
        <v>29</v>
      </c>
      <c r="E11" s="2">
        <v>4</v>
      </c>
      <c r="F11" s="2" t="s">
        <v>30</v>
      </c>
      <c r="G11" s="2" t="s">
        <v>99</v>
      </c>
      <c r="H11" s="2" t="s">
        <v>30</v>
      </c>
      <c r="I11" s="2" t="s">
        <v>79</v>
      </c>
      <c r="J11" s="2">
        <f t="shared" si="1"/>
        <v>4</v>
      </c>
      <c r="K11" s="2">
        <f t="shared" si="2"/>
        <v>4</v>
      </c>
      <c r="L11" s="2"/>
      <c r="M11" s="2"/>
      <c r="N11" s="2"/>
      <c r="O11" s="2"/>
      <c r="P11" s="2">
        <f t="shared" si="3"/>
        <v>0</v>
      </c>
      <c r="Q11" s="2">
        <f t="shared" si="4"/>
        <v>0</v>
      </c>
      <c r="R11" s="2">
        <f t="shared" si="0"/>
        <v>0</v>
      </c>
    </row>
    <row r="12" spans="2:18" ht="20.100000000000001" customHeight="1">
      <c r="B12" s="5"/>
      <c r="C12" s="9" t="s">
        <v>194</v>
      </c>
      <c r="D12" s="2" t="s">
        <v>29</v>
      </c>
      <c r="E12" s="2">
        <v>1</v>
      </c>
      <c r="F12" s="2" t="s">
        <v>30</v>
      </c>
      <c r="G12" s="2" t="s">
        <v>99</v>
      </c>
      <c r="H12" s="2" t="s">
        <v>30</v>
      </c>
      <c r="I12" s="2" t="s">
        <v>79</v>
      </c>
      <c r="J12" s="2">
        <f t="shared" si="1"/>
        <v>1</v>
      </c>
      <c r="K12" s="2">
        <f t="shared" si="2"/>
        <v>1</v>
      </c>
      <c r="L12" s="2"/>
      <c r="M12" s="2"/>
      <c r="N12" s="2"/>
      <c r="O12" s="2"/>
      <c r="P12" s="2">
        <f t="shared" si="3"/>
        <v>0</v>
      </c>
      <c r="Q12" s="2">
        <f t="shared" si="4"/>
        <v>0</v>
      </c>
      <c r="R12" s="2">
        <f t="shared" si="0"/>
        <v>0</v>
      </c>
    </row>
    <row r="13" spans="2:18" ht="20.100000000000001" customHeight="1">
      <c r="B13" s="5"/>
      <c r="C13" s="9" t="s">
        <v>195</v>
      </c>
      <c r="D13" s="2" t="s">
        <v>29</v>
      </c>
      <c r="E13" s="2">
        <v>1</v>
      </c>
      <c r="F13" s="2" t="s">
        <v>30</v>
      </c>
      <c r="G13" s="2" t="s">
        <v>99</v>
      </c>
      <c r="H13" s="2" t="s">
        <v>30</v>
      </c>
      <c r="I13" s="2" t="s">
        <v>79</v>
      </c>
      <c r="J13" s="2">
        <f t="shared" si="1"/>
        <v>1</v>
      </c>
      <c r="K13" s="2">
        <f t="shared" si="2"/>
        <v>1</v>
      </c>
      <c r="L13" s="2"/>
      <c r="M13" s="2"/>
      <c r="N13" s="2"/>
      <c r="O13" s="2"/>
      <c r="P13" s="2">
        <f t="shared" si="3"/>
        <v>0</v>
      </c>
      <c r="Q13" s="2">
        <f t="shared" si="4"/>
        <v>0</v>
      </c>
      <c r="R13" s="2">
        <f t="shared" si="0"/>
        <v>0</v>
      </c>
    </row>
    <row r="14" spans="2:18" ht="20.100000000000001" customHeight="1">
      <c r="B14" s="5"/>
      <c r="C14" s="9" t="s">
        <v>196</v>
      </c>
      <c r="D14" s="2" t="s">
        <v>29</v>
      </c>
      <c r="E14" s="2">
        <v>1</v>
      </c>
      <c r="F14" s="2" t="s">
        <v>30</v>
      </c>
      <c r="G14" s="2" t="s">
        <v>99</v>
      </c>
      <c r="H14" s="2" t="s">
        <v>30</v>
      </c>
      <c r="I14" s="2" t="s">
        <v>79</v>
      </c>
      <c r="J14" s="2">
        <f t="shared" si="1"/>
        <v>1</v>
      </c>
      <c r="K14" s="2">
        <f t="shared" si="2"/>
        <v>1</v>
      </c>
      <c r="L14" s="2"/>
      <c r="M14" s="2"/>
      <c r="N14" s="2"/>
      <c r="O14" s="2"/>
      <c r="P14" s="2">
        <f t="shared" si="3"/>
        <v>0</v>
      </c>
      <c r="Q14" s="2">
        <f t="shared" si="4"/>
        <v>0</v>
      </c>
      <c r="R14" s="2">
        <f t="shared" si="0"/>
        <v>0</v>
      </c>
    </row>
    <row r="15" spans="2:18" ht="20.100000000000001" customHeight="1">
      <c r="B15" s="5"/>
      <c r="C15" s="9" t="s">
        <v>197</v>
      </c>
      <c r="D15" s="2" t="s">
        <v>29</v>
      </c>
      <c r="E15" s="2">
        <v>1</v>
      </c>
      <c r="F15" s="2" t="s">
        <v>30</v>
      </c>
      <c r="G15" s="2" t="s">
        <v>99</v>
      </c>
      <c r="H15" s="2" t="s">
        <v>30</v>
      </c>
      <c r="I15" s="2" t="s">
        <v>79</v>
      </c>
      <c r="J15" s="2">
        <f t="shared" si="1"/>
        <v>1</v>
      </c>
      <c r="K15" s="2">
        <f t="shared" si="2"/>
        <v>1</v>
      </c>
      <c r="L15" s="2"/>
      <c r="M15" s="2"/>
      <c r="N15" s="2"/>
      <c r="O15" s="2"/>
      <c r="P15" s="2">
        <f t="shared" si="3"/>
        <v>0</v>
      </c>
      <c r="Q15" s="2">
        <f t="shared" si="4"/>
        <v>0</v>
      </c>
      <c r="R15" s="2">
        <f t="shared" si="0"/>
        <v>0</v>
      </c>
    </row>
    <row r="16" spans="2:18" ht="20.100000000000001" customHeight="1">
      <c r="B16" s="5"/>
      <c r="C16" s="9" t="s">
        <v>198</v>
      </c>
      <c r="D16" s="2" t="s">
        <v>189</v>
      </c>
      <c r="E16" s="2">
        <v>1</v>
      </c>
      <c r="F16" s="2" t="s">
        <v>30</v>
      </c>
      <c r="G16" s="2" t="s">
        <v>99</v>
      </c>
      <c r="H16" s="2" t="s">
        <v>30</v>
      </c>
      <c r="I16" s="2" t="s">
        <v>79</v>
      </c>
      <c r="J16" s="2">
        <f t="shared" si="1"/>
        <v>1</v>
      </c>
      <c r="K16" s="2">
        <f t="shared" si="2"/>
        <v>1</v>
      </c>
      <c r="L16" s="2"/>
      <c r="M16" s="2"/>
      <c r="N16" s="2"/>
      <c r="O16" s="2"/>
      <c r="P16" s="2">
        <f t="shared" si="3"/>
        <v>0</v>
      </c>
      <c r="Q16" s="2">
        <f t="shared" si="4"/>
        <v>0</v>
      </c>
      <c r="R16" s="2">
        <f t="shared" si="0"/>
        <v>0</v>
      </c>
    </row>
    <row r="17" spans="2:18" ht="20.100000000000001" customHeight="1">
      <c r="B17" s="5"/>
      <c r="C17" s="9" t="s">
        <v>199</v>
      </c>
      <c r="D17" s="2" t="s">
        <v>189</v>
      </c>
      <c r="E17" s="2">
        <v>1</v>
      </c>
      <c r="F17" s="2" t="s">
        <v>30</v>
      </c>
      <c r="G17" s="2" t="s">
        <v>99</v>
      </c>
      <c r="H17" s="2" t="s">
        <v>30</v>
      </c>
      <c r="I17" s="2" t="s">
        <v>79</v>
      </c>
      <c r="J17" s="2">
        <f t="shared" si="1"/>
        <v>1</v>
      </c>
      <c r="K17" s="2">
        <f t="shared" si="2"/>
        <v>1</v>
      </c>
      <c r="L17" s="2"/>
      <c r="M17" s="2"/>
      <c r="N17" s="2"/>
      <c r="O17" s="2"/>
      <c r="P17" s="2">
        <f t="shared" si="3"/>
        <v>0</v>
      </c>
      <c r="Q17" s="2">
        <f t="shared" si="4"/>
        <v>0</v>
      </c>
      <c r="R17" s="2">
        <f t="shared" si="0"/>
        <v>0</v>
      </c>
    </row>
    <row r="18" spans="2:18" ht="20.100000000000001" customHeight="1">
      <c r="B18" s="5"/>
      <c r="C18" s="9" t="s">
        <v>10</v>
      </c>
      <c r="D18" s="2" t="s">
        <v>29</v>
      </c>
      <c r="E18" s="2">
        <v>1</v>
      </c>
      <c r="F18" s="2" t="s">
        <v>30</v>
      </c>
      <c r="G18" s="2" t="s">
        <v>99</v>
      </c>
      <c r="H18" s="2" t="s">
        <v>30</v>
      </c>
      <c r="I18" s="2" t="s">
        <v>79</v>
      </c>
      <c r="J18" s="2">
        <f t="shared" si="1"/>
        <v>1</v>
      </c>
      <c r="K18" s="2">
        <f t="shared" si="2"/>
        <v>1</v>
      </c>
      <c r="L18" s="2"/>
      <c r="M18" s="2"/>
      <c r="N18" s="2"/>
      <c r="O18" s="2"/>
      <c r="P18" s="2">
        <f t="shared" si="3"/>
        <v>0</v>
      </c>
      <c r="Q18" s="2">
        <f t="shared" si="4"/>
        <v>0</v>
      </c>
      <c r="R18" s="2">
        <f t="shared" si="0"/>
        <v>0</v>
      </c>
    </row>
    <row r="19" spans="2:18" ht="20.100000000000001" customHeight="1">
      <c r="B19" s="5"/>
      <c r="C19" s="9" t="s">
        <v>10</v>
      </c>
      <c r="D19" s="2" t="s">
        <v>29</v>
      </c>
      <c r="E19" s="2">
        <v>3</v>
      </c>
      <c r="F19" s="2" t="s">
        <v>30</v>
      </c>
      <c r="G19" s="2" t="s">
        <v>99</v>
      </c>
      <c r="H19" s="2" t="s">
        <v>30</v>
      </c>
      <c r="I19" s="2" t="s">
        <v>79</v>
      </c>
      <c r="J19" s="2">
        <f t="shared" si="1"/>
        <v>3</v>
      </c>
      <c r="K19" s="2">
        <f t="shared" si="2"/>
        <v>3</v>
      </c>
      <c r="L19" s="2"/>
      <c r="M19" s="2"/>
      <c r="N19" s="2"/>
      <c r="O19" s="2"/>
      <c r="P19" s="2">
        <f t="shared" si="3"/>
        <v>0</v>
      </c>
      <c r="Q19" s="2">
        <f t="shared" si="4"/>
        <v>0</v>
      </c>
      <c r="R19" s="2">
        <f t="shared" si="0"/>
        <v>0</v>
      </c>
    </row>
    <row r="20" spans="2:18" ht="20.100000000000001" customHeight="1">
      <c r="B20" s="5"/>
      <c r="C20" s="9" t="s">
        <v>200</v>
      </c>
      <c r="D20" s="2" t="s">
        <v>189</v>
      </c>
      <c r="E20" s="2">
        <v>2</v>
      </c>
      <c r="F20" s="2" t="s">
        <v>30</v>
      </c>
      <c r="G20" s="2" t="s">
        <v>99</v>
      </c>
      <c r="H20" s="2" t="s">
        <v>30</v>
      </c>
      <c r="I20" s="2" t="s">
        <v>79</v>
      </c>
      <c r="J20" s="2">
        <f t="shared" si="1"/>
        <v>2</v>
      </c>
      <c r="K20" s="2">
        <f t="shared" si="2"/>
        <v>2</v>
      </c>
      <c r="L20" s="2"/>
      <c r="M20" s="2"/>
      <c r="N20" s="2"/>
      <c r="O20" s="2"/>
      <c r="P20" s="2">
        <f t="shared" si="3"/>
        <v>0</v>
      </c>
      <c r="Q20" s="2">
        <f t="shared" si="4"/>
        <v>0</v>
      </c>
      <c r="R20" s="2">
        <f t="shared" si="0"/>
        <v>0</v>
      </c>
    </row>
    <row r="21" spans="2:18" ht="20.100000000000001" customHeight="1">
      <c r="B21" s="5"/>
      <c r="C21" s="9" t="s">
        <v>200</v>
      </c>
      <c r="D21" s="2" t="s">
        <v>101</v>
      </c>
      <c r="E21" s="2">
        <v>1</v>
      </c>
      <c r="F21" s="2" t="s">
        <v>30</v>
      </c>
      <c r="G21" s="2" t="s">
        <v>99</v>
      </c>
      <c r="H21" s="2" t="s">
        <v>30</v>
      </c>
      <c r="I21" s="2" t="s">
        <v>79</v>
      </c>
      <c r="J21" s="2">
        <f t="shared" si="1"/>
        <v>1</v>
      </c>
      <c r="K21" s="2">
        <f t="shared" si="2"/>
        <v>1</v>
      </c>
      <c r="L21" s="2"/>
      <c r="M21" s="2"/>
      <c r="N21" s="2"/>
      <c r="O21" s="2"/>
      <c r="P21" s="2">
        <f t="shared" si="3"/>
        <v>0</v>
      </c>
      <c r="Q21" s="2">
        <f t="shared" si="4"/>
        <v>0</v>
      </c>
      <c r="R21" s="2">
        <f t="shared" si="0"/>
        <v>0</v>
      </c>
    </row>
    <row r="22" spans="2:18" ht="20.100000000000001" customHeight="1">
      <c r="B22" s="5"/>
      <c r="C22" s="9" t="s">
        <v>201</v>
      </c>
      <c r="D22" s="2" t="s">
        <v>189</v>
      </c>
      <c r="E22" s="2">
        <v>4</v>
      </c>
      <c r="F22" s="2" t="s">
        <v>30</v>
      </c>
      <c r="G22" s="2" t="s">
        <v>99</v>
      </c>
      <c r="H22" s="2" t="s">
        <v>30</v>
      </c>
      <c r="I22" s="2" t="s">
        <v>79</v>
      </c>
      <c r="J22" s="2">
        <f t="shared" si="1"/>
        <v>4</v>
      </c>
      <c r="K22" s="2">
        <f t="shared" si="2"/>
        <v>4</v>
      </c>
      <c r="L22" s="2"/>
      <c r="M22" s="2"/>
      <c r="N22" s="2"/>
      <c r="O22" s="2"/>
      <c r="P22" s="2">
        <f t="shared" si="3"/>
        <v>0</v>
      </c>
      <c r="Q22" s="2">
        <f t="shared" si="4"/>
        <v>0</v>
      </c>
      <c r="R22" s="2">
        <f t="shared" si="0"/>
        <v>0</v>
      </c>
    </row>
    <row r="23" spans="2:18" ht="20.100000000000001" customHeight="1">
      <c r="B23" s="5"/>
      <c r="C23" s="9" t="s">
        <v>202</v>
      </c>
      <c r="D23" s="2" t="s">
        <v>29</v>
      </c>
      <c r="E23" s="2">
        <v>14</v>
      </c>
      <c r="F23" s="2" t="s">
        <v>30</v>
      </c>
      <c r="G23" s="2" t="s">
        <v>99</v>
      </c>
      <c r="H23" s="2" t="s">
        <v>30</v>
      </c>
      <c r="I23" s="2" t="s">
        <v>79</v>
      </c>
      <c r="J23" s="2">
        <f t="shared" si="1"/>
        <v>14</v>
      </c>
      <c r="K23" s="2">
        <f t="shared" si="2"/>
        <v>14</v>
      </c>
      <c r="L23" s="2"/>
      <c r="M23" s="2"/>
      <c r="N23" s="2"/>
      <c r="O23" s="2"/>
      <c r="P23" s="2">
        <f t="shared" si="3"/>
        <v>0</v>
      </c>
      <c r="Q23" s="2">
        <f t="shared" si="4"/>
        <v>0</v>
      </c>
      <c r="R23" s="2">
        <f t="shared" si="0"/>
        <v>0</v>
      </c>
    </row>
    <row r="24" spans="2:18" ht="20.100000000000001" customHeight="1">
      <c r="B24" s="5"/>
      <c r="C24" s="28"/>
      <c r="D24" s="29"/>
      <c r="E24" s="29"/>
      <c r="F24" s="29"/>
      <c r="G24" s="29"/>
      <c r="H24" s="29"/>
      <c r="I24" s="30"/>
      <c r="J24" s="12">
        <f>SUM(J5:J23)</f>
        <v>51</v>
      </c>
      <c r="K24" s="25" t="s">
        <v>204</v>
      </c>
      <c r="L24" s="12" t="s">
        <v>9</v>
      </c>
      <c r="M24" s="12" t="s">
        <v>9</v>
      </c>
      <c r="N24" s="12" t="s">
        <v>9</v>
      </c>
      <c r="O24" s="12" t="s">
        <v>9</v>
      </c>
      <c r="P24" s="18">
        <f>SUM(P5:P23)</f>
        <v>0</v>
      </c>
      <c r="Q24" s="18">
        <f>SUM(Q5:Q23)</f>
        <v>0</v>
      </c>
      <c r="R24" s="18">
        <f>SUM(R5:R23)</f>
        <v>0</v>
      </c>
    </row>
    <row r="26" spans="2:18" ht="15">
      <c r="C26" s="17" t="s">
        <v>71</v>
      </c>
      <c r="D26" s="10"/>
      <c r="E26" s="10"/>
      <c r="F26" s="10"/>
      <c r="G26" s="10"/>
      <c r="H26" s="10"/>
    </row>
    <row r="27" spans="2:18" ht="14.25">
      <c r="C27" s="14" t="s">
        <v>70</v>
      </c>
      <c r="D27" s="14" t="s">
        <v>166</v>
      </c>
      <c r="E27" s="10"/>
      <c r="F27" s="10"/>
      <c r="G27" s="10"/>
      <c r="H27" s="10"/>
    </row>
    <row r="28" spans="2:18" ht="14.25">
      <c r="C28" s="14" t="s">
        <v>72</v>
      </c>
      <c r="D28" s="14" t="s">
        <v>167</v>
      </c>
      <c r="E28" s="10"/>
      <c r="F28" s="10"/>
      <c r="G28" s="10"/>
      <c r="H28" s="10"/>
    </row>
    <row r="29" spans="2:18" ht="14.25">
      <c r="C29" s="10"/>
      <c r="D29" s="10"/>
      <c r="E29" s="10"/>
      <c r="F29" s="10"/>
      <c r="G29" s="10"/>
      <c r="H29" s="10"/>
    </row>
    <row r="30" spans="2:18" ht="14.25">
      <c r="C30" s="10"/>
      <c r="D30" s="10"/>
      <c r="E30" s="10"/>
      <c r="F30" s="10"/>
      <c r="G30" s="10"/>
      <c r="H30" s="10"/>
    </row>
  </sheetData>
  <mergeCells count="8">
    <mergeCell ref="C24:I24"/>
    <mergeCell ref="J2:K2"/>
    <mergeCell ref="L2:R2"/>
    <mergeCell ref="D2:H2"/>
    <mergeCell ref="B2:B3"/>
    <mergeCell ref="I2:I3"/>
    <mergeCell ref="D3:H3"/>
    <mergeCell ref="C2:C3"/>
  </mergeCells>
  <phoneticPr fontId="3" type="noConversion"/>
  <dataValidations count="5">
    <dataValidation type="list" allowBlank="1" showInputMessage="1" showErrorMessage="1" sqref="H5 F5">
      <formula1>"-,P10,P15"</formula1>
    </dataValidation>
    <dataValidation type="list" allowBlank="1" showInputMessage="1" showErrorMessage="1" sqref="D5:D23">
      <formula1>"-,oceľové článkové,oceľové doskové,liatinové článkové"</formula1>
    </dataValidation>
    <dataValidation type="list" allowBlank="1" showInputMessage="1" showErrorMessage="1" sqref="G5:G23">
      <formula1>"-,kohút,hlavica"</formula1>
    </dataValidation>
    <dataValidation type="list" allowBlank="1" showInputMessage="1" showErrorMessage="1" sqref="F6:F23">
      <formula1>"-,P10,P15,R10,R15"</formula1>
    </dataValidation>
    <dataValidation type="list" allowBlank="1" showInputMessage="1" showErrorMessage="1" sqref="H6:H23">
      <formula1>"-,UPŠ10,UPŠ15,URŠ10,URŠ15"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5:Q10 P23:Q23 P22:Q22 P18:Q21 P17:Q17 P11:Q16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R18"/>
  <sheetViews>
    <sheetView topLeftCell="C1" zoomScale="80" zoomScaleNormal="80" zoomScaleSheetLayoutView="90" workbookViewId="0">
      <selection activeCell="I16" sqref="I16"/>
    </sheetView>
  </sheetViews>
  <sheetFormatPr defaultColWidth="9.125" defaultRowHeight="20.100000000000001" customHeight="1"/>
  <cols>
    <col min="1" max="1" width="2.625" style="16" customWidth="1"/>
    <col min="2" max="2" width="9.75" style="1" customWidth="1"/>
    <col min="3" max="3" width="36.75" style="16" customWidth="1"/>
    <col min="4" max="4" width="18.75" style="16" customWidth="1"/>
    <col min="5" max="9" width="9.75" style="16" customWidth="1"/>
    <col min="10" max="18" width="18.75" style="16" customWidth="1"/>
    <col min="19" max="16384" width="9.125" style="16"/>
  </cols>
  <sheetData>
    <row r="1" spans="2:18" ht="13.5" customHeight="1"/>
    <row r="2" spans="2:18" ht="20.100000000000001" customHeight="1">
      <c r="B2" s="34" t="s">
        <v>0</v>
      </c>
      <c r="C2" s="36" t="s">
        <v>207</v>
      </c>
      <c r="D2" s="38" t="s">
        <v>76</v>
      </c>
      <c r="E2" s="39"/>
      <c r="F2" s="39"/>
      <c r="G2" s="39"/>
      <c r="H2" s="40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5"/>
      <c r="C5" s="9" t="s">
        <v>12</v>
      </c>
      <c r="D5" s="2" t="s">
        <v>101</v>
      </c>
      <c r="E5" s="2">
        <v>4</v>
      </c>
      <c r="F5" s="2" t="s">
        <v>31</v>
      </c>
      <c r="G5" s="2" t="s">
        <v>99</v>
      </c>
      <c r="H5" s="2" t="s">
        <v>31</v>
      </c>
      <c r="I5" s="2" t="s">
        <v>79</v>
      </c>
      <c r="J5" s="2">
        <f t="shared" ref="J5:J11" si="0">E5</f>
        <v>4</v>
      </c>
      <c r="K5" s="2">
        <f t="shared" ref="K5:K11" si="1">E5</f>
        <v>4</v>
      </c>
      <c r="L5" s="2"/>
      <c r="M5" s="2"/>
      <c r="N5" s="2"/>
      <c r="O5" s="2"/>
      <c r="P5" s="2">
        <f t="shared" ref="P5" si="2">IF(D5="-","-",J5*L5+K5*M5)</f>
        <v>0</v>
      </c>
      <c r="Q5" s="2">
        <f t="shared" ref="Q5" si="3">IF(D5="-","-",J5*N5+K5*O5)</f>
        <v>0</v>
      </c>
      <c r="R5" s="2">
        <f t="shared" ref="R5:R11" si="4">IF(D5="-","-",P5+Q5)</f>
        <v>0</v>
      </c>
    </row>
    <row r="6" spans="2:18" ht="20.100000000000001" customHeight="1">
      <c r="B6" s="5"/>
      <c r="C6" s="9" t="s">
        <v>205</v>
      </c>
      <c r="D6" s="2" t="s">
        <v>101</v>
      </c>
      <c r="E6" s="2">
        <v>11</v>
      </c>
      <c r="F6" s="2" t="s">
        <v>31</v>
      </c>
      <c r="G6" s="2" t="s">
        <v>99</v>
      </c>
      <c r="H6" s="2" t="s">
        <v>31</v>
      </c>
      <c r="I6" s="2" t="s">
        <v>79</v>
      </c>
      <c r="J6" s="2">
        <f t="shared" si="0"/>
        <v>11</v>
      </c>
      <c r="K6" s="2">
        <f t="shared" si="1"/>
        <v>11</v>
      </c>
      <c r="L6" s="2"/>
      <c r="M6" s="2"/>
      <c r="N6" s="2"/>
      <c r="O6" s="2"/>
      <c r="P6" s="2">
        <f t="shared" ref="P6:P11" si="5">IF(D6="-","-",J6*L6+K6*M6)</f>
        <v>0</v>
      </c>
      <c r="Q6" s="2">
        <f t="shared" ref="Q6:Q11" si="6">IF(D6="-","-",J6*N6+K6*O6)</f>
        <v>0</v>
      </c>
      <c r="R6" s="2">
        <f t="shared" si="4"/>
        <v>0</v>
      </c>
    </row>
    <row r="7" spans="2:18" ht="20.100000000000001" customHeight="1">
      <c r="B7" s="5"/>
      <c r="C7" s="9" t="s">
        <v>206</v>
      </c>
      <c r="D7" s="2" t="s">
        <v>29</v>
      </c>
      <c r="E7" s="2">
        <v>1</v>
      </c>
      <c r="F7" s="2" t="s">
        <v>31</v>
      </c>
      <c r="G7" s="2" t="s">
        <v>99</v>
      </c>
      <c r="H7" s="2" t="s">
        <v>31</v>
      </c>
      <c r="I7" s="2" t="s">
        <v>79</v>
      </c>
      <c r="J7" s="2">
        <f t="shared" si="0"/>
        <v>1</v>
      </c>
      <c r="K7" s="2">
        <f t="shared" si="1"/>
        <v>1</v>
      </c>
      <c r="L7" s="2"/>
      <c r="M7" s="2"/>
      <c r="N7" s="2"/>
      <c r="O7" s="2"/>
      <c r="P7" s="2">
        <f t="shared" si="5"/>
        <v>0</v>
      </c>
      <c r="Q7" s="2">
        <f t="shared" si="6"/>
        <v>0</v>
      </c>
      <c r="R7" s="2">
        <f t="shared" si="4"/>
        <v>0</v>
      </c>
    </row>
    <row r="8" spans="2:18" ht="20.100000000000001" customHeight="1">
      <c r="B8" s="5"/>
      <c r="C8" s="9" t="s">
        <v>10</v>
      </c>
      <c r="D8" s="2" t="s">
        <v>29</v>
      </c>
      <c r="E8" s="2">
        <v>2</v>
      </c>
      <c r="F8" s="2" t="s">
        <v>31</v>
      </c>
      <c r="G8" s="2" t="s">
        <v>99</v>
      </c>
      <c r="H8" s="2" t="s">
        <v>31</v>
      </c>
      <c r="I8" s="2" t="s">
        <v>79</v>
      </c>
      <c r="J8" s="2">
        <f t="shared" si="0"/>
        <v>2</v>
      </c>
      <c r="K8" s="2">
        <f t="shared" si="1"/>
        <v>2</v>
      </c>
      <c r="L8" s="2"/>
      <c r="M8" s="2"/>
      <c r="N8" s="2"/>
      <c r="O8" s="2"/>
      <c r="P8" s="2">
        <f t="shared" si="5"/>
        <v>0</v>
      </c>
      <c r="Q8" s="2">
        <f t="shared" si="6"/>
        <v>0</v>
      </c>
      <c r="R8" s="2">
        <f t="shared" si="4"/>
        <v>0</v>
      </c>
    </row>
    <row r="9" spans="2:18" ht="20.100000000000001" customHeight="1">
      <c r="B9" s="5"/>
      <c r="C9" s="9" t="s">
        <v>11</v>
      </c>
      <c r="D9" s="2" t="s">
        <v>29</v>
      </c>
      <c r="E9" s="2">
        <v>1</v>
      </c>
      <c r="F9" s="2" t="s">
        <v>31</v>
      </c>
      <c r="G9" s="2" t="s">
        <v>99</v>
      </c>
      <c r="H9" s="2" t="s">
        <v>31</v>
      </c>
      <c r="I9" s="2" t="s">
        <v>79</v>
      </c>
      <c r="J9" s="2">
        <f t="shared" si="0"/>
        <v>1</v>
      </c>
      <c r="K9" s="2">
        <f t="shared" si="1"/>
        <v>1</v>
      </c>
      <c r="L9" s="2"/>
      <c r="M9" s="2"/>
      <c r="N9" s="2"/>
      <c r="O9" s="2"/>
      <c r="P9" s="2">
        <f t="shared" si="5"/>
        <v>0</v>
      </c>
      <c r="Q9" s="2">
        <f t="shared" si="6"/>
        <v>0</v>
      </c>
      <c r="R9" s="2">
        <f t="shared" si="4"/>
        <v>0</v>
      </c>
    </row>
    <row r="10" spans="2:18" ht="20.100000000000001" customHeight="1">
      <c r="B10" s="5"/>
      <c r="C10" s="9" t="s">
        <v>12</v>
      </c>
      <c r="D10" s="2" t="s">
        <v>29</v>
      </c>
      <c r="E10" s="2">
        <v>1</v>
      </c>
      <c r="F10" s="2" t="s">
        <v>31</v>
      </c>
      <c r="G10" s="2" t="s">
        <v>99</v>
      </c>
      <c r="H10" s="2" t="s">
        <v>31</v>
      </c>
      <c r="I10" s="2" t="s">
        <v>79</v>
      </c>
      <c r="J10" s="2">
        <f t="shared" si="0"/>
        <v>1</v>
      </c>
      <c r="K10" s="2">
        <f t="shared" si="1"/>
        <v>1</v>
      </c>
      <c r="L10" s="2"/>
      <c r="M10" s="2"/>
      <c r="N10" s="2"/>
      <c r="O10" s="2"/>
      <c r="P10" s="2">
        <f t="shared" si="5"/>
        <v>0</v>
      </c>
      <c r="Q10" s="2">
        <f t="shared" si="6"/>
        <v>0</v>
      </c>
      <c r="R10" s="2">
        <f t="shared" si="4"/>
        <v>0</v>
      </c>
    </row>
    <row r="11" spans="2:18" ht="20.100000000000001" customHeight="1">
      <c r="B11" s="5"/>
      <c r="C11" s="9" t="s">
        <v>11</v>
      </c>
      <c r="D11" s="2" t="s">
        <v>29</v>
      </c>
      <c r="E11" s="2">
        <v>4</v>
      </c>
      <c r="F11" s="2" t="s">
        <v>31</v>
      </c>
      <c r="G11" s="2" t="s">
        <v>99</v>
      </c>
      <c r="H11" s="2" t="s">
        <v>31</v>
      </c>
      <c r="I11" s="2" t="s">
        <v>79</v>
      </c>
      <c r="J11" s="2">
        <f t="shared" si="0"/>
        <v>4</v>
      </c>
      <c r="K11" s="2">
        <f t="shared" si="1"/>
        <v>4</v>
      </c>
      <c r="L11" s="2"/>
      <c r="M11" s="2"/>
      <c r="N11" s="2"/>
      <c r="O11" s="2"/>
      <c r="P11" s="2">
        <f t="shared" si="5"/>
        <v>0</v>
      </c>
      <c r="Q11" s="2">
        <f t="shared" si="6"/>
        <v>0</v>
      </c>
      <c r="R11" s="2">
        <f t="shared" si="4"/>
        <v>0</v>
      </c>
    </row>
    <row r="12" spans="2:18" ht="20.100000000000001" customHeight="1">
      <c r="B12" s="5"/>
      <c r="C12" s="28"/>
      <c r="D12" s="29"/>
      <c r="E12" s="29"/>
      <c r="F12" s="29"/>
      <c r="G12" s="29"/>
      <c r="H12" s="29"/>
      <c r="I12" s="30"/>
      <c r="J12" s="12">
        <f>SUM(J5:J11)</f>
        <v>24</v>
      </c>
      <c r="K12" s="25" t="s">
        <v>208</v>
      </c>
      <c r="L12" s="12" t="s">
        <v>9</v>
      </c>
      <c r="M12" s="12" t="s">
        <v>9</v>
      </c>
      <c r="N12" s="12" t="s">
        <v>9</v>
      </c>
      <c r="O12" s="12" t="s">
        <v>9</v>
      </c>
      <c r="P12" s="18">
        <f>SUM(P5:P11)</f>
        <v>0</v>
      </c>
      <c r="Q12" s="18">
        <f>SUM(Q5:Q11)</f>
        <v>0</v>
      </c>
      <c r="R12" s="18">
        <f>SUM(R5:R11)</f>
        <v>0</v>
      </c>
    </row>
    <row r="14" spans="2:18" ht="15">
      <c r="C14" s="17" t="s">
        <v>71</v>
      </c>
      <c r="D14" s="10"/>
      <c r="E14" s="10"/>
      <c r="F14" s="10"/>
      <c r="G14" s="10"/>
      <c r="H14" s="10"/>
    </row>
    <row r="15" spans="2:18" ht="14.25">
      <c r="C15" s="14" t="s">
        <v>70</v>
      </c>
      <c r="D15" s="14" t="s">
        <v>166</v>
      </c>
      <c r="E15" s="10"/>
      <c r="F15" s="10"/>
      <c r="G15" s="10"/>
      <c r="H15" s="10"/>
    </row>
    <row r="16" spans="2:18" ht="14.25">
      <c r="C16" s="14" t="s">
        <v>72</v>
      </c>
      <c r="D16" s="14" t="s">
        <v>167</v>
      </c>
      <c r="E16" s="10"/>
      <c r="F16" s="10"/>
      <c r="G16" s="10"/>
      <c r="H16" s="10"/>
    </row>
    <row r="17" spans="3:8" ht="14.25">
      <c r="C17" s="10"/>
      <c r="D17" s="10"/>
      <c r="E17" s="10"/>
      <c r="F17" s="10"/>
      <c r="G17" s="10"/>
      <c r="H17" s="10"/>
    </row>
    <row r="18" spans="3:8" ht="14.25">
      <c r="C18" s="10"/>
      <c r="D18" s="10"/>
      <c r="E18" s="10"/>
      <c r="F18" s="10"/>
      <c r="G18" s="10"/>
      <c r="H18" s="10"/>
    </row>
  </sheetData>
  <mergeCells count="8">
    <mergeCell ref="L2:R2"/>
    <mergeCell ref="D3:H3"/>
    <mergeCell ref="C12:I12"/>
    <mergeCell ref="B2:B3"/>
    <mergeCell ref="C2:C3"/>
    <mergeCell ref="D2:H2"/>
    <mergeCell ref="I2:I3"/>
    <mergeCell ref="J2:K2"/>
  </mergeCells>
  <dataValidations count="4">
    <dataValidation type="list" allowBlank="1" showInputMessage="1" showErrorMessage="1" sqref="H5:H11">
      <formula1>"-,UPŠ10,UPŠ15,URŠ10,URŠ15"</formula1>
    </dataValidation>
    <dataValidation type="list" allowBlank="1" showInputMessage="1" showErrorMessage="1" sqref="F5:F11">
      <formula1>"-,P10,P15,R10,R15"</formula1>
    </dataValidation>
    <dataValidation type="list" allowBlank="1" showInputMessage="1" showErrorMessage="1" sqref="G5:G11">
      <formula1>"-,kohút,hlavica"</formula1>
    </dataValidation>
    <dataValidation type="list" allowBlank="1" showInputMessage="1" showErrorMessage="1" sqref="D5:D11">
      <formula1>"-,oceľové článkové,oceľové doskové,liatinové článkové"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5:Q6 P10:Q11 P7:Q9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14"/>
  <sheetViews>
    <sheetView zoomScale="80" zoomScaleNormal="80" zoomScaleSheetLayoutView="90" workbookViewId="0">
      <selection activeCell="O15" sqref="O15"/>
    </sheetView>
  </sheetViews>
  <sheetFormatPr defaultColWidth="9.125" defaultRowHeight="20.100000000000001" customHeight="1"/>
  <cols>
    <col min="1" max="1" width="2.625" style="16" customWidth="1"/>
    <col min="2" max="2" width="9.75" style="1" customWidth="1"/>
    <col min="3" max="3" width="36.75" style="16" customWidth="1"/>
    <col min="4" max="4" width="18.75" style="16" customWidth="1"/>
    <col min="5" max="9" width="9.75" style="16" customWidth="1"/>
    <col min="10" max="18" width="18.75" style="16" customWidth="1"/>
    <col min="19" max="16384" width="9.125" style="16"/>
  </cols>
  <sheetData>
    <row r="1" spans="2:18" ht="13.5" customHeight="1"/>
    <row r="2" spans="2:18" ht="20.100000000000001" customHeight="1">
      <c r="B2" s="34" t="s">
        <v>0</v>
      </c>
      <c r="C2" s="36" t="s">
        <v>214</v>
      </c>
      <c r="D2" s="38" t="s">
        <v>76</v>
      </c>
      <c r="E2" s="39"/>
      <c r="F2" s="39"/>
      <c r="G2" s="39"/>
      <c r="H2" s="40"/>
      <c r="I2" s="36" t="s">
        <v>77</v>
      </c>
      <c r="J2" s="26" t="s">
        <v>219</v>
      </c>
      <c r="K2" s="27"/>
      <c r="L2" s="31" t="s">
        <v>83</v>
      </c>
      <c r="M2" s="32"/>
      <c r="N2" s="32"/>
      <c r="O2" s="32"/>
      <c r="P2" s="32"/>
      <c r="Q2" s="32"/>
      <c r="R2" s="33"/>
    </row>
    <row r="3" spans="2:18" ht="105" customHeight="1">
      <c r="B3" s="35"/>
      <c r="C3" s="37"/>
      <c r="D3" s="38" t="s">
        <v>1</v>
      </c>
      <c r="E3" s="39"/>
      <c r="F3" s="39"/>
      <c r="G3" s="39"/>
      <c r="H3" s="40"/>
      <c r="I3" s="37"/>
      <c r="J3" s="6" t="s">
        <v>81</v>
      </c>
      <c r="K3" s="6" t="s">
        <v>88</v>
      </c>
      <c r="L3" s="7" t="s">
        <v>95</v>
      </c>
      <c r="M3" s="7" t="s">
        <v>89</v>
      </c>
      <c r="N3" s="7" t="s">
        <v>217</v>
      </c>
      <c r="O3" s="7" t="s">
        <v>90</v>
      </c>
      <c r="P3" s="7" t="s">
        <v>91</v>
      </c>
      <c r="Q3" s="7" t="s">
        <v>92</v>
      </c>
      <c r="R3" s="7" t="s">
        <v>93</v>
      </c>
    </row>
    <row r="4" spans="2:18" ht="20.100000000000001" customHeight="1">
      <c r="B4" s="4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78</v>
      </c>
      <c r="J4" s="6" t="s">
        <v>80</v>
      </c>
      <c r="K4" s="6" t="s">
        <v>80</v>
      </c>
      <c r="L4" s="7" t="s">
        <v>82</v>
      </c>
      <c r="M4" s="7" t="s">
        <v>82</v>
      </c>
      <c r="N4" s="7" t="s">
        <v>82</v>
      </c>
      <c r="O4" s="7" t="s">
        <v>82</v>
      </c>
      <c r="P4" s="7" t="s">
        <v>82</v>
      </c>
      <c r="Q4" s="7" t="s">
        <v>82</v>
      </c>
      <c r="R4" s="7" t="s">
        <v>82</v>
      </c>
    </row>
    <row r="5" spans="2:18" ht="20.100000000000001" customHeight="1">
      <c r="B5" s="5"/>
      <c r="C5" s="8" t="s">
        <v>210</v>
      </c>
      <c r="D5" s="2" t="s">
        <v>29</v>
      </c>
      <c r="E5" s="2">
        <v>1</v>
      </c>
      <c r="F5" s="2" t="s">
        <v>104</v>
      </c>
      <c r="G5" s="2" t="s">
        <v>99</v>
      </c>
      <c r="H5" s="2" t="s">
        <v>30</v>
      </c>
      <c r="I5" s="2" t="s">
        <v>79</v>
      </c>
      <c r="J5" s="2">
        <f>E5</f>
        <v>1</v>
      </c>
      <c r="K5" s="2">
        <f>E5</f>
        <v>1</v>
      </c>
      <c r="L5" s="2"/>
      <c r="M5" s="2"/>
      <c r="N5" s="2"/>
      <c r="O5" s="2"/>
      <c r="P5" s="2">
        <f>IF(D5="-","-",J5*L5+K5*M5)</f>
        <v>0</v>
      </c>
      <c r="Q5" s="2">
        <f>IF(D5="-","-",J5*N5+K5*O5)</f>
        <v>0</v>
      </c>
      <c r="R5" s="2">
        <f>IF(D5="-","-",P5+Q5)</f>
        <v>0</v>
      </c>
    </row>
    <row r="6" spans="2:18" ht="20.100000000000001" customHeight="1">
      <c r="B6" s="5"/>
      <c r="C6" s="9" t="s">
        <v>211</v>
      </c>
      <c r="D6" s="2" t="s">
        <v>29</v>
      </c>
      <c r="E6" s="2">
        <v>1</v>
      </c>
      <c r="F6" s="2" t="s">
        <v>30</v>
      </c>
      <c r="G6" s="2" t="s">
        <v>99</v>
      </c>
      <c r="H6" s="2" t="s">
        <v>104</v>
      </c>
      <c r="I6" s="2" t="s">
        <v>79</v>
      </c>
      <c r="J6" s="2">
        <f t="shared" ref="J6:J7" si="0">E6</f>
        <v>1</v>
      </c>
      <c r="K6" s="2">
        <f t="shared" ref="K6:K7" si="1">E6</f>
        <v>1</v>
      </c>
      <c r="L6" s="2"/>
      <c r="M6" s="2"/>
      <c r="N6" s="2"/>
      <c r="O6" s="2"/>
      <c r="P6" s="2">
        <f t="shared" ref="P6:P7" si="2">IF(D6="-","-",J6*L6+K6*M6)</f>
        <v>0</v>
      </c>
      <c r="Q6" s="2">
        <f t="shared" ref="Q6:Q7" si="3">IF(D6="-","-",J6*N6+K6*O6)</f>
        <v>0</v>
      </c>
      <c r="R6" s="2">
        <f>IF(D6="-","-",P6+Q6)</f>
        <v>0</v>
      </c>
    </row>
    <row r="7" spans="2:18" ht="20.100000000000001" customHeight="1">
      <c r="B7" s="5"/>
      <c r="C7" s="9" t="s">
        <v>212</v>
      </c>
      <c r="D7" s="2" t="s">
        <v>9</v>
      </c>
      <c r="E7" s="2"/>
      <c r="F7" s="2" t="s">
        <v>9</v>
      </c>
      <c r="G7" s="2" t="s">
        <v>9</v>
      </c>
      <c r="H7" s="2" t="s">
        <v>9</v>
      </c>
      <c r="I7" s="11" t="s">
        <v>84</v>
      </c>
      <c r="J7" s="2">
        <f t="shared" si="0"/>
        <v>0</v>
      </c>
      <c r="K7" s="2">
        <f t="shared" si="1"/>
        <v>0</v>
      </c>
      <c r="L7" s="12" t="s">
        <v>9</v>
      </c>
      <c r="M7" s="12" t="s">
        <v>9</v>
      </c>
      <c r="N7" s="12" t="s">
        <v>9</v>
      </c>
      <c r="O7" s="12" t="s">
        <v>9</v>
      </c>
      <c r="P7" s="2" t="str">
        <f t="shared" si="2"/>
        <v>-</v>
      </c>
      <c r="Q7" s="2" t="str">
        <f t="shared" si="3"/>
        <v>-</v>
      </c>
      <c r="R7" s="2" t="str">
        <f>IF(D7="-","-",P7+Q7)</f>
        <v>-</v>
      </c>
    </row>
    <row r="8" spans="2:18" ht="20.100000000000001" customHeight="1">
      <c r="B8" s="5"/>
      <c r="C8" s="28"/>
      <c r="D8" s="29"/>
      <c r="E8" s="29"/>
      <c r="F8" s="29"/>
      <c r="G8" s="29"/>
      <c r="H8" s="29"/>
      <c r="I8" s="30"/>
      <c r="J8" s="12">
        <f>SUM(J5:J7)</f>
        <v>2</v>
      </c>
      <c r="K8" s="25" t="s">
        <v>213</v>
      </c>
      <c r="L8" s="12" t="s">
        <v>9</v>
      </c>
      <c r="M8" s="12" t="s">
        <v>9</v>
      </c>
      <c r="N8" s="12" t="s">
        <v>9</v>
      </c>
      <c r="O8" s="12" t="s">
        <v>9</v>
      </c>
      <c r="P8" s="18">
        <f>SUM(P5:P7)</f>
        <v>0</v>
      </c>
      <c r="Q8" s="18">
        <f>SUM(Q5:Q7)</f>
        <v>0</v>
      </c>
      <c r="R8" s="18">
        <f>SUM(R5:R7)</f>
        <v>0</v>
      </c>
    </row>
    <row r="10" spans="2:18" ht="15">
      <c r="C10" s="17" t="s">
        <v>71</v>
      </c>
      <c r="D10" s="10"/>
      <c r="E10" s="10"/>
      <c r="F10" s="10"/>
      <c r="G10" s="10"/>
      <c r="H10" s="10"/>
    </row>
    <row r="11" spans="2:18" ht="14.25">
      <c r="C11" s="14" t="s">
        <v>70</v>
      </c>
      <c r="D11" s="14" t="s">
        <v>166</v>
      </c>
      <c r="E11" s="10"/>
      <c r="F11" s="10"/>
      <c r="G11" s="10"/>
      <c r="H11" s="10"/>
    </row>
    <row r="12" spans="2:18" ht="14.25">
      <c r="C12" s="14" t="s">
        <v>72</v>
      </c>
      <c r="D12" s="14" t="s">
        <v>167</v>
      </c>
      <c r="E12" s="10"/>
      <c r="F12" s="10"/>
      <c r="G12" s="10"/>
      <c r="H12" s="10"/>
    </row>
    <row r="13" spans="2:18" ht="14.25">
      <c r="C13" s="10"/>
      <c r="D13" s="10"/>
      <c r="E13" s="10"/>
      <c r="F13" s="10"/>
      <c r="G13" s="10"/>
      <c r="H13" s="10"/>
    </row>
    <row r="14" spans="2:18" ht="14.25">
      <c r="C14" s="10"/>
      <c r="D14" s="10"/>
      <c r="E14" s="10"/>
      <c r="F14" s="10"/>
      <c r="G14" s="10"/>
      <c r="H14" s="10"/>
    </row>
  </sheetData>
  <mergeCells count="8">
    <mergeCell ref="L2:R2"/>
    <mergeCell ref="D3:H3"/>
    <mergeCell ref="C8:I8"/>
    <mergeCell ref="B2:B3"/>
    <mergeCell ref="C2:C3"/>
    <mergeCell ref="D2:H2"/>
    <mergeCell ref="I2:I3"/>
    <mergeCell ref="J2:K2"/>
  </mergeCells>
  <dataValidations count="5">
    <dataValidation type="list" allowBlank="1" showInputMessage="1" showErrorMessage="1" sqref="H5 F5">
      <formula1>"-,P10,P15"</formula1>
    </dataValidation>
    <dataValidation type="list" allowBlank="1" showInputMessage="1" showErrorMessage="1" sqref="D5:D7">
      <formula1>"-,oceľové článkové,oceľové doskové,liatinové článkové"</formula1>
    </dataValidation>
    <dataValidation type="list" allowBlank="1" showInputMessage="1" showErrorMessage="1" sqref="G5:G7">
      <formula1>"-,kohút,hlavica"</formula1>
    </dataValidation>
    <dataValidation type="list" allowBlank="1" showInputMessage="1" showErrorMessage="1" sqref="F6:F7">
      <formula1>"-,P10,P15,R10,R15"</formula1>
    </dataValidation>
    <dataValidation type="list" allowBlank="1" showInputMessage="1" showErrorMessage="1" sqref="H6:H7">
      <formula1>"-,UPŠ10,UPŠ15,URŠ10,URŠ15"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P5:Q6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B1:G50"/>
  <sheetViews>
    <sheetView tabSelected="1" zoomScale="80" zoomScaleNormal="80" workbookViewId="0">
      <selection activeCell="G21" sqref="G21"/>
    </sheetView>
  </sheetViews>
  <sheetFormatPr defaultColWidth="9.125" defaultRowHeight="14.25"/>
  <cols>
    <col min="1" max="1" width="2.625" style="10" customWidth="1"/>
    <col min="2" max="2" width="57.125" style="10" bestFit="1" customWidth="1"/>
    <col min="3" max="7" width="18.75" style="10" customWidth="1"/>
    <col min="8" max="16384" width="9.125" style="10"/>
  </cols>
  <sheetData>
    <row r="1" spans="2:7" ht="24" customHeight="1"/>
    <row r="2" spans="2:7" ht="20.100000000000001" customHeight="1">
      <c r="B2" s="36" t="s">
        <v>135</v>
      </c>
      <c r="C2" s="45" t="s">
        <v>83</v>
      </c>
      <c r="D2" s="45"/>
      <c r="E2" s="45"/>
      <c r="F2" s="45"/>
      <c r="G2" s="45"/>
    </row>
    <row r="3" spans="2:7" ht="90" customHeight="1">
      <c r="B3" s="37"/>
      <c r="C3" s="7" t="s">
        <v>91</v>
      </c>
      <c r="D3" s="7" t="s">
        <v>92</v>
      </c>
      <c r="E3" s="7" t="s">
        <v>218</v>
      </c>
      <c r="F3" s="7" t="s">
        <v>94</v>
      </c>
      <c r="G3" s="7" t="s">
        <v>87</v>
      </c>
    </row>
    <row r="4" spans="2:7" ht="34.5" customHeight="1">
      <c r="B4" s="3" t="s">
        <v>134</v>
      </c>
      <c r="C4" s="7" t="s">
        <v>82</v>
      </c>
      <c r="D4" s="7" t="s">
        <v>82</v>
      </c>
      <c r="E4" s="7" t="s">
        <v>82</v>
      </c>
      <c r="F4" s="7" t="s">
        <v>86</v>
      </c>
      <c r="G4" s="7" t="s">
        <v>82</v>
      </c>
    </row>
    <row r="5" spans="2:7" ht="19.5" customHeight="1">
      <c r="B5" s="24" t="s">
        <v>136</v>
      </c>
      <c r="C5" s="19">
        <f>'TZB OA Administratívny blok'!P54</f>
        <v>0</v>
      </c>
      <c r="D5" s="19">
        <f>'TZB OA Administratívny blok'!Q54</f>
        <v>0</v>
      </c>
      <c r="E5" s="19">
        <f t="shared" ref="E5:E10" si="0">SUM(C5:D5)</f>
        <v>0</v>
      </c>
      <c r="F5" s="2">
        <f>'TZB OA Administratívny blok'!J54</f>
        <v>100</v>
      </c>
      <c r="G5" s="20">
        <f>E5/F5</f>
        <v>0</v>
      </c>
    </row>
    <row r="6" spans="2:7" ht="20.100000000000001" customHeight="1">
      <c r="B6" s="24" t="s">
        <v>168</v>
      </c>
      <c r="C6" s="19">
        <f>'TZB Odborné učebne'!P71</f>
        <v>0</v>
      </c>
      <c r="D6" s="19">
        <f>'TZB Odborné učebne'!Q71</f>
        <v>0</v>
      </c>
      <c r="E6" s="19">
        <f t="shared" si="0"/>
        <v>0</v>
      </c>
      <c r="F6" s="2">
        <f>'TZB Odborné učebne'!J71</f>
        <v>125</v>
      </c>
      <c r="G6" s="20">
        <f t="shared" ref="G6:G9" si="1">E6/F6</f>
        <v>0</v>
      </c>
    </row>
    <row r="7" spans="2:7" ht="20.100000000000001" customHeight="1">
      <c r="B7" s="24" t="s">
        <v>188</v>
      </c>
      <c r="C7" s="19">
        <f>'TZB Kmeňový blok'!P62</f>
        <v>0</v>
      </c>
      <c r="D7" s="19">
        <f>'TZB Kmeňový blok'!Q62</f>
        <v>0</v>
      </c>
      <c r="E7" s="19">
        <f t="shared" si="0"/>
        <v>0</v>
      </c>
      <c r="F7" s="2">
        <f>'TZB Kmeňový blok'!J62</f>
        <v>87</v>
      </c>
      <c r="G7" s="15">
        <f>E7/F7</f>
        <v>0</v>
      </c>
    </row>
    <row r="8" spans="2:7" ht="20.100000000000001" customHeight="1">
      <c r="B8" s="24" t="s">
        <v>202</v>
      </c>
      <c r="C8" s="19">
        <f>'TZB Telocvičňa'!P24</f>
        <v>0</v>
      </c>
      <c r="D8" s="19">
        <f>'TZB Telocvičňa'!Q24</f>
        <v>0</v>
      </c>
      <c r="E8" s="19">
        <f t="shared" si="0"/>
        <v>0</v>
      </c>
      <c r="F8" s="2">
        <f>'TZB Telocvičňa'!J24</f>
        <v>51</v>
      </c>
      <c r="G8" s="20">
        <f t="shared" si="1"/>
        <v>0</v>
      </c>
    </row>
    <row r="9" spans="2:7" ht="20.100000000000001" customHeight="1">
      <c r="B9" s="24" t="s">
        <v>209</v>
      </c>
      <c r="C9" s="19">
        <f>'TZB Aula'!P12</f>
        <v>0</v>
      </c>
      <c r="D9" s="19">
        <f>'TZB Aula'!Q12</f>
        <v>0</v>
      </c>
      <c r="E9" s="19">
        <f t="shared" si="0"/>
        <v>0</v>
      </c>
      <c r="F9" s="2">
        <f>'TZB Aula'!J12</f>
        <v>24</v>
      </c>
      <c r="G9" s="20">
        <f t="shared" si="1"/>
        <v>0</v>
      </c>
    </row>
    <row r="10" spans="2:7" ht="20.100000000000001" customHeight="1">
      <c r="B10" s="24" t="s">
        <v>215</v>
      </c>
      <c r="C10" s="19">
        <f>'TZB Kotolne'!P8</f>
        <v>0</v>
      </c>
      <c r="D10" s="19">
        <f>'TZB Kotolne'!Q8</f>
        <v>0</v>
      </c>
      <c r="E10" s="19">
        <f t="shared" si="0"/>
        <v>0</v>
      </c>
      <c r="F10" s="2">
        <f>'TZB Kotolne'!J8</f>
        <v>2</v>
      </c>
      <c r="G10" s="20">
        <f>E10/F10</f>
        <v>0</v>
      </c>
    </row>
    <row r="11" spans="2:7" ht="20.100000000000001" customHeight="1">
      <c r="B11" s="24" t="s">
        <v>216</v>
      </c>
      <c r="C11" s="19" t="s">
        <v>9</v>
      </c>
      <c r="D11" s="19" t="s">
        <v>9</v>
      </c>
      <c r="E11" s="19">
        <v>0</v>
      </c>
      <c r="F11" s="19" t="s">
        <v>9</v>
      </c>
      <c r="G11" s="20">
        <f>E11/F13</f>
        <v>0</v>
      </c>
    </row>
    <row r="12" spans="2:7" ht="20.100000000000001" customHeight="1">
      <c r="B12" s="24" t="s">
        <v>220</v>
      </c>
      <c r="C12" s="19"/>
      <c r="D12" s="19"/>
      <c r="E12" s="19"/>
      <c r="F12" s="19"/>
      <c r="G12" s="20">
        <v>0</v>
      </c>
    </row>
    <row r="13" spans="2:7" ht="20.100000000000001" customHeight="1">
      <c r="B13" s="23" t="s">
        <v>85</v>
      </c>
      <c r="C13" s="19">
        <f>SUM(C5:C10)</f>
        <v>0</v>
      </c>
      <c r="D13" s="19">
        <f>SUM(D5:D10)</f>
        <v>0</v>
      </c>
      <c r="E13" s="18">
        <f>SUM(E5:E11)</f>
        <v>0</v>
      </c>
      <c r="F13" s="12">
        <f>SUM(F5:F10)</f>
        <v>389</v>
      </c>
      <c r="G13" s="21">
        <f>(E13)/F13</f>
        <v>0</v>
      </c>
    </row>
    <row r="14" spans="2:7" ht="20.100000000000001" customHeight="1"/>
    <row r="15" spans="2:7" ht="20.100000000000001" customHeight="1"/>
    <row r="16" spans="2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2">
    <mergeCell ref="B2:B3"/>
    <mergeCell ref="C2:G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3</vt:i4>
      </vt:variant>
    </vt:vector>
  </HeadingPairs>
  <TitlesOfParts>
    <vt:vector size="10" baseType="lpstr">
      <vt:lpstr>TZB OA Administratívny blok</vt:lpstr>
      <vt:lpstr>TZB Odborné učebne</vt:lpstr>
      <vt:lpstr>TZB Kmeňový blok</vt:lpstr>
      <vt:lpstr>TZB Telocvičňa</vt:lpstr>
      <vt:lpstr>TZB Aula</vt:lpstr>
      <vt:lpstr>TZB Kotolne</vt:lpstr>
      <vt:lpstr>Vymena venti_hlav Rekapitulácia</vt:lpstr>
      <vt:lpstr>'TZB Aula'!Oblasť_tlače</vt:lpstr>
      <vt:lpstr>'TZB Kotolne'!Oblasť_tlače</vt:lpstr>
      <vt:lpstr>'TZB Telocvičňa'!Oblasť_tlače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2024-04-08T09:08:22Z</cp:lastPrinted>
  <dcterms:created xsi:type="dcterms:W3CDTF">2024-03-27T06:40:26Z</dcterms:created>
  <dcterms:modified xsi:type="dcterms:W3CDTF">2024-08-02T10:51:45Z</dcterms:modified>
</cp:coreProperties>
</file>