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69_2024_A_LS Divín\"/>
    </mc:Choice>
  </mc:AlternateContent>
  <bookViews>
    <workbookView xWindow="0" yWindow="0" windowWidth="19185" windowHeight="531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ponuka'!$A$1:$O$39</definedName>
  </definedNames>
  <calcPr calcId="162913"/>
</workbook>
</file>

<file path=xl/calcChain.xml><?xml version="1.0" encoding="utf-8"?>
<calcChain xmlns="http://schemas.openxmlformats.org/spreadsheetml/2006/main">
  <c r="O17" i="1" l="1"/>
  <c r="O16" i="1"/>
  <c r="O14" i="1" l="1"/>
  <c r="O15" i="1"/>
  <c r="L24" i="1" l="1"/>
  <c r="O13" i="1" l="1"/>
  <c r="I4" i="4" l="1"/>
  <c r="F4" i="4"/>
  <c r="C4" i="4"/>
  <c r="B7" i="4" l="1"/>
  <c r="O12" i="1" l="1"/>
  <c r="G23" i="1"/>
  <c r="O23" i="1" l="1"/>
  <c r="O24" i="1" l="1"/>
  <c r="P24" i="1" s="1"/>
  <c r="O26" i="1" l="1"/>
  <c r="O25" i="1" s="1"/>
</calcChain>
</file>

<file path=xl/sharedStrings.xml><?xml version="1.0" encoding="utf-8"?>
<sst xmlns="http://schemas.openxmlformats.org/spreadsheetml/2006/main" count="108" uniqueCount="86">
  <si>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</si>
  <si>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</si>
  <si>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</si>
  <si>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</si>
  <si>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</si>
  <si>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</si>
  <si>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</si>
  <si>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</si>
  <si>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</si>
  <si>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</si>
  <si>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</si>
  <si>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</si>
  <si>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</si>
  <si>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</si>
  <si>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</si>
  <si>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</si>
  <si>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</si>
  <si>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</si>
  <si>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</si>
  <si>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</si>
  <si>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</si>
  <si>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</si>
  <si>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</si>
  <si>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</si>
  <si>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</si>
  <si>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</si>
  <si>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</si>
  <si>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</si>
  <si>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</si>
  <si>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</si>
  <si>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</si>
  <si>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</si>
  <si>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</si>
  <si>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</si>
  <si>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</si>
  <si>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</si>
  <si>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</si>
  <si>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</si>
  <si>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</si>
  <si>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</si>
  <si>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</si>
  <si>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</si>
  <si>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</si>
  <si>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</si>
  <si>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</si>
  <si>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</si>
  <si>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</si>
  <si>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</si>
  <si>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</si>
  <si>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</si>
  <si>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</si>
  <si>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</si>
  <si>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</si>
  <si>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</si>
  <si>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</si>
  <si>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</si>
  <si>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</si>
  <si>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</si>
  <si>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</si>
  <si>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</si>
  <si>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</si>
  <si>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</si>
  <si>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</si>
  <si>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</si>
  <si>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</si>
  <si>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</si>
  <si>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</si>
  <si>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</si>
  <si>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</si>
  <si>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</si>
  <si>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</si>
  <si>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Lesy SR š.p. OZ Poľana</t>
  </si>
  <si>
    <t>Lesnícke služby v ťažbovom procese - viacoperačné technológie na OZ Poľana</t>
  </si>
  <si>
    <t>05 Dolná Bzová</t>
  </si>
  <si>
    <t>NŤ</t>
  </si>
  <si>
    <t xml:space="preserve">časť A - Ťažba a výroba sortimentov harvestermi a ich vývoz forwardermi z porastu z lokality peň na vývozné miesto / odvozné miesto. Veľkostná kategória - Stredný HRT. </t>
  </si>
  <si>
    <t>príloha č. 2 Výzvy na predloženie ponuky</t>
  </si>
  <si>
    <t>475B0-1</t>
  </si>
  <si>
    <t>475B0-2</t>
  </si>
  <si>
    <t>484A0-1</t>
  </si>
  <si>
    <t>484A0-3</t>
  </si>
  <si>
    <t>483A0-1</t>
  </si>
  <si>
    <t>483A0-3</t>
  </si>
  <si>
    <t>vú-50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</si>
  <si>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do 30.11.2024.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 Pavel Paučo - 0918335838</t>
    </r>
  </si>
  <si>
    <t>28.8.2024 Ing. Pavel Paučo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</si>
</sst>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1" fontId="10" fillId="3" borderId="36" xfId="0" applyNumberFormat="1" applyFont="1" applyFill="1" applyBorder="1" applyAlignment="1" applyProtection="1">
      <alignment horizontal="right" vertical="center" wrapText="1"/>
    </xf>
    <xf numFmtId="1" fontId="10" fillId="3" borderId="27" xfId="0" applyNumberFormat="1" applyFont="1" applyFill="1" applyBorder="1" applyAlignment="1" applyProtection="1">
      <alignment horizontal="right" vertical="center" wrapText="1"/>
    </xf>
    <xf numFmtId="1" fontId="10" fillId="3" borderId="42" xfId="0" applyNumberFormat="1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2" fontId="10" fillId="3" borderId="27" xfId="0" applyNumberFormat="1" applyFont="1" applyFill="1" applyBorder="1" applyAlignment="1" applyProtection="1">
      <alignment horizontal="left" vertical="center" wrapText="1" indent="2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tabSelected="1" view="pageBreakPreview" zoomScaleNormal="100" zoomScaleSheetLayoutView="100" workbookViewId="0">
      <selection activeCell="E46" sqref="E4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08" t="s">
        <v>64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76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107" t="s">
        <v>72</v>
      </c>
      <c r="D3" s="107"/>
      <c r="E3" s="107"/>
      <c r="F3" s="107"/>
      <c r="G3" s="107"/>
      <c r="H3" s="107"/>
      <c r="I3" s="107"/>
      <c r="J3" s="107"/>
      <c r="K3" s="107"/>
      <c r="L3" s="107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12" t="s">
        <v>71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09" t="s">
        <v>66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69</v>
      </c>
      <c r="B9" s="89" t="s">
        <v>2</v>
      </c>
      <c r="C9" s="102" t="s">
        <v>53</v>
      </c>
      <c r="D9" s="103"/>
      <c r="E9" s="104" t="s">
        <v>3</v>
      </c>
      <c r="F9" s="105"/>
      <c r="G9" s="106"/>
      <c r="H9" s="94" t="s">
        <v>4</v>
      </c>
      <c r="I9" s="91" t="s">
        <v>5</v>
      </c>
      <c r="J9" s="97" t="s">
        <v>6</v>
      </c>
      <c r="K9" s="100" t="s">
        <v>7</v>
      </c>
      <c r="L9" s="91" t="s">
        <v>54</v>
      </c>
      <c r="M9" s="91" t="s">
        <v>60</v>
      </c>
      <c r="N9" s="114" t="s">
        <v>58</v>
      </c>
      <c r="O9" s="116" t="s">
        <v>59</v>
      </c>
    </row>
    <row r="10" spans="1:17" ht="21.75" customHeight="1" x14ac:dyDescent="0.25">
      <c r="A10" s="25"/>
      <c r="B10" s="90"/>
      <c r="C10" s="118" t="s">
        <v>67</v>
      </c>
      <c r="D10" s="119"/>
      <c r="E10" s="118" t="s">
        <v>9</v>
      </c>
      <c r="F10" s="120" t="s">
        <v>10</v>
      </c>
      <c r="G10" s="122" t="s">
        <v>11</v>
      </c>
      <c r="H10" s="95"/>
      <c r="I10" s="92"/>
      <c r="J10" s="98"/>
      <c r="K10" s="101"/>
      <c r="L10" s="92"/>
      <c r="M10" s="92"/>
      <c r="N10" s="115"/>
      <c r="O10" s="117"/>
    </row>
    <row r="11" spans="1:17" ht="50.25" customHeight="1" thickBot="1" x14ac:dyDescent="0.3">
      <c r="A11" s="26"/>
      <c r="B11" s="90"/>
      <c r="C11" s="118"/>
      <c r="D11" s="119"/>
      <c r="E11" s="118"/>
      <c r="F11" s="121"/>
      <c r="G11" s="123"/>
      <c r="H11" s="96"/>
      <c r="I11" s="92"/>
      <c r="J11" s="99"/>
      <c r="K11" s="101"/>
      <c r="L11" s="93"/>
      <c r="M11" s="93"/>
      <c r="N11" s="115"/>
      <c r="O11" s="117"/>
    </row>
    <row r="12" spans="1:17" ht="15.75" thickBot="1" x14ac:dyDescent="0.3">
      <c r="A12" s="64" t="s">
        <v>73</v>
      </c>
      <c r="B12" s="53" t="s">
        <v>77</v>
      </c>
      <c r="C12" s="83" t="s">
        <v>75</v>
      </c>
      <c r="D12" s="84"/>
      <c r="E12" s="54">
        <v>110</v>
      </c>
      <c r="F12" s="55">
        <v>15</v>
      </c>
      <c r="G12" s="56">
        <v>125</v>
      </c>
      <c r="H12" s="57" t="s">
        <v>83</v>
      </c>
      <c r="I12" s="58">
        <v>15</v>
      </c>
      <c r="J12" s="58">
        <v>0.1</v>
      </c>
      <c r="K12" s="59">
        <v>650</v>
      </c>
      <c r="L12" s="61">
        <v>3447.31</v>
      </c>
      <c r="M12" s="63" t="s">
        <v>61</v>
      </c>
      <c r="N12" s="65"/>
      <c r="O12" s="66">
        <f>SUM(N12*G12)</f>
        <v>0</v>
      </c>
      <c r="P12" s="12"/>
      <c r="Q12" s="69"/>
    </row>
    <row r="13" spans="1:17" ht="15.75" thickBot="1" x14ac:dyDescent="0.3">
      <c r="A13" s="64" t="s">
        <v>73</v>
      </c>
      <c r="B13" s="70" t="s">
        <v>78</v>
      </c>
      <c r="C13" s="85"/>
      <c r="D13" s="86"/>
      <c r="E13" s="72">
        <v>150</v>
      </c>
      <c r="F13" s="73"/>
      <c r="G13" s="60">
        <v>150</v>
      </c>
      <c r="H13" s="57" t="s">
        <v>74</v>
      </c>
      <c r="I13" s="29">
        <v>15</v>
      </c>
      <c r="J13" s="29">
        <v>0.19</v>
      </c>
      <c r="K13" s="49">
        <v>600</v>
      </c>
      <c r="L13" s="61">
        <v>3458.31</v>
      </c>
      <c r="M13" s="28" t="s">
        <v>61</v>
      </c>
      <c r="N13" s="75"/>
      <c r="O13" s="79">
        <f t="shared" ref="O13:O17" si="0">SUM(N13*G13)</f>
        <v>0</v>
      </c>
      <c r="P13" s="12"/>
      <c r="Q13" s="69"/>
    </row>
    <row r="14" spans="1:17" ht="15.75" thickBot="1" x14ac:dyDescent="0.3">
      <c r="A14" s="64" t="s">
        <v>73</v>
      </c>
      <c r="B14" s="70" t="s">
        <v>79</v>
      </c>
      <c r="C14" s="85"/>
      <c r="D14" s="86"/>
      <c r="E14" s="72">
        <v>110</v>
      </c>
      <c r="F14" s="73"/>
      <c r="G14" s="60">
        <v>110</v>
      </c>
      <c r="H14" s="57" t="s">
        <v>74</v>
      </c>
      <c r="I14" s="29">
        <v>20</v>
      </c>
      <c r="J14" s="146">
        <v>0.5</v>
      </c>
      <c r="K14" s="49">
        <v>1250</v>
      </c>
      <c r="L14" s="61">
        <v>2199.62</v>
      </c>
      <c r="M14" s="28" t="s">
        <v>61</v>
      </c>
      <c r="N14" s="75"/>
      <c r="O14" s="76">
        <f t="shared" si="0"/>
        <v>0</v>
      </c>
      <c r="P14" s="12"/>
      <c r="Q14" s="69"/>
    </row>
    <row r="15" spans="1:17" ht="15.75" thickBot="1" x14ac:dyDescent="0.3">
      <c r="A15" s="64" t="s">
        <v>73</v>
      </c>
      <c r="B15" s="70" t="s">
        <v>80</v>
      </c>
      <c r="C15" s="85"/>
      <c r="D15" s="86"/>
      <c r="E15" s="80">
        <v>100</v>
      </c>
      <c r="F15" s="81"/>
      <c r="G15" s="82">
        <v>100</v>
      </c>
      <c r="H15" s="57" t="s">
        <v>74</v>
      </c>
      <c r="I15" s="29">
        <v>20</v>
      </c>
      <c r="J15" s="29">
        <v>0.6</v>
      </c>
      <c r="K15" s="49">
        <v>1250</v>
      </c>
      <c r="L15" s="61">
        <v>1502.9</v>
      </c>
      <c r="M15" s="28" t="s">
        <v>61</v>
      </c>
      <c r="N15" s="75"/>
      <c r="O15" s="76">
        <f t="shared" si="0"/>
        <v>0</v>
      </c>
      <c r="P15" s="12"/>
      <c r="Q15" s="69"/>
    </row>
    <row r="16" spans="1:17" ht="15.75" thickBot="1" x14ac:dyDescent="0.3">
      <c r="A16" s="64" t="s">
        <v>73</v>
      </c>
      <c r="B16" s="70" t="s">
        <v>81</v>
      </c>
      <c r="C16" s="85"/>
      <c r="D16" s="86"/>
      <c r="E16" s="72">
        <v>60</v>
      </c>
      <c r="F16" s="73"/>
      <c r="G16" s="60">
        <v>60</v>
      </c>
      <c r="H16" s="57" t="s">
        <v>74</v>
      </c>
      <c r="I16" s="29">
        <v>25</v>
      </c>
      <c r="J16" s="29">
        <v>0.6</v>
      </c>
      <c r="K16" s="49">
        <v>1800</v>
      </c>
      <c r="L16" s="61">
        <v>1257.19</v>
      </c>
      <c r="M16" s="28" t="s">
        <v>61</v>
      </c>
      <c r="N16" s="75"/>
      <c r="O16" s="76">
        <f t="shared" si="0"/>
        <v>0</v>
      </c>
      <c r="P16" s="12"/>
      <c r="Q16" s="69"/>
    </row>
    <row r="17" spans="1:17" ht="15.75" thickBot="1" x14ac:dyDescent="0.3">
      <c r="A17" s="64" t="s">
        <v>73</v>
      </c>
      <c r="B17" s="70" t="s">
        <v>82</v>
      </c>
      <c r="C17" s="85"/>
      <c r="D17" s="86"/>
      <c r="E17" s="77">
        <v>120</v>
      </c>
      <c r="F17" s="73"/>
      <c r="G17" s="78">
        <v>120</v>
      </c>
      <c r="H17" s="57" t="s">
        <v>74</v>
      </c>
      <c r="I17" s="29">
        <v>25</v>
      </c>
      <c r="J17" s="29">
        <v>0.6</v>
      </c>
      <c r="K17" s="49">
        <v>1800</v>
      </c>
      <c r="L17" s="61">
        <v>1971.23</v>
      </c>
      <c r="M17" s="28" t="s">
        <v>61</v>
      </c>
      <c r="N17" s="75"/>
      <c r="O17" s="76">
        <f t="shared" si="0"/>
        <v>0</v>
      </c>
      <c r="P17" s="12"/>
      <c r="Q17" s="69"/>
    </row>
    <row r="18" spans="1:17" ht="15.75" thickBot="1" x14ac:dyDescent="0.3">
      <c r="A18" s="64"/>
      <c r="B18" s="70"/>
      <c r="C18" s="85"/>
      <c r="D18" s="86"/>
      <c r="E18" s="72"/>
      <c r="F18" s="73"/>
      <c r="G18" s="60"/>
      <c r="H18" s="57" t="s">
        <v>74</v>
      </c>
      <c r="I18" s="29"/>
      <c r="J18" s="29"/>
      <c r="K18" s="49"/>
      <c r="L18" s="61"/>
      <c r="M18" s="28"/>
      <c r="N18" s="75"/>
      <c r="O18" s="76"/>
      <c r="P18" s="12"/>
      <c r="Q18" s="69"/>
    </row>
    <row r="19" spans="1:17" ht="15.75" thickBot="1" x14ac:dyDescent="0.3">
      <c r="A19" s="64"/>
      <c r="B19" s="70"/>
      <c r="C19" s="85"/>
      <c r="D19" s="86"/>
      <c r="E19" s="72"/>
      <c r="F19" s="73"/>
      <c r="G19" s="60"/>
      <c r="H19" s="74"/>
      <c r="I19" s="29"/>
      <c r="J19" s="68"/>
      <c r="K19" s="49"/>
      <c r="L19" s="61"/>
      <c r="M19" s="28"/>
      <c r="N19" s="75"/>
      <c r="O19" s="76"/>
      <c r="P19" s="12"/>
      <c r="Q19" s="69"/>
    </row>
    <row r="20" spans="1:17" ht="15.75" thickBot="1" x14ac:dyDescent="0.3">
      <c r="A20" s="64"/>
      <c r="B20" s="70"/>
      <c r="C20" s="85"/>
      <c r="D20" s="86"/>
      <c r="E20" s="72"/>
      <c r="F20" s="73"/>
      <c r="G20" s="60"/>
      <c r="H20" s="74"/>
      <c r="I20" s="29"/>
      <c r="J20" s="29"/>
      <c r="K20" s="49"/>
      <c r="L20" s="61"/>
      <c r="M20" s="28"/>
      <c r="N20" s="75"/>
      <c r="O20" s="76"/>
      <c r="P20" s="12"/>
      <c r="Q20" s="69"/>
    </row>
    <row r="21" spans="1:17" x14ac:dyDescent="0.25">
      <c r="A21" s="64"/>
      <c r="B21" s="70"/>
      <c r="C21" s="87"/>
      <c r="D21" s="88"/>
      <c r="E21" s="72"/>
      <c r="F21" s="73"/>
      <c r="G21" s="60"/>
      <c r="H21" s="74"/>
      <c r="I21" s="29"/>
      <c r="J21" s="29"/>
      <c r="K21" s="49"/>
      <c r="L21" s="61"/>
      <c r="M21" s="28"/>
      <c r="N21" s="75"/>
      <c r="O21" s="76"/>
      <c r="P21" s="12"/>
      <c r="Q21" s="69"/>
    </row>
    <row r="22" spans="1:17" ht="15.75" thickBot="1" x14ac:dyDescent="0.3">
      <c r="A22" s="27"/>
      <c r="B22" s="70"/>
      <c r="C22" s="71"/>
      <c r="D22" s="52"/>
      <c r="E22" s="72"/>
      <c r="F22" s="73"/>
      <c r="G22" s="60"/>
      <c r="H22" s="74"/>
      <c r="I22" s="29"/>
      <c r="J22" s="29"/>
      <c r="K22" s="49"/>
      <c r="L22" s="61"/>
      <c r="M22" s="28"/>
      <c r="N22" s="75"/>
      <c r="O22" s="76"/>
      <c r="P22" s="12"/>
      <c r="Q22" s="69"/>
    </row>
    <row r="23" spans="1:17" ht="15.75" thickBot="1" x14ac:dyDescent="0.3">
      <c r="A23" s="30"/>
      <c r="B23" s="31"/>
      <c r="C23" s="32"/>
      <c r="D23" s="33"/>
      <c r="E23" s="34"/>
      <c r="F23" s="34"/>
      <c r="G23" s="67">
        <f>SUM(G12:G22)</f>
        <v>665</v>
      </c>
      <c r="H23" s="35"/>
      <c r="I23" s="31"/>
      <c r="J23" s="31"/>
      <c r="K23" s="32"/>
      <c r="L23" s="36"/>
      <c r="M23" s="37"/>
      <c r="N23" s="40"/>
      <c r="O23" s="41">
        <f t="shared" ref="O23" si="1">SUM(N23*G23)</f>
        <v>0</v>
      </c>
      <c r="P23" s="12"/>
      <c r="Q23" s="69"/>
    </row>
    <row r="24" spans="1:17" ht="15.75" thickBot="1" x14ac:dyDescent="0.3">
      <c r="A24" s="51"/>
      <c r="B24" s="38"/>
      <c r="C24" s="38"/>
      <c r="D24" s="38"/>
      <c r="E24" s="38"/>
      <c r="F24" s="38"/>
      <c r="G24" s="38"/>
      <c r="H24" s="38"/>
      <c r="I24" s="38"/>
      <c r="J24" s="124" t="s">
        <v>13</v>
      </c>
      <c r="K24" s="124"/>
      <c r="L24" s="41">
        <f>SUM(L12:L23)</f>
        <v>13836.56</v>
      </c>
      <c r="M24" s="39"/>
      <c r="N24" s="42" t="s">
        <v>14</v>
      </c>
      <c r="O24" s="36">
        <f>SUM(O12:O23)</f>
        <v>0</v>
      </c>
      <c r="P24" s="12" t="str">
        <f>IF(O24&gt;L24,"prekročená cena","nižšia ako stanovená")</f>
        <v>nižšia ako stanovená</v>
      </c>
    </row>
    <row r="25" spans="1:17" ht="15.75" thickBot="1" x14ac:dyDescent="0.3">
      <c r="A25" s="125" t="s">
        <v>15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7"/>
      <c r="O25" s="36">
        <f>O26-O24</f>
        <v>0</v>
      </c>
    </row>
    <row r="26" spans="1:17" ht="15.75" thickBot="1" x14ac:dyDescent="0.3">
      <c r="A26" s="125" t="s">
        <v>16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7"/>
      <c r="O26" s="36">
        <f>IF("nie"=MID(I34,1,3),O24,(O24*1.2))</f>
        <v>0</v>
      </c>
    </row>
    <row r="27" spans="1:17" x14ac:dyDescent="0.25">
      <c r="A27" s="139" t="s">
        <v>17</v>
      </c>
      <c r="B27" s="139"/>
      <c r="C27" s="139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7" x14ac:dyDescent="0.25">
      <c r="A28" s="128" t="s">
        <v>65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</row>
    <row r="29" spans="1:17" ht="25.5" customHeight="1" x14ac:dyDescent="0.25">
      <c r="A29" s="44" t="s">
        <v>57</v>
      </c>
      <c r="B29" s="44"/>
      <c r="C29" s="44"/>
      <c r="D29" s="44"/>
      <c r="E29" s="44"/>
      <c r="F29" s="44"/>
      <c r="G29" s="45" t="s">
        <v>55</v>
      </c>
      <c r="H29" s="44"/>
      <c r="I29" s="44"/>
      <c r="J29" s="46"/>
      <c r="K29" s="46"/>
      <c r="L29" s="46"/>
      <c r="M29" s="46"/>
      <c r="N29" s="46"/>
      <c r="O29" s="46"/>
    </row>
    <row r="30" spans="1:17" ht="15" customHeight="1" x14ac:dyDescent="0.25">
      <c r="A30" s="133" t="s">
        <v>84</v>
      </c>
      <c r="B30" s="133"/>
      <c r="C30" s="133"/>
      <c r="D30" s="133"/>
      <c r="E30" s="133"/>
      <c r="F30" s="140" t="s">
        <v>56</v>
      </c>
      <c r="G30" s="47" t="s">
        <v>18</v>
      </c>
      <c r="H30" s="130"/>
      <c r="I30" s="131"/>
      <c r="J30" s="131"/>
      <c r="K30" s="131"/>
      <c r="L30" s="131"/>
      <c r="M30" s="131"/>
      <c r="N30" s="131"/>
      <c r="O30" s="132"/>
    </row>
    <row r="31" spans="1:17" x14ac:dyDescent="0.25">
      <c r="A31" s="134"/>
      <c r="B31" s="134"/>
      <c r="C31" s="134"/>
      <c r="D31" s="134"/>
      <c r="E31" s="134"/>
      <c r="F31" s="140"/>
      <c r="G31" s="47" t="s">
        <v>19</v>
      </c>
      <c r="H31" s="130"/>
      <c r="I31" s="131"/>
      <c r="J31" s="131"/>
      <c r="K31" s="131"/>
      <c r="L31" s="131"/>
      <c r="M31" s="131"/>
      <c r="N31" s="131"/>
      <c r="O31" s="132"/>
    </row>
    <row r="32" spans="1:17" ht="18" customHeight="1" x14ac:dyDescent="0.25">
      <c r="A32" s="134"/>
      <c r="B32" s="134"/>
      <c r="C32" s="134"/>
      <c r="D32" s="134"/>
      <c r="E32" s="134"/>
      <c r="F32" s="140"/>
      <c r="G32" s="47" t="s">
        <v>20</v>
      </c>
      <c r="H32" s="130"/>
      <c r="I32" s="131"/>
      <c r="J32" s="131"/>
      <c r="K32" s="131"/>
      <c r="L32" s="131"/>
      <c r="M32" s="131"/>
      <c r="N32" s="131"/>
      <c r="O32" s="132"/>
    </row>
    <row r="33" spans="1:15" x14ac:dyDescent="0.25">
      <c r="A33" s="134"/>
      <c r="B33" s="134"/>
      <c r="C33" s="134"/>
      <c r="D33" s="134"/>
      <c r="E33" s="134"/>
      <c r="F33" s="140"/>
      <c r="G33" s="47" t="s">
        <v>21</v>
      </c>
      <c r="H33" s="130"/>
      <c r="I33" s="131"/>
      <c r="J33" s="131"/>
      <c r="K33" s="131"/>
      <c r="L33" s="131"/>
      <c r="M33" s="131"/>
      <c r="N33" s="131"/>
      <c r="O33" s="132"/>
    </row>
    <row r="34" spans="1:15" x14ac:dyDescent="0.25">
      <c r="A34" s="134"/>
      <c r="B34" s="134"/>
      <c r="C34" s="134"/>
      <c r="D34" s="134"/>
      <c r="E34" s="134"/>
      <c r="F34" s="140"/>
      <c r="G34" s="47" t="s">
        <v>22</v>
      </c>
      <c r="H34" s="130"/>
      <c r="I34" s="131"/>
      <c r="J34" s="131"/>
      <c r="K34" s="131"/>
      <c r="L34" s="131"/>
      <c r="M34" s="131"/>
      <c r="N34" s="131"/>
      <c r="O34" s="132"/>
    </row>
    <row r="35" spans="1:15" x14ac:dyDescent="0.25">
      <c r="A35" s="134"/>
      <c r="B35" s="134"/>
      <c r="C35" s="134"/>
      <c r="D35" s="134"/>
      <c r="E35" s="13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34"/>
      <c r="B36" s="134"/>
      <c r="C36" s="134"/>
      <c r="D36" s="134"/>
      <c r="E36" s="13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34"/>
      <c r="B37" s="134"/>
      <c r="C37" s="134"/>
      <c r="D37" s="134"/>
      <c r="E37" s="134"/>
      <c r="F37" s="46"/>
      <c r="G37" s="24"/>
      <c r="H37" s="18"/>
      <c r="I37" s="24"/>
      <c r="J37" s="24" t="s">
        <v>23</v>
      </c>
      <c r="K37" s="24"/>
      <c r="L37" s="136"/>
      <c r="M37" s="137"/>
      <c r="N37" s="138"/>
      <c r="O37" s="24"/>
    </row>
    <row r="38" spans="1:15" x14ac:dyDescent="0.25">
      <c r="A38" s="135"/>
      <c r="B38" s="135"/>
      <c r="C38" s="135"/>
      <c r="D38" s="135"/>
      <c r="E38" s="135"/>
      <c r="F38" s="46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 t="s">
        <v>85</v>
      </c>
      <c r="B39" s="21"/>
      <c r="C39" s="21"/>
      <c r="D39" s="21"/>
      <c r="E39" s="21"/>
      <c r="F39" s="21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35">
    <mergeCell ref="J24:K24"/>
    <mergeCell ref="A25:N25"/>
    <mergeCell ref="A26:N26"/>
    <mergeCell ref="A28:O28"/>
    <mergeCell ref="H34:O34"/>
    <mergeCell ref="A30:E38"/>
    <mergeCell ref="L37:N37"/>
    <mergeCell ref="A27:C27"/>
    <mergeCell ref="F30:F34"/>
    <mergeCell ref="H30:O30"/>
    <mergeCell ref="H31:O31"/>
    <mergeCell ref="H32:O32"/>
    <mergeCell ref="H33:O33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1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2" t="s">
        <v>61</v>
      </c>
      <c r="B3" s="62" t="s">
        <v>70</v>
      </c>
      <c r="C3" s="62"/>
      <c r="D3" s="62" t="s">
        <v>61</v>
      </c>
      <c r="E3" s="62" t="s">
        <v>70</v>
      </c>
      <c r="F3" s="62"/>
      <c r="G3" s="62" t="s">
        <v>61</v>
      </c>
      <c r="H3" s="62" t="s">
        <v>70</v>
      </c>
    </row>
    <row r="4" spans="1:9" x14ac:dyDescent="0.25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48" t="s">
        <v>62</v>
      </c>
      <c r="B19" s="141" t="s">
        <v>63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2023-02-02T06:05:12Z</cp:lastPrinted>
  <dcterms:created xsi:type="dcterms:W3CDTF">2012-08-13T12:29:09Z</dcterms:created>
  <dcterms:modified xsi:type="dcterms:W3CDTF">2024-09-11T12:58:22Z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