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-108" yWindow="-108" windowWidth="46308" windowHeight="26148" activeTab="5"/>
  </bookViews>
  <sheets>
    <sheet name="Rekapitulácia stavby" sheetId="3" r:id="rId1"/>
    <sheet name="Súpis prác" sheetId="1" r:id="rId2"/>
    <sheet name="Časti stavby" sheetId="2" r:id="rId3"/>
    <sheet name="000" sheetId="4" r:id="rId4"/>
    <sheet name="101" sheetId="5" r:id="rId5"/>
    <sheet name="201" sheetId="6" r:id="rId6"/>
  </sheets>
  <definedNames>
    <definedName name="_xlnm.Print_Titles" localSheetId="2">'Časti stavby'!$1:$3</definedName>
    <definedName name="_xlnm.Print_Titles" localSheetId="0">'Rekapitulácia stavby'!$1:$3</definedName>
    <definedName name="_xlnm.Print_Titles" localSheetId="1">'Súpis prác'!$1:$3</definedName>
    <definedName name="_xlnm.Print_Area" localSheetId="3">'000'!$A$1:$I$46</definedName>
    <definedName name="_xlnm.Print_Area" localSheetId="4">'101'!$A$1:$I$93</definedName>
    <definedName name="_xlnm.Print_Area" localSheetId="5">'201'!$A$1:$I$384</definedName>
    <definedName name="_xlnm.Print_Area" localSheetId="2">'Časti stavby'!$A$1:$I$131</definedName>
    <definedName name="_xlnm.Print_Area" localSheetId="0">'Rekapitulácia stavby'!$A$1:$G$22</definedName>
    <definedName name="_xlnm.Print_Area" localSheetId="1">'Súpis prác'!$A$1:$H$127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I5" i="2" s="1"/>
  <c r="H6" i="2"/>
  <c r="H7" i="2"/>
  <c r="H8" i="2"/>
  <c r="H9" i="2"/>
  <c r="H10" i="2"/>
  <c r="H11" i="2"/>
  <c r="H120" i="2" l="1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I11" i="2"/>
  <c r="I10" i="2"/>
  <c r="I9" i="2"/>
  <c r="I8" i="2"/>
  <c r="I7" i="2"/>
  <c r="I6" i="2"/>
  <c r="H4" i="2"/>
  <c r="I4" i="2" s="1"/>
  <c r="I12" i="2" l="1"/>
  <c r="I121" i="2"/>
  <c r="I34" i="2"/>
  <c r="E5" i="3" s="1"/>
  <c r="F5" i="3" s="1"/>
  <c r="I122" i="2" l="1"/>
  <c r="G5" i="3"/>
  <c r="E6" i="3"/>
  <c r="F6" i="3" s="1"/>
  <c r="E4" i="3"/>
  <c r="F4" i="3" l="1"/>
  <c r="G4" i="3" s="1"/>
  <c r="E7" i="3"/>
  <c r="F7" i="3"/>
  <c r="G6" i="3"/>
  <c r="G7" i="3" l="1"/>
</calcChain>
</file>

<file path=xl/sharedStrings.xml><?xml version="1.0" encoding="utf-8"?>
<sst xmlns="http://schemas.openxmlformats.org/spreadsheetml/2006/main" count="2090" uniqueCount="861">
  <si>
    <t>Klasifikácia produkcie</t>
  </si>
  <si>
    <t>Čislo položky</t>
  </si>
  <si>
    <t>Názov položky</t>
  </si>
  <si>
    <t>M.j.</t>
  </si>
  <si>
    <t>Množstvo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</si>
  <si>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</si>
  <si>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</si>
  <si>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</si>
  <si>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</si>
  <si>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</si>
  <si>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00030114       </t>
  </si>
  <si>
    <t>Geodetické práce, vykonávané pred výstavbou, zameranie existujúceho objektu</t>
  </si>
  <si>
    <t xml:space="preserve">KPL       </t>
  </si>
  <si>
    <t xml:space="preserve">00030116       </t>
  </si>
  <si>
    <t>Geodetické práce, vykonávané pred výstavbou, určenie vytyčovacej siete, vytýčenie staveniska, staveb. objektu</t>
  </si>
  <si>
    <t xml:space="preserve">00030331       </t>
  </si>
  <si>
    <t>Geodetické práce, vykonávané po výstavbe, zameranie skutočného vyhotovenia stavby</t>
  </si>
  <si>
    <t xml:space="preserve">00030332       </t>
  </si>
  <si>
    <t>Geodetické práce, vykonávané po výstavbe, kontrolné merania zhotoveného objektu</t>
  </si>
  <si>
    <t xml:space="preserve">00040221       </t>
  </si>
  <si>
    <t>Projektové práce, stavebná časť (stavebné objekty vrátane ich technického vybavenia), náklady na vypracovanie realizačnej dokumentácie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</si>
  <si>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</si>
  <si>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</si>
  <si>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</si>
  <si>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</si>
  <si>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</si>
  <si>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</si>
  <si>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05010405       </t>
  </si>
  <si>
    <t>Búranie konštrukcií trámov, nosníkov, prievlakov, konzolových prvkov železobetónových</t>
  </si>
  <si>
    <t xml:space="preserve">M3        </t>
  </si>
  <si>
    <t xml:space="preserve">05010504       </t>
  </si>
  <si>
    <t>Búranie konštrukcií podláh, podkladov, dlažieb betónových</t>
  </si>
  <si>
    <t xml:space="preserve">05020131       </t>
  </si>
  <si>
    <t>Vybúranie konštrukcií a demontáže, odstránenie izolácie povlakovej</t>
  </si>
  <si>
    <t xml:space="preserve">M2        </t>
  </si>
  <si>
    <t xml:space="preserve">05020207       </t>
  </si>
  <si>
    <t>Vybúranie konštrukcií a demontáže, zariaďovacích predmetov kovových</t>
  </si>
  <si>
    <t xml:space="preserve">KS        </t>
  </si>
  <si>
    <t xml:space="preserve">05030261       </t>
  </si>
  <si>
    <t>Odstránenie spevnených plôch vozoviek a doplňujúcich konštrukcií podkladov z betónu prostého</t>
  </si>
  <si>
    <t xml:space="preserve">05030407       </t>
  </si>
  <si>
    <t>Odstránenie spevnených plôch a vozoviek, zvodidiel, zábradlia,stien, oplotení kovových</t>
  </si>
  <si>
    <t xml:space="preserve">M         </t>
  </si>
  <si>
    <t xml:space="preserve">05030507       </t>
  </si>
  <si>
    <t>Odstránenie spevnených plôch vozoviek a doplňujúcich konštrukcií, zvislého dopravného značenia, kovových</t>
  </si>
  <si>
    <t xml:space="preserve">05080200       </t>
  </si>
  <si>
    <t>Doprava vybúraných hmôt vodorovná</t>
  </si>
  <si>
    <t xml:space="preserve">05090205       </t>
  </si>
  <si>
    <t>Doplňujúce práce, úprava stavebných konštrukcií vysokotlakým vodným lúčom železobetónových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</si>
  <si>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</si>
  <si>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</si>
  <si>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</si>
  <si>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</si>
  <si>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05090405       </t>
  </si>
  <si>
    <t>Doplňujúce práce, diamantové rezanie betónovej konštrukcie</t>
  </si>
  <si>
    <t xml:space="preserve">05090462       </t>
  </si>
  <si>
    <t>Doplňujúce práce, diamantové rezanie bitúmenového krytu, podkladu</t>
  </si>
  <si>
    <t xml:space="preserve">05090503       </t>
  </si>
  <si>
    <t>Doplňujúce práce, vŕtanie do železobetónu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</si>
  <si>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</si>
  <si>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</si>
  <si>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</si>
  <si>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</si>
  <si>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 xml:space="preserve">01010103       </t>
  </si>
  <si>
    <t>Pripravné práce, odstránenie porastov krovín</t>
  </si>
  <si>
    <t xml:space="preserve">02010201       </t>
  </si>
  <si>
    <t>Zlepšovanie základovej pôdy, lôžko pre trativody a vankúše pod základy, z kameniva, štrkopiesku</t>
  </si>
  <si>
    <t>45.11.20 - Výkopové zemné práce a presun zemín</t>
  </si>
  <si>
    <t xml:space="preserve">45.11.20  </t>
  </si>
  <si>
    <t xml:space="preserve">01030102       </t>
  </si>
  <si>
    <t>Hĺbené vykopávky jám nezapažených</t>
  </si>
  <si>
    <t xml:space="preserve">01040100       </t>
  </si>
  <si>
    <t>Konštrukcie z hornín - skládky</t>
  </si>
  <si>
    <t xml:space="preserve">01060204       </t>
  </si>
  <si>
    <t>Premiestnenie  vodorovné nad 5 000 m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</si>
  <si>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</si>
  <si>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</si>
  <si>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</si>
  <si>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</si>
  <si>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</si>
  <si>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</si>
  <si>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</si>
  <si>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</si>
  <si>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</si>
  <si>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</si>
  <si>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</si>
  <si>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</si>
  <si>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45.11.24 - Výkopové práce</t>
  </si>
  <si>
    <t xml:space="preserve">45.11.24  </t>
  </si>
  <si>
    <t xml:space="preserve">01020101       </t>
  </si>
  <si>
    <t>Odkopávky a prekopávky humóznej vrstvy ornice</t>
  </si>
  <si>
    <t xml:space="preserve">01040402       </t>
  </si>
  <si>
    <t>Konštrukcie z hornín - zásypy so zhutnením</t>
  </si>
  <si>
    <t>Premiestnenie  vodorovné nad 3 000 m</t>
  </si>
  <si>
    <t>45.22.11 - Stavebné práce na mostoch</t>
  </si>
  <si>
    <t xml:space="preserve">45.22.11  </t>
  </si>
  <si>
    <t xml:space="preserve">02020175       </t>
  </si>
  <si>
    <t>Vrty pre kotvenie, injektáž, mikropilóty a monitoring na povrchu, tr.horniny V</t>
  </si>
  <si>
    <t xml:space="preserve">11010301       </t>
  </si>
  <si>
    <t>Základy, dosky z betónu prostého</t>
  </si>
  <si>
    <t xml:space="preserve">11050202       </t>
  </si>
  <si>
    <t>Zvislé konštrukcie inžinierskych stavieb, opory z betónu železového</t>
  </si>
  <si>
    <t xml:space="preserve">11050212       </t>
  </si>
  <si>
    <t>Zvislé konštrukcie inžinierskych stavieb, opory, debnenie z dielcov</t>
  </si>
  <si>
    <t xml:space="preserve">11050221       </t>
  </si>
  <si>
    <t>Zvislé konštrukcie inžinierskych stavieb, opory, výstuž z betonárskej ocele</t>
  </si>
  <si>
    <t xml:space="preserve">11050602       </t>
  </si>
  <si>
    <t>Zvislé konštrukcie inžinierskych stavieb, rímsy z betónu železového</t>
  </si>
  <si>
    <t xml:space="preserve">11050612       </t>
  </si>
  <si>
    <t>Zvislé konštrukcie inžinierskych stavieb, rímsy, debnenie z dielcov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</si>
  <si>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</si>
  <si>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</si>
  <si>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</si>
  <si>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</si>
  <si>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</si>
  <si>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</si>
  <si>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</si>
  <si>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</si>
  <si>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11090202       </t>
  </si>
  <si>
    <t>Schodiskové konštrukcie, stupne z betónu železového</t>
  </si>
  <si>
    <t xml:space="preserve">KUS       </t>
  </si>
  <si>
    <t xml:space="preserve">11200101       </t>
  </si>
  <si>
    <t>Podkladné konštrukcie, podkladné vrstvy, z betónu prostého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</si>
  <si>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</si>
  <si>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</si>
  <si>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</si>
  <si>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</si>
  <si>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</si>
  <si>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</si>
  <si>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11260123       </t>
  </si>
  <si>
    <t>Dokončovacie práce, dilatačné škáry a zariadenia z izolačných dosiek</t>
  </si>
  <si>
    <t xml:space="preserve">15020406       </t>
  </si>
  <si>
    <t>Múry, rímsy z dielcov sklovláknitých betónových</t>
  </si>
  <si>
    <t xml:space="preserve">21200541       </t>
  </si>
  <si>
    <t>Podkladné a vedľajšie konštrukcie, výplň bet. konštrukcií, plastbetón</t>
  </si>
  <si>
    <t xml:space="preserve">21210401       </t>
  </si>
  <si>
    <t>Spevnené plochy, dlažba z betónu</t>
  </si>
  <si>
    <t xml:space="preserve">21250106       </t>
  </si>
  <si>
    <t>Doplňujúce konštrukcie, zvodidlá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</si>
  <si>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</si>
  <si>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</si>
  <si>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</si>
  <si>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</si>
  <si>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</si>
  <si>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</si>
  <si>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</si>
  <si>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</si>
  <si>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</si>
  <si>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</si>
  <si>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21250935       </t>
  </si>
  <si>
    <t>Doplňujúce konštrukcie, drobné zariadenia prefabrikované</t>
  </si>
  <si>
    <t xml:space="preserve">21251161       </t>
  </si>
  <si>
    <t>Doplňujúce konštrukcie, špeciálne pomocné, ošetrenie betonárskej výstuže</t>
  </si>
  <si>
    <t>45.23.32 - Práce na vrchnej stavbe diaľníc, ciest, ulíc, chodníkov a nekrytých parkovísk</t>
  </si>
  <si>
    <t xml:space="preserve">45.23.32  </t>
  </si>
  <si>
    <t xml:space="preserve">22020418       </t>
  </si>
  <si>
    <t>Podkladné a krycie vrstvy s hydraulickým spojivom, cementobetónové jednovrstvové, beton železový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</si>
  <si>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</si>
  <si>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</si>
  <si>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</si>
  <si>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</si>
  <si>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</si>
  <si>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</si>
  <si>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</si>
  <si>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</si>
  <si>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</si>
  <si>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</si>
  <si>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22040752       </t>
  </si>
  <si>
    <t>Kryty dláždené,chodníkov komunikácií,rigolov - vyplnenie škár elastickou zálievkou</t>
  </si>
  <si>
    <t xml:space="preserve">22250184       </t>
  </si>
  <si>
    <t>Doplňujúce konštrukcie, zábradlie plastové</t>
  </si>
  <si>
    <t xml:space="preserve">22250356       </t>
  </si>
  <si>
    <t>Doplňujúce konštrukcie, zvodidlá prefabrikované</t>
  </si>
  <si>
    <t xml:space="preserve">22250362       </t>
  </si>
  <si>
    <t xml:space="preserve">22250363       </t>
  </si>
  <si>
    <t>Doplňujúce konštrukcie, zvodidlá obojstranné oceľové</t>
  </si>
  <si>
    <t xml:space="preserve">22250671       </t>
  </si>
  <si>
    <t>Doplňujúce konštrukcie,  zvislé dopravné značky, normálny rozmer alebo zväčšený rozmer</t>
  </si>
  <si>
    <t xml:space="preserve">22250776       </t>
  </si>
  <si>
    <t>Doplňujúce konštrukcie,  vodorovné dopravné značenie striekané a náterové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</si>
  <si>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</si>
  <si>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</si>
  <si>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</si>
  <si>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</si>
  <si>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 xml:space="preserve">22251661       </t>
  </si>
  <si>
    <t>Doplňujúce konštrukcie, uzavreté žľabové systémy z betónu</t>
  </si>
  <si>
    <t xml:space="preserve">27030214       </t>
  </si>
  <si>
    <t>Kanalizácie,  ostatné konštrukcie, vpusty kanalizačné</t>
  </si>
  <si>
    <t xml:space="preserve">67110108       </t>
  </si>
  <si>
    <t>Oplotenie  z drôteného pletiva pozinkovaného</t>
  </si>
  <si>
    <t>45.23.33 - Práce na spodnej stavby diaľnic, ciest, ulíc a chodníkov a nekrytých parkovísk</t>
  </si>
  <si>
    <t xml:space="preserve">45.23.33  </t>
  </si>
  <si>
    <t xml:space="preserve">22010104       </t>
  </si>
  <si>
    <t>Podkladné a krycie vrstvy bez spojiva nestmelené, štrkodrva</t>
  </si>
  <si>
    <t xml:space="preserve">22010204       </t>
  </si>
  <si>
    <t>Podkladné a krycie vrstvy bez spojiva, spevnenie krajníc, štrkodrvina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</si>
  <si>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</si>
  <si>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</si>
  <si>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</si>
  <si>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</si>
  <si>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</si>
  <si>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</si>
  <si>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</si>
  <si>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</si>
  <si>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61010102       </t>
  </si>
  <si>
    <t>Izolácie proti vode a zemnej vlhkosti, bežných konštrukcií pásmi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</si>
  <si>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</si>
  <si>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</si>
  <si>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</si>
  <si>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</si>
  <si>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</si>
  <si>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</si>
  <si>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</si>
  <si>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</si>
  <si>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02010309       </t>
  </si>
  <si>
    <t>Zlepšovanie základovej pôdy, trativody kompletné z potrubia plastického</t>
  </si>
  <si>
    <t xml:space="preserve">02050132       </t>
  </si>
  <si>
    <t>Steny štetovnicové baranené, z kovových dielcov</t>
  </si>
  <si>
    <t xml:space="preserve">02050432       </t>
  </si>
  <si>
    <t>Steny - odstránenie štetovníc z kovových dielcov</t>
  </si>
  <si>
    <t>45.41.10 - Omietkarské práce</t>
  </si>
  <si>
    <t xml:space="preserve">45.41.10  </t>
  </si>
  <si>
    <t xml:space="preserve">13071513       </t>
  </si>
  <si>
    <t>Vonkajšie povrchy podhľadov, reprofilácia podhľadov maltou sanačnou</t>
  </si>
  <si>
    <t xml:space="preserve">13090808       </t>
  </si>
  <si>
    <t>Vonkajšie povrchy stien, maltovinová úprava z plastických maltovín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</si>
  <si>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</si>
  <si>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</si>
  <si>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</si>
  <si>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</si>
  <si>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</si>
  <si>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</si>
  <si>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 xml:space="preserve">84010815       </t>
  </si>
  <si>
    <t>Náter omietok a betónových povrchov, farba riediteľná vodou (akrylátová)</t>
  </si>
  <si>
    <t>Časť stavby</t>
  </si>
  <si>
    <t>Cena bez DPH</t>
  </si>
  <si>
    <t>000 - Všeobecné položky v procese obstarávania stavieb</t>
  </si>
  <si>
    <t>00010401</t>
  </si>
  <si>
    <t>T</t>
  </si>
  <si>
    <t>00030114</t>
  </si>
  <si>
    <t>KPL</t>
  </si>
  <si>
    <t>00030116</t>
  </si>
  <si>
    <t>00030331</t>
  </si>
  <si>
    <t>00030332</t>
  </si>
  <si>
    <t>00040221</t>
  </si>
  <si>
    <t>00040222</t>
  </si>
  <si>
    <t>Celkom za 000 - Všeobecné položky v procese obstarávania stavieb</t>
  </si>
  <si>
    <t>101 - Vybudovanie prejazdu SDP</t>
  </si>
  <si>
    <t>05020207</t>
  </si>
  <si>
    <t>KS</t>
  </si>
  <si>
    <t>05030407</t>
  </si>
  <si>
    <t>M</t>
  </si>
  <si>
    <t>05080200</t>
  </si>
  <si>
    <t>05090462</t>
  </si>
  <si>
    <t>01030102</t>
  </si>
  <si>
    <t>M3</t>
  </si>
  <si>
    <t>01040100</t>
  </si>
  <si>
    <t>01060204</t>
  </si>
  <si>
    <t>11200101</t>
  </si>
  <si>
    <t>22020418</t>
  </si>
  <si>
    <t>22030330</t>
  </si>
  <si>
    <t>M2</t>
  </si>
  <si>
    <t>22030640</t>
  </si>
  <si>
    <t>22030641</t>
  </si>
  <si>
    <t>22040752</t>
  </si>
  <si>
    <t>22250356</t>
  </si>
  <si>
    <t>22250363</t>
  </si>
  <si>
    <t>22250776</t>
  </si>
  <si>
    <t>22250980</t>
  </si>
  <si>
    <t>22251661</t>
  </si>
  <si>
    <t>27030214</t>
  </si>
  <si>
    <t>22010104</t>
  </si>
  <si>
    <t>22020210</t>
  </si>
  <si>
    <t>Celkom za 101 - Vybudovanie prejazdu SDP</t>
  </si>
  <si>
    <t>201 - R1-161 Budča Most cez potok Turová v Budči</t>
  </si>
  <si>
    <t>03050413</t>
  </si>
  <si>
    <t>05010405</t>
  </si>
  <si>
    <t>05010504</t>
  </si>
  <si>
    <t>05020131</t>
  </si>
  <si>
    <t>05030261</t>
  </si>
  <si>
    <t>Odstránenie spevnených plôch vozoviek a doplňujúcich konštrukcií zvodidiel, zábradlia, stien, oplotení kovových</t>
  </si>
  <si>
    <t>05030507</t>
  </si>
  <si>
    <t>05090205</t>
  </si>
  <si>
    <t>05090361</t>
  </si>
  <si>
    <t>05090362</t>
  </si>
  <si>
    <t>05090405</t>
  </si>
  <si>
    <t>05090503</t>
  </si>
  <si>
    <t>01010001</t>
  </si>
  <si>
    <t>01010103</t>
  </si>
  <si>
    <t>02010201</t>
  </si>
  <si>
    <t>01060201</t>
  </si>
  <si>
    <t>01060700</t>
  </si>
  <si>
    <t>01080501</t>
  </si>
  <si>
    <t>01080503</t>
  </si>
  <si>
    <t>01080811</t>
  </si>
  <si>
    <t>01020101</t>
  </si>
  <si>
    <t>01040402</t>
  </si>
  <si>
    <t>02020175</t>
  </si>
  <si>
    <t>11010301</t>
  </si>
  <si>
    <t>11050202</t>
  </si>
  <si>
    <t>11050212</t>
  </si>
  <si>
    <t>11050221</t>
  </si>
  <si>
    <t>11050602</t>
  </si>
  <si>
    <t>11050612</t>
  </si>
  <si>
    <t>11050621</t>
  </si>
  <si>
    <t>11080102</t>
  </si>
  <si>
    <t>11080111</t>
  </si>
  <si>
    <t>11080121</t>
  </si>
  <si>
    <t>11090202</t>
  </si>
  <si>
    <t>KUS</t>
  </si>
  <si>
    <t>11200102</t>
  </si>
  <si>
    <t>11200111</t>
  </si>
  <si>
    <t>11200121</t>
  </si>
  <si>
    <t>11260123</t>
  </si>
  <si>
    <t>15020406</t>
  </si>
  <si>
    <t>21200541</t>
  </si>
  <si>
    <t>21210401</t>
  </si>
  <si>
    <t>21250106</t>
  </si>
  <si>
    <t>21250320</t>
  </si>
  <si>
    <t>21250321</t>
  </si>
  <si>
    <t>21250422</t>
  </si>
  <si>
    <t>21250424</t>
  </si>
  <si>
    <t>21250426</t>
  </si>
  <si>
    <t>21250935</t>
  </si>
  <si>
    <t>21251161</t>
  </si>
  <si>
    <t>22030643</t>
  </si>
  <si>
    <t>22030744</t>
  </si>
  <si>
    <t>22250184</t>
  </si>
  <si>
    <t>22250362</t>
  </si>
  <si>
    <t>22250671</t>
  </si>
  <si>
    <t>22251161</t>
  </si>
  <si>
    <t>67110108</t>
  </si>
  <si>
    <t>22010204</t>
  </si>
  <si>
    <t>22030329</t>
  </si>
  <si>
    <t>61010101</t>
  </si>
  <si>
    <t>61010102</t>
  </si>
  <si>
    <t>61010103</t>
  </si>
  <si>
    <t>61010105</t>
  </si>
  <si>
    <t>61010502</t>
  </si>
  <si>
    <t>02010309</t>
  </si>
  <si>
    <t>02050132</t>
  </si>
  <si>
    <t>02050432</t>
  </si>
  <si>
    <t>13071513</t>
  </si>
  <si>
    <t>13090808</t>
  </si>
  <si>
    <t>13091513</t>
  </si>
  <si>
    <t>84010807</t>
  </si>
  <si>
    <t>84010815</t>
  </si>
  <si>
    <t>Celkom za 201 - R1-161 Budča Most cez potok Turová v Budči</t>
  </si>
  <si>
    <t>Celkový súčet</t>
  </si>
  <si>
    <t>Číslo časti stavby</t>
  </si>
  <si>
    <t>Klasifikácia stavieb</t>
  </si>
  <si>
    <t>Názov časti stavby</t>
  </si>
  <si>
    <t>Cena s DPH</t>
  </si>
  <si>
    <t xml:space="preserve">000    </t>
  </si>
  <si>
    <t xml:space="preserve">    </t>
  </si>
  <si>
    <t xml:space="preserve">Všeobecné položky v procese obstarávania stavieb    </t>
  </si>
  <si>
    <t xml:space="preserve">101    </t>
  </si>
  <si>
    <t xml:space="preserve">Vybudovanie prejazdu SDP    </t>
  </si>
  <si>
    <t xml:space="preserve">201    </t>
  </si>
  <si>
    <t xml:space="preserve">R1-161 Budča Most cez potok Turová v Budči    </t>
  </si>
  <si>
    <t>Stavba:</t>
  </si>
  <si>
    <t>R1</t>
  </si>
  <si>
    <t>Most cez potok Turová v Budči (R1-161 Budča)</t>
  </si>
  <si>
    <t>Časť stavby:</t>
  </si>
  <si>
    <t>000</t>
  </si>
  <si>
    <t>Všeobecné položky v procese obstarávania stavieb</t>
  </si>
  <si>
    <t>Klasifikácia stavby:</t>
  </si>
  <si>
    <t/>
  </si>
  <si>
    <t>Klasifikácia</t>
  </si>
  <si>
    <t>Číslo položky</t>
  </si>
  <si>
    <t>Výkaz konštrukcií a pracovných činností</t>
  </si>
  <si>
    <t>produkcie</t>
  </si>
  <si>
    <t>p.č.</t>
  </si>
  <si>
    <t>položka</t>
  </si>
  <si>
    <t>podpoložka</t>
  </si>
  <si>
    <t>výkaz</t>
  </si>
  <si>
    <t>výmera</t>
  </si>
  <si>
    <t>1</t>
  </si>
  <si>
    <t>2</t>
  </si>
  <si>
    <t>- zameranie SDP pred realizáciou prejazdu: 1=1,0000 [A]</t>
  </si>
  <si>
    <t>3</t>
  </si>
  <si>
    <t>- vybudovanie vytyčovacej siete stavby: 1=1,0000 [A]</t>
  </si>
  <si>
    <t>4</t>
  </si>
  <si>
    <t>- porealizačné zameranie skutočného stavu: 1=1,0000 [A]</t>
  </si>
  <si>
    <t>- zameranie mostného zvršku pred demolačnými prácami: 1=1,0000 [B]</t>
  </si>
  <si>
    <t>Celkom:A+B=2,0000 [C]</t>
  </si>
  <si>
    <t>5</t>
  </si>
  <si>
    <t>- zameranie po odfrézovaní vozovkových vrstiev: 1=1,0000 [A]</t>
  </si>
  <si>
    <t>- zameranie povrchu nosnej konštrukcie po odbúraní mostného zvršku: 1=1,0000 [B]</t>
  </si>
  <si>
    <t>6</t>
  </si>
  <si>
    <t>7</t>
  </si>
  <si>
    <t>- dokumentácia skutočného realizovania stavby (vrátane mostného zošitu a prevádzkového poriadku): 1=1,0000 [A]</t>
  </si>
  <si>
    <t>(3x tlačená forma + 1x digitálna forma)</t>
  </si>
  <si>
    <t>101</t>
  </si>
  <si>
    <t>Vybudovanie prejazdu SDP</t>
  </si>
  <si>
    <t>Demolačné práce</t>
  </si>
  <si>
    <t>- existujúca uličná vpusť (odhad 80kg/ks): 2=2,0000 [A]</t>
  </si>
  <si>
    <t>- odstránenie obojstranných oceľ. zvodidel v SDP: 80+80+50=210,0000 [A]</t>
  </si>
  <si>
    <t>0508020003</t>
  </si>
  <si>
    <t>Doprava vybúraných hmôt vodorovná, nad 1 km</t>
  </si>
  <si>
    <t>- odvoz vybúraného materiálu na najbližšiu skládku (vrátane naloženia a vyloženia):</t>
  </si>
  <si>
    <t>0,08*2+210*0,1=21,1600 [A]</t>
  </si>
  <si>
    <t>0509046201</t>
  </si>
  <si>
    <t>Doplňujúce práce, diamantové rezanie bitúmenového krytu, podkladu hr. do 50 mm</t>
  </si>
  <si>
    <t>- zarezanie škár pre vybudovanie nového SDP: (80*4+2,6+2,6)*2+50*4+2+2=854,4000 [B]</t>
  </si>
  <si>
    <t>Výkopové zemné práce a presun zemín</t>
  </si>
  <si>
    <t>0103010202</t>
  </si>
  <si>
    <t>Hĺbené vykopávky jám nezapažených, tr.horniny 3</t>
  </si>
  <si>
    <t>- výkop pre SDP: (0,65*2,6*80)*2+(0,65*2,0*50)=335,4000 [A]</t>
  </si>
  <si>
    <t>- výkop pre nový vpust: (1+2,3)/2*1,2*1,7=3,3660 [B]</t>
  </si>
  <si>
    <t>A+B=338,7660 [C]</t>
  </si>
  <si>
    <t>0104010007</t>
  </si>
  <si>
    <t>Konštrukcie z hornín - skládky  tr.horniny 1-4</t>
  </si>
  <si>
    <t>- skládky výkopu nevhodnej zeminy : 338,77=338,7700 [A]</t>
  </si>
  <si>
    <t>0106020401</t>
  </si>
  <si>
    <t>Premiestnenie  výkopku resp. rúbaniny, vodorovné nad 5 000 m, tr. horniny 1-4</t>
  </si>
  <si>
    <t>- odvoz prebytočnej zeminy: 338,77=338,7700 [A]</t>
  </si>
  <si>
    <t>Práce na vrchnej stavbe diaľníc, ciest, ulíc, chodníkov a nekrytých parkovísk</t>
  </si>
  <si>
    <t>8</t>
  </si>
  <si>
    <t>1120010106</t>
  </si>
  <si>
    <t>Podkladné konštrukcie, podkladné vrstvy z betónu prostého, tr. C 25/30 (B 30)</t>
  </si>
  <si>
    <t>- bet. lôžko obrubníky: 0,2*10,4*3=6,2400 [A]</t>
  </si>
  <si>
    <t>- bet. lôžko pre žľab: 0,3*0,65*50=9,7500 [B]</t>
  </si>
  <si>
    <t>Celkom:A+B=15,9900 [C]</t>
  </si>
  <si>
    <t>9</t>
  </si>
  <si>
    <t>2202041801</t>
  </si>
  <si>
    <t>Podkladné a krycie vrstvy s hydraulickým spojivom, cementobetónové jednovrstvové, beton železový tr. I</t>
  </si>
  <si>
    <t>- CB kryt v SDP hr. 250mm (vrátane zarezania priečnych škár á 4,0m, klzných tŕňov a protišmykovej úpravy povrchu): (2,6*0,25*80)*2+2*0,25*50=129,0000 [A]</t>
  </si>
  <si>
    <t>10</t>
  </si>
  <si>
    <t>2203033004</t>
  </si>
  <si>
    <t>Podkladné a krycie vrstvy z asfaltových zmesí, bitúmenové postreky, nátery,posypy spojovací postrek z modifikovanej emulzie</t>
  </si>
  <si>
    <t>- spojovací postrek PSE-M emulzný modifikovaný 0,5 kg/m2 popri prejazde SDP: ((0,5+1)*80*2)*2+(0,5+1)*50*2=630,0000 [A]</t>
  </si>
  <si>
    <t>11</t>
  </si>
  <si>
    <t>2203064004</t>
  </si>
  <si>
    <t>Podkladné a krycie vrstvy z asfaltových zmesí, bitúmenové vrstvy, asfaltový betón  triedy I modifikovaný</t>
  </si>
  <si>
    <t>- asfaltový betón strednozrnný modifikovaný AC 16-I, PMB hr. 45 popri prejazde SDP: (0,5*80*2*0,045)*2+0,5*50*2*0,045=9,4500 [A]</t>
  </si>
  <si>
    <t>12</t>
  </si>
  <si>
    <t>2203064101</t>
  </si>
  <si>
    <t>Podkladné a krycie vrstvy z asfaltových zmesí, bitúmenové vrstvy, asfaltový koberec mastixový triedy I</t>
  </si>
  <si>
    <t>- obrusná vrstva vozovky popri prejazde SDP SMA 11-I hr. 40 mm: (1*80*2*0,04)*2+(1*50*2*0,04)=16,8000 [A]</t>
  </si>
  <si>
    <t>13</t>
  </si>
  <si>
    <t>2204075201</t>
  </si>
  <si>
    <t>Kryty dláždené,chodníkov komunikácií,rigolov - vyplnenie škár elastickou zálievkou s predtesnením</t>
  </si>
  <si>
    <t>- pozdĺž SDP a na koncoch priečne + priečne škáry á 4,0m (vrátane predtesnenia): (80*4+(80/4+1)*4,6)*2+(50*4+(50/4+1)*4,0)=1 087,2000 [A]</t>
  </si>
  <si>
    <t>14</t>
  </si>
  <si>
    <t>2225035602</t>
  </si>
  <si>
    <t>Doplňujúce konštrukcie, zvodidlá prefabrikované s ozubom-zámkom</t>
  </si>
  <si>
    <t>- nové obojstranné betónové zvodidlo H3 v prejazde SDP výšky 1,2m (vrátane zvodidlového odrážača trojdielny a 2x koncový bet.diel): 80+80+50=210,0000 [A]</t>
  </si>
  <si>
    <t>15</t>
  </si>
  <si>
    <t>- nové obojstranné oceľ. zvodidlo v SDP pred a za prejazdom SDP úrovne zachytenia H3 + zahustenie stĺpikov na potrebnej dĺžke:</t>
  </si>
  <si>
    <t>6*12=72,0000 [A]</t>
  </si>
  <si>
    <t>16</t>
  </si>
  <si>
    <t>2225077601</t>
  </si>
  <si>
    <t>doplňujúce konštrukcie,  vodorovné dopravné značenie striekané a náterové vodiacich pruhov</t>
  </si>
  <si>
    <t>- obnova vodiacich prúžkov popri prejazde SDP: 2*80*0,25*2+2*50*0,25=105,0000 [A]</t>
  </si>
  <si>
    <t>17</t>
  </si>
  <si>
    <t>2225098001</t>
  </si>
  <si>
    <t>Doplňujúce konštrukcie,  obrubníky chodníkové betónové</t>
  </si>
  <si>
    <t>- na začiatku a konci prejazdu SDP pre prostredie XF4: ((1,2+2,6+1,2)*2)*2+(1,2+2,0+1,2)*2=28,8000 [A]</t>
  </si>
  <si>
    <t>18</t>
  </si>
  <si>
    <t>2225166102</t>
  </si>
  <si>
    <t>Doplňujúce konštrukcie, uzavreté žľabové systémy z betónu, tr. zaťažena do 600 kN</t>
  </si>
  <si>
    <t>- osadenie nového štrbinového žľabu v SDP (D400), vrátane bet. lôžka: 50=50,0000 [A]</t>
  </si>
  <si>
    <t>z toho:</t>
  </si>
  <si>
    <t>- 25m bude štrbinový žľab so spádom v dne žľabu</t>
  </si>
  <si>
    <t>- 25m bude vyspádovanie sklonom žľabu + 1x čistiaci kus</t>
  </si>
  <si>
    <t>19</t>
  </si>
  <si>
    <t>2703021401</t>
  </si>
  <si>
    <t>Kanalizácie,  ostatné konštrukcie, vpusty kanalizačné z betónových dielcov</t>
  </si>
  <si>
    <t>- nový vpust pre ťažkú dopravu (vrátane napojenia na existujúcu kanalizáciu): 2=2,0000 [A]</t>
  </si>
  <si>
    <t>Práce na spodnej stavby diaľnic, ciest, ulíc a chodníkov a nekrytých parkovísk</t>
  </si>
  <si>
    <t>20</t>
  </si>
  <si>
    <t>- ŠD 0-32mm pod CBGM v SDP:  (2,6*0,2*80)*2+2,0*0,2*50=103,2000 [A]</t>
  </si>
  <si>
    <t>21</t>
  </si>
  <si>
    <t>- cementová stabilizácia CBGM C8/10 v SDP hr.160 mm: 2,6*0,16*80*2+2,0*0,16*50=82,5600 [A]</t>
  </si>
  <si>
    <t>201</t>
  </si>
  <si>
    <t>R1-161 Budča Most cez potok Turová v Budči</t>
  </si>
  <si>
    <t>- zaplachtovanie pozdĺž pracoviska (vizuálna prekážka medzi pracoviskom a doipravným priestorom): 1=1,0000 [B]</t>
  </si>
  <si>
    <t>- búranie ríms : (12,68*0,92+12,8*1,07+12,72*1,41)*0,3=12,9890 [A]</t>
  </si>
  <si>
    <t>- búranie časti záv.stienky: (0,71*0,3*47,3)*2=20,1498 [B]</t>
  </si>
  <si>
    <t>Celkom:A+B=33,1388 [C]</t>
  </si>
  <si>
    <t>- vybúranie vyrovnávacej vrstvy z betónu na NK: 47,3*13,9*0,03*1,5=29,5862 [A]</t>
  </si>
  <si>
    <t>- odstránenie izolácie mostovky hr. 5 mm: 650=650,0000 [A]</t>
  </si>
  <si>
    <t>0503026102</t>
  </si>
  <si>
    <t>Odstránenie spevnených plôch vozoviek a doplňujúcich konštrukcií podkladov z betónu prostého hr. nad 100 do 200 mm</t>
  </si>
  <si>
    <t>- cementová stabilizácia hr. 180 mm (odhad) na predmostiach: 15*47,3*2=1 419,0000 [A]</t>
  </si>
  <si>
    <t>- odstránenie zvodidiel na moste: 14,06+13,56+13,5=41,1200 [A]</t>
  </si>
  <si>
    <t>- odstránenie zvodidiel pred a za mostom: 19,5*2+21,8+18+13+12,8+15,9+18,0=138,5000 [B]</t>
  </si>
  <si>
    <t>- odstránenie oplotenia v mieste nových bráničiek: 3,5=3,5000 [C]</t>
  </si>
  <si>
    <t>- odstránenie bet. zvodidla: 32=32,0000 [D]</t>
  </si>
  <si>
    <t>Celkom:A+B+C+D=215,1200 [E]</t>
  </si>
  <si>
    <t>- odstránenie tabule ev. č. mosta: 2,0=2,0000 [A]</t>
  </si>
  <si>
    <t>(33,14+29,59)*2,5+650*0,005*1,9+1419*0,18*2,2+215,12*0,1+1924,28*0,003*2,5+2671,02*0,04*2,3+1904*0,06*2,3=1 269,3539 [A]</t>
  </si>
  <si>
    <t>- očistenie horného povrchu nosnej konštrukcie po odbúraní: 650=650,0000 [A]</t>
  </si>
  <si>
    <t>- očistenie komplet podhľadu nosnej konštrukcie vrátane bočných strán: 600+1,0*13,6*2=627,2000 [B]</t>
  </si>
  <si>
    <t>- očistenie krajných opôr: 47,3*3,5*2=331,1000 [C]</t>
  </si>
  <si>
    <t>- očistenie krídiel: 7,9*3,5*2+10*2=75,3000 [D]</t>
  </si>
  <si>
    <t>- rub závernej stienky a krídiel: 1,5*55*2=165,0000 [E]</t>
  </si>
  <si>
    <t>- vyčistenie dilatačnej škáry medzi NK a závernou stienkou: 0,8*47,3*2=75,6800 [F]</t>
  </si>
  <si>
    <t>Celkom:A+B+C+D+E+F=1 924,2800 [G]</t>
  </si>
  <si>
    <t>0509036101</t>
  </si>
  <si>
    <t>Doplňujúce práce, frézovanie betónového krytu, podkladu hr. 20 mm</t>
  </si>
  <si>
    <t>- obrokovanie povrchu spriahajúcej dosky pred položením izolácie: 650=650,0000 [A]</t>
  </si>
  <si>
    <t>0509036203</t>
  </si>
  <si>
    <t>Doplňujúce práce, frézovanie bitúmenového krytu, podkladu hr. 40 mm</t>
  </si>
  <si>
    <t>Frézovanie asfaltových vrstiev v hr. 40 mm:</t>
  </si>
  <si>
    <t>- úseky S1+S2+S3: 63,9*41,8=2 671,0200 [A]</t>
  </si>
  <si>
    <t>0509036205</t>
  </si>
  <si>
    <t>Doplňujúce práce, frézovanie bitúmenového krytu, podkladu hr. 60 mm</t>
  </si>
  <si>
    <t>Frézovanie asfaltových vrstiev v hr. 60 mm:</t>
  </si>
  <si>
    <t>- 2 x úseky S2: 41,8*15*2=1 254,0000 [A]</t>
  </si>
  <si>
    <t>- 1x na moste S1: 650=650,0000 [B]</t>
  </si>
  <si>
    <t>Celkom:A+B=1 904,0000 [C]</t>
  </si>
  <si>
    <t>- zarezanie časti závernej sitenky pred odbúraním: 47,3*1,1*2=104,0600 [A]</t>
  </si>
  <si>
    <t>- zarezanie škár vo vozovke pred a za mostom pred frézovaním: 47,3*2=94,6000 [A]</t>
  </si>
  <si>
    <t>- zarezanie škár vo vozovke pred a za mostom pre zálievku po položení vozovky: 47,3*2=94,6000 [B]</t>
  </si>
  <si>
    <t>- celkom: A+B=189,2000 [C]</t>
  </si>
  <si>
    <t>- vrty D=25mm pre spriahajúce tŕne fi=22mm: 760*0,35=266,0000 [B]</t>
  </si>
  <si>
    <t>(nejedná sa o jadrové vrty)</t>
  </si>
  <si>
    <t>Úprava staveniska a vyčisťovacie práce</t>
  </si>
  <si>
    <t>- vyčistenie okolia mosta po dokončení v rozsahu stavebných prác: 63,86*47,3=3 020,5780 [A]</t>
  </si>
  <si>
    <t>- vyčistenie krajníc: 10*1*12=120,0000 [B]</t>
  </si>
  <si>
    <t>A+B=3 140,5780 [C]</t>
  </si>
  <si>
    <t>0101010301</t>
  </si>
  <si>
    <t>Pripravné práce, odstránenie porastov krovín na suchu</t>
  </si>
  <si>
    <t xml:space="preserve">- odstránenie krovín na svahoch mosta: 300=300,0000 [A] </t>
  </si>
  <si>
    <t>0201020101</t>
  </si>
  <si>
    <t>Zlepšovanie základovej pôdy, lôžko pre trativody a vankúše pod základy, z kameniva, štrkopiesku triedeného</t>
  </si>
  <si>
    <t>- tesniaca vrstva zo štrkopiesku v prech. oblasti: 6*47,3*2*0,15*2=170,2800 [A]</t>
  </si>
  <si>
    <t>Vyplňovanie a rekultivačné práce</t>
  </si>
  <si>
    <t>0106020101</t>
  </si>
  <si>
    <t>Premiestnenie  výkopku resp. rúbaniny, vodorovné do 100 m, tr. horniny 1-4</t>
  </si>
  <si>
    <t>- dovoz využiteľnej zeminy a ornice na zahumusovanie (zemina prerastená vegetáciou): (300)*0,15=45,0000 [A]</t>
  </si>
  <si>
    <t>- odvoz využiteľnej zeminy a ornice (zemina prerastená vegetáciou): (300)*0,15=45,0000 [B]</t>
  </si>
  <si>
    <t>Celkom:A+B=90,0000 [C]</t>
  </si>
  <si>
    <t>0106070007</t>
  </si>
  <si>
    <t>Premiestnenie  výkopku resp. rúbaniny - nakladanie, prekladanie, vykladanie,  tr. horniny 1-4</t>
  </si>
  <si>
    <t>- naloženie použiteľnej zeminiy z výkopov a ornice (zemina prerastená vegetáciou) na zahumusovanie: (300)*0,15=45,0000 [A]</t>
  </si>
  <si>
    <t>0108050102</t>
  </si>
  <si>
    <t>Povrchové úpravy terénu, úpravy povrchov rozprestretím ornice na svahu</t>
  </si>
  <si>
    <t>- spätné uloženie ornice svahov: 300=300,0000 [A]</t>
  </si>
  <si>
    <t>0108050301</t>
  </si>
  <si>
    <t>Povrchové úpravy terénu, úpravy povrchov založením trávnika hydroosevom na ornicu</t>
  </si>
  <si>
    <t>22</t>
  </si>
  <si>
    <t>0108081102</t>
  </si>
  <si>
    <t>Povrchové úpravy terénu, sadenie, presádzanie, ošetrovanie, ochrana trávnika na svahu</t>
  </si>
  <si>
    <t>Výkopové práce</t>
  </si>
  <si>
    <t>23</t>
  </si>
  <si>
    <t>0102010101</t>
  </si>
  <si>
    <t>Odkopávky a prekopávky humóznej vrstvy ornice tr. horniny 1-2</t>
  </si>
  <si>
    <t>- odstránenie zeminy prerastenej vegetáciou na svahových kužeľoch a v okolí krídel - spätne sa uloží (hr.150mm): (300)*0,15=45,0000 [A]</t>
  </si>
  <si>
    <t>24</t>
  </si>
  <si>
    <t>0103010207</t>
  </si>
  <si>
    <t>Hĺbené vykopávky jám nezapažených, tr. horniny 1-4</t>
  </si>
  <si>
    <t>- prechodová oblasť mosta+okolo krídel: 7*47,3*1*2=662,2000 [B]</t>
  </si>
  <si>
    <t>25</t>
  </si>
  <si>
    <t>- skládky výkopu nevhodnej zeminy (odhad 65%): 662,2*0,65=430,4300 [A]</t>
  </si>
  <si>
    <t>- uloženie ornice z odhumusovania (zemina prerastená vegetáciou) a využiteľnej zeminy z výkopu (odhad 35%): 300*0,15+662,2*0,35=276,7700 [B]</t>
  </si>
  <si>
    <t>Celkom:A+B=707,2000 [C]</t>
  </si>
  <si>
    <t>26</t>
  </si>
  <si>
    <t>0104040202</t>
  </si>
  <si>
    <t>Konštrukcie z hornín - zásypy so zhutnením, tr.horniny 3</t>
  </si>
  <si>
    <t>- zásyp v prech. oblasti (zhutnený zásyp + klin): 3,4*47,3*2*1,1=353,8040 [A]</t>
  </si>
  <si>
    <t>27</t>
  </si>
  <si>
    <t>- dovoz využiteľnej zeminy z medziskládky: 662,2*0,35=231,7700 [A]</t>
  </si>
  <si>
    <t>28</t>
  </si>
  <si>
    <t>Premiestnenie  výkopku resp. rúbaniny, vodorovné nad 3 000 m, tr. horniny 1-4</t>
  </si>
  <si>
    <t>- odvoz prebytočnej zeminy: 662,2*0,65=430,4300 [A]</t>
  </si>
  <si>
    <t>Stavebné práce na mostoch</t>
  </si>
  <si>
    <t>29</t>
  </si>
  <si>
    <t>0202017502</t>
  </si>
  <si>
    <t>Vrty pre kotvenie, injektáž, mikropilóty a monitoring na povrchu, tr.horniny V, D nad 13 do 56 mm</t>
  </si>
  <si>
    <t>- jadrové vŕtanie odvzdušňovacích otvorov fi 30mm (vrátane ochrannej sieťky proti vtákom): 43*2*0,1=8,6000 [A]</t>
  </si>
  <si>
    <t>- jadrové vrty pre kotvy ríms D 28mm: 57*0,2=11,4000 [B]</t>
  </si>
  <si>
    <t>spolu: A+B=20,0000 [C]</t>
  </si>
  <si>
    <t>0202017503</t>
  </si>
  <si>
    <t>Vrty pre kotvenie, injektáž, mikropilóty a monitoring na povrchu, tr.horniny V, D nad 56 do 80 mm</t>
  </si>
  <si>
    <t>- jadrové vrty D 60 mm pre odvodňovacie trubičky izolácie: 1,0*2=2,0000 [A]</t>
  </si>
  <si>
    <t>0202017507</t>
  </si>
  <si>
    <t>Vrty pre kotvenie, injektáž, mikropilóty a monitoring na povrchu, tr.horniny V, D nad 195 do 245 mm</t>
  </si>
  <si>
    <t>- vŕtanie otvorov fi180 mm pre zvislé potrubie odvodňovačov: 3*0,8=2,4000 [A]</t>
  </si>
  <si>
    <t>- vŕtanie otvorov fi180 mm pre vyústenie drenáže cez oporu: 6*2=12,0000 [B]</t>
  </si>
  <si>
    <t>Celkom:A+B=14,4000 [C]</t>
  </si>
  <si>
    <t>30</t>
  </si>
  <si>
    <t>1101030103</t>
  </si>
  <si>
    <t>Základy, dosky z betónu prostého, tr. C 12/15 (B 15)</t>
  </si>
  <si>
    <t>- podkladný betón pod prech. dosky: 428,85*0,1*1,1=47,1735 [A]</t>
  </si>
  <si>
    <t>31</t>
  </si>
  <si>
    <t>1105020207</t>
  </si>
  <si>
    <t>Zvislé konštrukcie inžinierskych stavieb, opory z betónu železového, tr. C 30/37 (B 35)</t>
  </si>
  <si>
    <t>- nová záverná stienka: 19,8+20,03=39,8300 [A]</t>
  </si>
  <si>
    <t>32</t>
  </si>
  <si>
    <t>1105021201</t>
  </si>
  <si>
    <t>Zvislé konštrukcie inžinierskych stavieb, opory, debnenie z dielcov drevených</t>
  </si>
  <si>
    <t>- pre závernú stienku: 2*47,3*2=189,2000 [A]</t>
  </si>
  <si>
    <t>(vrátane líšt pre skosenie hrán)</t>
  </si>
  <si>
    <t>33</t>
  </si>
  <si>
    <t>1105022106</t>
  </si>
  <si>
    <t>Zvislé konštrukcie inžinierskych stavieb, opory, výstuž z betonárskej ocele B500B</t>
  </si>
  <si>
    <t>- úprava závernej stienky: 8,25=8,2500 [A]</t>
  </si>
  <si>
    <t>34</t>
  </si>
  <si>
    <t>1105060208</t>
  </si>
  <si>
    <t>Zvislé konštrukcie inžinierskych stavieb, rímsy z betónu železového, tr. C 35/45 (B 45)</t>
  </si>
  <si>
    <t>- rímsy vrátane kotiev ríms, úpravy povrchu metličkovaním a ochranného náteru: (2,85+4,07+4,57)*1,1=12,6390 [A]</t>
  </si>
  <si>
    <t>35</t>
  </si>
  <si>
    <t>1105061201</t>
  </si>
  <si>
    <t>Zvislé konštrukcie inžinierskych stavieb, rímsy, debnenie z dielcov drevených</t>
  </si>
  <si>
    <t>- debnenie ríms: 1,1*(1,25*12,4+1,6*12,4+2,0*12,65)=66,7040 [A]</t>
  </si>
  <si>
    <t>36</t>
  </si>
  <si>
    <t>1105062106</t>
  </si>
  <si>
    <t>Zvislé konštrukcie inžinierskych stavieb, rímsy, výstuž z betonárskej ocele B500B</t>
  </si>
  <si>
    <t>- výstuž ríms: 1,87*1,1=2,0570 [A]</t>
  </si>
  <si>
    <t>37</t>
  </si>
  <si>
    <t>1108010207</t>
  </si>
  <si>
    <t>Vodorovné nosné konštrukcie inžinierskych stavieb, prechodové dosky  z betónu železového, tr. C 30/37 (B 35)</t>
  </si>
  <si>
    <t>128,7*1,1=141,5700 [A]</t>
  </si>
  <si>
    <t>38</t>
  </si>
  <si>
    <t>1108011101</t>
  </si>
  <si>
    <t>Vodorovné nosné konštrukcie inžinierskych stavieb, prechodové dosky, debnenie tradičné drevené</t>
  </si>
  <si>
    <t>45,86*1,1=50,4460 [A]</t>
  </si>
  <si>
    <t>39</t>
  </si>
  <si>
    <t>1108012106</t>
  </si>
  <si>
    <t>Vodorovné nosné konštrukcie inžinierskych stavieb, prechodové dosky, výstuž z betonárskej ocele B500B</t>
  </si>
  <si>
    <t>22,63*1,1=24,8930 [A]</t>
  </si>
  <si>
    <t>40</t>
  </si>
  <si>
    <t>- schodiskové prefab. ŽB stupne 750 x 200 x 750 mm (vrátane výstuže a kompletnej dodávky): 8=8,0000 [A]</t>
  </si>
  <si>
    <t>41</t>
  </si>
  <si>
    <t>- betón pod žlabovky, pod schodiská, pod vývarisko: 1,8+2,5+3=7,3000 [A]</t>
  </si>
  <si>
    <t>42</t>
  </si>
  <si>
    <t>1120010207</t>
  </si>
  <si>
    <t>Podkladné konštrukcie, podkladné vrstvy z betónu železového, tr. C 30/37 (B 35)</t>
  </si>
  <si>
    <t>- spádový betón: (20,9*0,3)*1,2*1,1=8,2764 [A]</t>
  </si>
  <si>
    <t>43</t>
  </si>
  <si>
    <t>1120011101</t>
  </si>
  <si>
    <t>Podkladné konštrukcie, podkladné vrstvy, debnenie tradičné drevené</t>
  </si>
  <si>
    <t>- debnenie spádového betónu: 0,7*20,9*1,1=16,0930 [A]</t>
  </si>
  <si>
    <t>44</t>
  </si>
  <si>
    <t>1120012107</t>
  </si>
  <si>
    <t>Podkladné konštrukcie, podkladné vrstvy, výstuž z betonárskej ocele zo zváraných sietí</t>
  </si>
  <si>
    <t>- pre spádový betón: 0,354*1,1=0,3894 [A]</t>
  </si>
  <si>
    <t>45</t>
  </si>
  <si>
    <t>- cementovlaknita doska hr.25mm pre betonáž ríms: 0,3*(12,4+12,7)=7,5300 [A]</t>
  </si>
  <si>
    <t>46</t>
  </si>
  <si>
    <t>- lícový rímsový prefabrikát: (12,4+12,7)*0,7*0,05=0,8785 [A]</t>
  </si>
  <si>
    <t>47</t>
  </si>
  <si>
    <t>- podliatie stĺpikov zvodidla: 0,28*0,42*0,01*20=0,0235 [A]</t>
  </si>
  <si>
    <t>48</t>
  </si>
  <si>
    <t>- prechodové bloky ríms z bet. C35/45 vystužené kari sieťou: 5=5,0000 [A]</t>
  </si>
  <si>
    <t>49</t>
  </si>
  <si>
    <t>2125010602</t>
  </si>
  <si>
    <t>Doplňujúce konštrukcie, zvodidlá oceľové zábradeľné</t>
  </si>
  <si>
    <t>- zábradľové zvodidlo H3 vonkajšie na moste so sieťovou výplňou, vrátane kotvenia, PKO, kompl. dodávka (vrátane dilatačných dielov): 13,5+14=27,5000 [A]</t>
  </si>
  <si>
    <t>- obojstranné zvodidlo H3 na vnútornej rímse bez výplne, vrátane kotvenia, PKO, kompl. dodávka (vrátane dilatačných dielov): 13,56=13,5600 [B]</t>
  </si>
  <si>
    <t>Celkom:A+B=41,0600 [C]</t>
  </si>
  <si>
    <t>(vrátane nádstavcov na osadenie tabúľ ev. č. mosta)</t>
  </si>
  <si>
    <t>50</t>
  </si>
  <si>
    <t>- mostné odvodňovače, liatina: 3=3,0000 [A]</t>
  </si>
  <si>
    <t>51</t>
  </si>
  <si>
    <t>- trubičky odvodnenia izolácie (komplet dodávka a osadenie), nehrdzavejúci materiál: 1*2=2,0000 [A]</t>
  </si>
  <si>
    <t>52</t>
  </si>
  <si>
    <t>2125042204</t>
  </si>
  <si>
    <t>Doplňujúce konštrukcie, dilatačné zariadenia, výplň dilatačných škár z polystyrénu</t>
  </si>
  <si>
    <t>- medzi prech. doskou a záv. stienkou: 19,9*2=39,8000 [A]</t>
  </si>
  <si>
    <t>53</t>
  </si>
  <si>
    <t>2125042402</t>
  </si>
  <si>
    <t>Doplňujúce konštrukcie, dilatačné zariadenia, tesnenie dilatačných škár asf. zálievkou  modifikovanou</t>
  </si>
  <si>
    <t>- pozdĺž obruby na moste, pozdĺž MZ: 2*47,3+45,5*4=276,6000 [A]</t>
  </si>
  <si>
    <t>2125042403</t>
  </si>
  <si>
    <t>Doplňujúce konštrukcie, dilatačné zariadenia, tesnenie dilatačných škár polyuretánovým tmelom</t>
  </si>
  <si>
    <t>- pracovné skary rims, pozdlz mostnych zaverov v rimsach, medzi prech.blokom a rimsou, medzi spevnenou plochou a kridlom a schodiskom:</t>
  </si>
  <si>
    <t>0,9*5+1,3*5+1,2+1*2+2*2+3,5+4*2=29,7000 [A]</t>
  </si>
  <si>
    <t>- medzi prech.doskou a záv. stienkou: 17,8+10,5+13,6+13,7+11,5+18,8=85,9000 [B]</t>
  </si>
  <si>
    <t>- prac. škáry opôr: 2*47,5*2=190,0000 [C]</t>
  </si>
  <si>
    <t>- prečistenie a obnova dil.škáry medzi oporami: 2*1,5*2=6,0000 [D]</t>
  </si>
  <si>
    <t>Celkom:A+B+C+D=311,6000 [E]</t>
  </si>
  <si>
    <t>2125042405</t>
  </si>
  <si>
    <t>Doplňujúce konštrukcie, dilatačné zariadenia, tesnenie dilatačných škár gumovým pásikom</t>
  </si>
  <si>
    <t>- pozdĺž obruby na moste: 2*47,3=94,6000 [A]</t>
  </si>
  <si>
    <t>- predtesnenie pozdĺž prech. dosiek: 17,8+10,5+13,6+13,7+11,5+18,8=85,9000 [B]</t>
  </si>
  <si>
    <t>- prečistenie a obnova dil.škáry medzi oporami: 2*1,5*2=6,0000 [C]</t>
  </si>
  <si>
    <t>Celkom:A+B+C=186,5000 [D]</t>
  </si>
  <si>
    <t>54</t>
  </si>
  <si>
    <t>2125042601</t>
  </si>
  <si>
    <t>Doplňujúce konštrukcie, dilatačné zariadenia, mostné závery povrchové posun do 60 mm</t>
  </si>
  <si>
    <t>- povrchový mostný záver gumokovový pre posun +/- 10 mm: 2*47,3=94,6000 [A]</t>
  </si>
  <si>
    <t>Komplet dodávka vrátane oceľového lôžka, kotvenia, PKO, dodania, montáže a krycích plechov na rímsach!</t>
  </si>
  <si>
    <t>55</t>
  </si>
  <si>
    <t>- prekrytie zrkadla z kompozitu: 0,8*25=20,0000 [A]</t>
  </si>
  <si>
    <t>(vrátane kotvenia pomocou nerezových L-profilov do rímsy)</t>
  </si>
  <si>
    <t>56</t>
  </si>
  <si>
    <t xml:space="preserve">- ochranný náter odhalenej betonárskej výstuže (odhad 15% celkovej plochy sanácií): 0,15*806=120,9000 [A] </t>
  </si>
  <si>
    <t>- PKO výstuže vrubového kĺbu PD (príprava povrchu Sa 2 1/2 + žiarové zinkovanie + epoxidový náter 80um): 2=2,0000 [B]</t>
  </si>
  <si>
    <t>A+B=122,9000 [C]</t>
  </si>
  <si>
    <t>57</t>
  </si>
  <si>
    <t>2203033003</t>
  </si>
  <si>
    <t>Podkladné a krycie vrstvy z asfaltových zmesí, bitúmenové postreky, nátery,posypy spojovací postrek z emulzie</t>
  </si>
  <si>
    <t>- spojovací postrek PSE emulzný 0,5 kg/m2 (skladba V2): 1140=1 140,0000 [A]</t>
  </si>
  <si>
    <t>- spojovací postrek PSE-M emulzný modifikovaný 0,3 kg/m2 (skladba V3): 760=760,0000 [A]</t>
  </si>
  <si>
    <t>- spojovací postrek PSE-M emulzný modifikovaný 0,5 kg/m2 (skladba V1+V2): 2*620+1140=2 380,0000 [B]</t>
  </si>
  <si>
    <t>Celkom:A+B=3 140,0000 [C]</t>
  </si>
  <si>
    <t>58</t>
  </si>
  <si>
    <t>2203064001</t>
  </si>
  <si>
    <t>Podkladné a krycie vrstvy z asfaltových zmesí, bitúmenové vrstvy, asfaltový betón  triedy I</t>
  </si>
  <si>
    <t>- asfaltový betón hrubozrnný ACp 22-I na predmostiach hr. 80 mm: 1140*0,08=91,2000 [A]</t>
  </si>
  <si>
    <t>- asfaltový betón strednozrnný modifikovaný ACl 16-I, PMB hr. 60 mm na predmostiach: 1140*0,06=68,4000 [A]</t>
  </si>
  <si>
    <t>- rezerva 15% na prípadné vyrovnávky: A*0,15=10,2600 [B]</t>
  </si>
  <si>
    <t>Celkom:A+B=78,6600 [C]</t>
  </si>
  <si>
    <t>59</t>
  </si>
  <si>
    <t xml:space="preserve">- obrusná vrstva vozovky na moste a predmostiach SMAo11-I hr. 40 mm: </t>
  </si>
  <si>
    <t>(620+1140+760)*0,04=100,8000 [A]</t>
  </si>
  <si>
    <t>60</t>
  </si>
  <si>
    <t>2203064302</t>
  </si>
  <si>
    <t>Podkladné a krycie vrstvy z asfaltových zmesí, bitúmenové vrstvy, asfaltový koberec drenážny z plastbetónu</t>
  </si>
  <si>
    <t>- odvodňovací prúžok na moste (priečny, pozdĺžny): (44,1*0,1*0,045)+(13,9*0,1*0,045)*2=0,3236 [A]</t>
  </si>
  <si>
    <t>61</t>
  </si>
  <si>
    <t>2203074405</t>
  </si>
  <si>
    <t>Podkladné a krycie vrstvy z asfaltových zmesí, liaty asfalt cestný strednozrnný modifikovaný</t>
  </si>
  <si>
    <t>- liaty aslaft strednozrnný modifikovaný MA16, PMB hr. 45 mm na moste: 620*0,045=27,9000 [A]</t>
  </si>
  <si>
    <t>62</t>
  </si>
  <si>
    <t>2204075202</t>
  </si>
  <si>
    <t>Kryty dláždené,chodníkov komunikácií,rigolov - vyplnenie škár elastickou zálievkou bez predtesnenia</t>
  </si>
  <si>
    <t>- škára vo vozovke na koncoch úprav a pozdĺž SDP: 47,3*2+13,9*4=150,2000 [A]</t>
  </si>
  <si>
    <t>63</t>
  </si>
  <si>
    <t>2225018401</t>
  </si>
  <si>
    <t>Doplňujúce konštrukcie, zábradlie plastové, mostov a múrov</t>
  </si>
  <si>
    <t>- kompozitné zábradlie na revíznych schodiskách výšky 1,1m (vrátane kotvenia a vrchného náteru v zmysle PD): 2,4*7=16,8000 [A]</t>
  </si>
  <si>
    <t>64</t>
  </si>
  <si>
    <t>- nové betónové obojstranné zvodidlo s úrovňou zachytenia H3 výšky 1,2m: 32=32,0000 [A]</t>
  </si>
  <si>
    <t>65</t>
  </si>
  <si>
    <t>2225036201</t>
  </si>
  <si>
    <t>Doplňujúce konštrukcie, zvodidlá oceľové s jednou zvodnicou</t>
  </si>
  <si>
    <t>- nové cestné zvodidlo H2 so zvodnicou NH4 na predmostiach vrátane PKO: 18+15,9+21,8+18+19,5+19,5=112,7000 [A]</t>
  </si>
  <si>
    <t>(vrátane smerových stĺpikov)</t>
  </si>
  <si>
    <t>- nové cestné obojstranné zvodidlo H2 so zvodnicou NH4 na predmostiach vrátane PKO: 12,8+13=25,8000 [A]</t>
  </si>
  <si>
    <t>66</t>
  </si>
  <si>
    <t>2225067105</t>
  </si>
  <si>
    <t>Doplňujúce konštrukcie, zvislé dopravné značky, normálny alebo zväčšený rozmer hliníkové s fóliou</t>
  </si>
  <si>
    <t>- označenie mosta - tabuľa s ev. č. vrátane montáže: 2,0=2,0000 [A]</t>
  </si>
  <si>
    <t>67</t>
  </si>
  <si>
    <t>- okolo prechodových blokov a schodiska pre prostredie XF4: 36,5*1,1=40,1500 [A]</t>
  </si>
  <si>
    <t>68</t>
  </si>
  <si>
    <t>2225116102</t>
  </si>
  <si>
    <t>Doplňujúce konštrukcie,  otvorené žľaby z betónových tvárnic š. nad 500 mm</t>
  </si>
  <si>
    <t>- sklz zo žlaboviek š.600mm: 3+4+1,5+4=12,5000 [B]</t>
  </si>
  <si>
    <t>69</t>
  </si>
  <si>
    <t>6711010802</t>
  </si>
  <si>
    <t>Oplotenie  z drôteného pletiva pozinkovaného, na stĺpiky oceľové</t>
  </si>
  <si>
    <t>- doplnenie oplotenia vrátane 1x oceľovej bráničky: 1+2,8=3,8000 [A]</t>
  </si>
  <si>
    <t>70</t>
  </si>
  <si>
    <t>- ŠD 0-32mm pod stabilizáciu cementom na predmostiach hr. 240 mm: 15*47,3*2*0,24=340,5600 [A]</t>
  </si>
  <si>
    <t>71</t>
  </si>
  <si>
    <t>- spevnenie krajníc štrkodrvou,  fr. 16-32mm, hr. 100 mm s podkladom zo separačnej geotextílie na predmostiach: (20*4)*0,1=8,0000 [A]</t>
  </si>
  <si>
    <t>72</t>
  </si>
  <si>
    <t>- cementová stabilizácia CBGM C5/6 na predmostiach hr. 180 mm: 15*47,3*2*0,18=255,4200 [A]</t>
  </si>
  <si>
    <t>73</t>
  </si>
  <si>
    <t>2203032901</t>
  </si>
  <si>
    <t>Podkladné a krycie vrstvy z asfaltových zmesí, bitúmenové postreky, nátery,posypy infiltračný postrek z asfaltu</t>
  </si>
  <si>
    <t>- infiltračný postrek 1,0 kg/m2 na cem. stab. na predmostiach: 15*47,3*2=1 419,0000 [A]</t>
  </si>
  <si>
    <t>Izolačné práce proti vode</t>
  </si>
  <si>
    <t>74</t>
  </si>
  <si>
    <t>6101010101</t>
  </si>
  <si>
    <t>Izolácie proti vode a zemnej vlhkosti, bežných konštrukcií náterivami a tmelmi na ploche vodorovnej</t>
  </si>
  <si>
    <t>- prech. dosky penetračný náter: 428,85=428,8500 [A]</t>
  </si>
  <si>
    <t>- prech. dosky dvojnásobný asfaltový náter: 2*a=857,7000 [B]</t>
  </si>
  <si>
    <t>- ochranný náter obruby ríms: 0,15*(12,4+12,4*2+12,7)=7,4850 [C]</t>
  </si>
  <si>
    <t>Celkom:A+B+C=1 294,0350 [D]</t>
  </si>
  <si>
    <t>6101010102</t>
  </si>
  <si>
    <t>Izolácie proti vode a zemnej vlhkosti, bežných konštrukcií náterivami a tmelmi na ploche zvislej</t>
  </si>
  <si>
    <t>- rub opory a krídel penetračný náter: 1,7*47,3*2=160,8200 [A]</t>
  </si>
  <si>
    <t>- rub opory a krídel 2x asfaltový náter:  2*A=321,6400 [B]</t>
  </si>
  <si>
    <t>- prechodové dosky penetračný náter: 101,96=101,9600 [C]</t>
  </si>
  <si>
    <t>- prechodové dosky 2x asfaltový náter: 2*C=203,9200 [D]</t>
  </si>
  <si>
    <t>- ochranný náter obruby ríms: 0,15*(12,4+12,4*2+12,7)=7,4850 [E]</t>
  </si>
  <si>
    <t>Celkom:A+B+C+D+E=795,8250 [F]</t>
  </si>
  <si>
    <t>75</t>
  </si>
  <si>
    <t>6101010202</t>
  </si>
  <si>
    <t>Izolácie proti vode a zemnej vlhkosti, bežných konštrukcií pásmi na ploche zvislej</t>
  </si>
  <si>
    <t>- asfaltový pás na rube opôr a krídel v pracovnej, resp. dilatačnej škáre: 28*0,5=14,0000 [A]</t>
  </si>
  <si>
    <t>- asfaltový pás s prieťažnosťou min. 30%, šírky 300mm: 28*0,3=8,4000 [B]</t>
  </si>
  <si>
    <t>spolu: a+b=22,4000 [C]</t>
  </si>
  <si>
    <t>76</t>
  </si>
  <si>
    <t>6101010301</t>
  </si>
  <si>
    <t>Izolácie proti vode a zemnej vlhkosti, bežných konštrukcií fóliami na ploche vodorovnej</t>
  </si>
  <si>
    <t>- izolačná fólia v prechodovej oblasti: 85,9*1,1=94,4900 [A]</t>
  </si>
  <si>
    <t>77</t>
  </si>
  <si>
    <t>6101010502</t>
  </si>
  <si>
    <t>Izolácie proti vode a zemnej vlhkosti, bežných konštrukcií ochrannými a podkladnými textíliami na ploche zvislej</t>
  </si>
  <si>
    <t>- ochrana izolácie rubu opor geotextíliou 600 g/m2: 0,5*47,3*2=47,3000 [A]</t>
  </si>
  <si>
    <t>78</t>
  </si>
  <si>
    <t>6101050201</t>
  </si>
  <si>
    <t>Izolácie proti vode a zemnej vlhkosti, mostoviek pásmi na ploche vodorovnej</t>
  </si>
  <si>
    <t>- izolácia mostovky: 657,47=657,4700 [A]</t>
  </si>
  <si>
    <t>- izolácia prechodovej dosky: 85,6=85,6000 [B]</t>
  </si>
  <si>
    <t>- celkom: A+B=743,0700 [C]</t>
  </si>
  <si>
    <t>Základové práce a vŕtanie vodných studní</t>
  </si>
  <si>
    <t>79</t>
  </si>
  <si>
    <t>0201030906</t>
  </si>
  <si>
    <t>Zlepšovanie základovej pôdy, trativody kompletné z potrubia plastického DN 160 mm</t>
  </si>
  <si>
    <t>- priečna drenáž za oporami vrátane vyústenia na terén D 150 mm (vrátane obsypu ŠP): 2*47,3=94,6000 [A]</t>
  </si>
  <si>
    <t>0201030908</t>
  </si>
  <si>
    <t>Zlepšovanie základovej pôdy, trativody kompletné z potrubia plastického DN 200 mm</t>
  </si>
  <si>
    <t>- pre prestup drenážnej trubky cez krídla PVC DN200 mm: 6*2=12,0000 [B]</t>
  </si>
  <si>
    <t>80</t>
  </si>
  <si>
    <t>0205013201</t>
  </si>
  <si>
    <t>Steny štetovnicové baranené, z kovových dielcov, hĺ. do 10 m</t>
  </si>
  <si>
    <t>- paženie zo štetovníc medzi etapami v prech.oblasti: 4*15*4=240,0000 [A]</t>
  </si>
  <si>
    <t>81</t>
  </si>
  <si>
    <t>0205043201</t>
  </si>
  <si>
    <t>Steny - odstránenie štetovníc z kovových dielcov vytiahnutím</t>
  </si>
  <si>
    <t>- odstránenie paženia zo štetovníc medzi etapami v prech.oblasti: 4*15*4=240,0000 [A]</t>
  </si>
  <si>
    <t>Omietkarské práce</t>
  </si>
  <si>
    <t>82</t>
  </si>
  <si>
    <t>- sanácia podhľadu NK hr. do 30 mm (jednovrstvová), vrátane spojovacieho mostíka (80% plochy): 450*0,8=360,0000 [A]</t>
  </si>
  <si>
    <t>- sanácia podhľadu NK hr. 30 - 50 mm (dvojvrstvová), vrátane spojovacieho mostíka (20% plochy): 450*0,2*2=180,0000 [B]</t>
  </si>
  <si>
    <t>Celkom:A+B=540,0000 [C]</t>
  </si>
  <si>
    <t>sanačná malta triedy R4</t>
  </si>
  <si>
    <t>83</t>
  </si>
  <si>
    <t>- reprofilačná malta hrúbky do 5 mm (všetky vonkajšie plochy): 650+2*181,9=1 013,8000 [A]</t>
  </si>
  <si>
    <t>84</t>
  </si>
  <si>
    <t>- sanácia krajných opôr a krídiel hr. do 30 mm (80%): 363,8*0,8=291,0400 [A]</t>
  </si>
  <si>
    <t>- sanácia krajných opôr a krídiel hr. 30-50 mm (20%): 363,8*0,2*2=145,5200 [B]</t>
  </si>
  <si>
    <t>- sanácia bočnej zvislej plochy NK hr. 30-50 mm  (20%): 22,2*0,2*2=8,8800 [C]</t>
  </si>
  <si>
    <t>- sanácia bočnej zvislej plochy NK hr. do 30 mm (80%): 22,2*0,8=17,7600 [D]</t>
  </si>
  <si>
    <t>Celkom:A+B+C+D=463,2000 [E]</t>
  </si>
  <si>
    <t>Nanášanie ochranných vrstiev - maliarske a natieračské práce</t>
  </si>
  <si>
    <t>85</t>
  </si>
  <si>
    <t>8401080703</t>
  </si>
  <si>
    <t>Náter omietok a betónových povrchov, farba epoxidová, mostoviek</t>
  </si>
  <si>
    <t>- zapečaťujúca vrstva: 657,47=657,4700 [A]</t>
  </si>
  <si>
    <t>86</t>
  </si>
  <si>
    <t>8401081501</t>
  </si>
  <si>
    <t>Náter omietok a betónových povrchov, farba riediteľná vodou (akrylátová), stropov</t>
  </si>
  <si>
    <t>- zjednosujúci náter podhľadu NK: 450=450,0000 [A]</t>
  </si>
  <si>
    <t>8401081502</t>
  </si>
  <si>
    <t>Náter omietok a betónových povrchov, farba riediteľná vodou (akrylátová), stien</t>
  </si>
  <si>
    <t>- zjednocujúci náter opôr a krídel + bočné plochy NK: 286=286,0000 [A]</t>
  </si>
  <si>
    <t>Jednotková cena EUR bez DPH</t>
  </si>
  <si>
    <t>odvoz na najbližšiu skládku (Zvolenská Slatina, resp. žiar nad Hronom), zhotoviteľ</t>
  </si>
  <si>
    <t>si v čase opravy overí kapacitu skládky</t>
  </si>
  <si>
    <t>- vrátane 6x prechodová zvodnica na betónové zvodidlo dl.4m</t>
  </si>
  <si>
    <t>- vrátane 6x prechodová zvodnica na existujúce oceľ. obojstranné zvodidlo dl.4m</t>
  </si>
  <si>
    <t>Vhodná zemina sa použije, nevhodná sa odvezie na skládku (odhad 35/65)</t>
  </si>
  <si>
    <t>(min. výška oplotenia 1,8m, stĺpiky á 3,0m)</t>
  </si>
  <si>
    <t xml:space="preserve"> </t>
  </si>
  <si>
    <t>00010403</t>
  </si>
  <si>
    <t>Zmluvné požiadavky poplatky za skládky zeminy</t>
  </si>
  <si>
    <t>SO 101: 21,16 [A]</t>
  </si>
  <si>
    <t>SO 101: 338,77*1,9=643,66 [A]</t>
  </si>
  <si>
    <t>SO 201: 1269,35 [B]</t>
  </si>
  <si>
    <t>SO 201: 430,43*1,9=817,82 [B]</t>
  </si>
  <si>
    <t>Celkom:A+B=1 290,51 [C]</t>
  </si>
  <si>
    <t>Celkom:A+B=1 461,48 [C]</t>
  </si>
  <si>
    <t>45.00.00</t>
  </si>
  <si>
    <t xml:space="preserve"> - celkom hmotnosť sute a vybúraného materiálu vrátane poplatu za skládkovanie a recykláciu: </t>
  </si>
  <si>
    <t>Zmluvné požiadavky poplatky za skládky zeminy vrátane poplatu za recykláciu</t>
  </si>
  <si>
    <t>Miesto:...............................</t>
  </si>
  <si>
    <t>Dátum:...............................</t>
  </si>
  <si>
    <t>........................................................</t>
  </si>
  <si>
    <t>pečiatka a podpis oprávnenej osoby</t>
  </si>
  <si>
    <t>DPH 23%</t>
  </si>
  <si>
    <t>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</si>
</sst>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0"/>
    <numFmt numFmtId="165" formatCode="\ ###\ ###\ ###\ ##0.00"/>
  </numFmts>
  <fonts count="16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6" fillId="0" borderId="0"/>
    <xf numFmtId="0" fontId="6" fillId="0" borderId="0"/>
  </cellStyleXfs>
  <cellXfs count="99">
    <xf numFmtId="0" fontId="0" fillId="0" borderId="0" xfId="0"/>
    <xf numFmtId="164" fontId="1" fillId="2" borderId="1" xfId="1" applyNumberFormat="1" applyBorder="1" applyProtection="1">
      <protection locked="0"/>
    </xf>
    <xf numFmtId="4" fontId="14" fillId="4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5" fillId="3" borderId="1" xfId="6" applyBorder="1" applyAlignment="1" applyProtection="1">
      <alignment horizontal="center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0" fontId="14" fillId="0" borderId="11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 wrapText="1"/>
    </xf>
    <xf numFmtId="4" fontId="14" fillId="0" borderId="12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" fillId="0" borderId="3" xfId="2" applyBorder="1" applyAlignment="1" applyProtection="1">
      <alignment wrapText="1"/>
    </xf>
    <xf numFmtId="0" fontId="1" fillId="0" borderId="4" xfId="2" applyBorder="1" applyAlignment="1" applyProtection="1">
      <alignment wrapText="1"/>
    </xf>
    <xf numFmtId="164" fontId="0" fillId="0" borderId="0" xfId="0" applyNumberFormat="1" applyProtection="1"/>
    <xf numFmtId="0" fontId="6" fillId="0" borderId="0" xfId="8" applyProtection="1"/>
    <xf numFmtId="0" fontId="7" fillId="0" borderId="0" xfId="9" applyFont="1" applyProtection="1"/>
    <xf numFmtId="0" fontId="0" fillId="0" borderId="8" xfId="9" applyFont="1" applyBorder="1" applyProtection="1"/>
    <xf numFmtId="0" fontId="0" fillId="0" borderId="4" xfId="9" applyFont="1" applyBorder="1" applyAlignment="1" applyProtection="1">
      <alignment horizontal="center"/>
    </xf>
    <xf numFmtId="0" fontId="0" fillId="0" borderId="1" xfId="9" applyFont="1" applyBorder="1" applyAlignment="1" applyProtection="1">
      <alignment horizontal="center"/>
    </xf>
    <xf numFmtId="0" fontId="0" fillId="0" borderId="3" xfId="9" applyFont="1" applyBorder="1" applyProtection="1"/>
    <xf numFmtId="0" fontId="0" fillId="0" borderId="9" xfId="9" applyFont="1" applyBorder="1" applyProtection="1"/>
    <xf numFmtId="0" fontId="7" fillId="0" borderId="3" xfId="9" applyFont="1" applyBorder="1" applyProtection="1"/>
    <xf numFmtId="0" fontId="8" fillId="0" borderId="9" xfId="9" applyFont="1" applyBorder="1" applyProtection="1"/>
    <xf numFmtId="0" fontId="7" fillId="0" borderId="9" xfId="9" applyFont="1" applyBorder="1" applyProtection="1"/>
    <xf numFmtId="165" fontId="7" fillId="0" borderId="9" xfId="9" applyNumberFormat="1" applyFont="1" applyBorder="1" applyProtection="1"/>
    <xf numFmtId="49" fontId="9" fillId="0" borderId="3" xfId="8" applyNumberFormat="1" applyFont="1" applyBorder="1" applyAlignment="1" applyProtection="1">
      <alignment horizontal="left" vertical="top"/>
    </xf>
    <xf numFmtId="165" fontId="0" fillId="0" borderId="9" xfId="9" applyNumberFormat="1" applyFont="1" applyBorder="1" applyProtection="1"/>
    <xf numFmtId="0" fontId="7" fillId="0" borderId="3" xfId="8" applyFont="1" applyBorder="1" applyAlignment="1" applyProtection="1">
      <alignment horizontal="center" vertical="top"/>
    </xf>
    <xf numFmtId="49" fontId="9" fillId="0" borderId="3" xfId="8" applyNumberFormat="1" applyFont="1" applyBorder="1" applyAlignment="1" applyProtection="1">
      <alignment horizontal="left" vertical="top" wrapText="1"/>
    </xf>
    <xf numFmtId="49" fontId="7" fillId="0" borderId="3" xfId="8" applyNumberFormat="1" applyFont="1" applyBorder="1" applyAlignment="1" applyProtection="1">
      <alignment horizontal="left" vertical="top"/>
    </xf>
    <xf numFmtId="49" fontId="10" fillId="0" borderId="3" xfId="8" applyNumberFormat="1" applyFont="1" applyBorder="1" applyAlignment="1" applyProtection="1">
      <alignment vertical="top" wrapText="1"/>
    </xf>
    <xf numFmtId="49" fontId="11" fillId="0" borderId="3" xfId="8" applyNumberFormat="1" applyFont="1" applyBorder="1" applyAlignment="1" applyProtection="1">
      <alignment horizontal="left" vertical="top" wrapText="1"/>
    </xf>
    <xf numFmtId="4" fontId="12" fillId="0" borderId="3" xfId="8" applyNumberFormat="1" applyFont="1" applyBorder="1" applyAlignment="1" applyProtection="1">
      <alignment horizontal="right" wrapText="1"/>
    </xf>
    <xf numFmtId="4" fontId="7" fillId="0" borderId="9" xfId="8" applyNumberFormat="1" applyFont="1" applyBorder="1" applyAlignment="1" applyProtection="1">
      <alignment horizontal="right" vertical="top"/>
    </xf>
    <xf numFmtId="49" fontId="7" fillId="0" borderId="3" xfId="8" applyNumberFormat="1" applyFont="1" applyBorder="1" applyAlignment="1" applyProtection="1">
      <alignment horizontal="center" vertical="top" wrapText="1"/>
    </xf>
    <xf numFmtId="49" fontId="6" fillId="0" borderId="3" xfId="8" applyNumberFormat="1" applyBorder="1" applyAlignment="1" applyProtection="1">
      <alignment horizontal="left" vertical="top" wrapText="1"/>
    </xf>
    <xf numFmtId="4" fontId="13" fillId="0" borderId="3" xfId="8" applyNumberFormat="1" applyFont="1" applyBorder="1" applyAlignment="1" applyProtection="1">
      <alignment horizontal="right" vertical="center"/>
    </xf>
    <xf numFmtId="49" fontId="6" fillId="0" borderId="3" xfId="8" applyNumberFormat="1" applyBorder="1" applyAlignment="1" applyProtection="1">
      <alignment horizontal="center" vertical="top"/>
    </xf>
    <xf numFmtId="4" fontId="6" fillId="0" borderId="9" xfId="8" applyNumberFormat="1" applyBorder="1" applyAlignment="1" applyProtection="1">
      <alignment horizontal="right" vertical="top"/>
    </xf>
    <xf numFmtId="0" fontId="0" fillId="0" borderId="9" xfId="9" applyFont="1" applyBorder="1" applyAlignment="1" applyProtection="1">
      <alignment horizontal="left"/>
    </xf>
    <xf numFmtId="0" fontId="0" fillId="0" borderId="9" xfId="9" applyFont="1" applyBorder="1" applyAlignment="1" applyProtection="1">
      <alignment wrapText="1" shrinkToFit="1"/>
    </xf>
    <xf numFmtId="0" fontId="7" fillId="0" borderId="9" xfId="9" applyFont="1" applyBorder="1" applyAlignment="1" applyProtection="1">
      <alignment wrapText="1"/>
    </xf>
    <xf numFmtId="49" fontId="0" fillId="0" borderId="9" xfId="9" applyNumberFormat="1" applyFont="1" applyBorder="1" applyProtection="1"/>
    <xf numFmtId="0" fontId="0" fillId="0" borderId="10" xfId="9" applyFont="1" applyBorder="1" applyProtection="1"/>
    <xf numFmtId="0" fontId="5" fillId="3" borderId="1" xfId="6" applyBorder="1" applyProtection="1"/>
    <xf numFmtId="0" fontId="0" fillId="0" borderId="4" xfId="9" applyFont="1" applyBorder="1" applyProtection="1"/>
    <xf numFmtId="0" fontId="0" fillId="0" borderId="2" xfId="9" applyFont="1" applyBorder="1" applyAlignment="1" applyProtection="1">
      <alignment horizontal="center"/>
    </xf>
    <xf numFmtId="0" fontId="0" fillId="5" borderId="0" xfId="0" applyFill="1" applyAlignment="1" applyProtection="1">
      <alignment horizontal="left" indent="2"/>
      <protection locked="0"/>
    </xf>
    <xf numFmtId="0" fontId="1" fillId="0" borderId="0" xfId="2" applyBorder="1" applyAlignment="1" applyProtection="1">
      <alignment wrapText="1"/>
    </xf>
    <xf numFmtId="0" fontId="1" fillId="0" borderId="0" xfId="2" quotePrefix="1" applyBorder="1" applyProtection="1"/>
    <xf numFmtId="0" fontId="1" fillId="0" borderId="0" xfId="2" applyBorder="1" applyProtection="1"/>
    <xf numFmtId="164" fontId="1" fillId="0" borderId="0" xfId="2" applyNumberFormat="1" applyBorder="1" applyProtection="1"/>
    <xf numFmtId="0" fontId="0" fillId="5" borderId="0" xfId="0" applyFill="1" applyAlignment="1" applyProtection="1">
      <alignment horizontal="center"/>
      <protection locked="0"/>
    </xf>
    <xf numFmtId="0" fontId="5" fillId="3" borderId="1" xfId="6" applyBorder="1" applyProtection="1"/>
    <xf numFmtId="0" fontId="0" fillId="0" borderId="0" xfId="9" applyFont="1" applyAlignment="1" applyProtection="1">
      <alignment horizontal="center"/>
    </xf>
    <xf numFmtId="0" fontId="0" fillId="0" borderId="6" xfId="9" applyFont="1" applyBorder="1" applyProtection="1"/>
    <xf numFmtId="0" fontId="0" fillId="0" borderId="5" xfId="9" applyFont="1" applyBorder="1" applyAlignment="1" applyProtection="1">
      <alignment horizontal="center"/>
    </xf>
    <xf numFmtId="0" fontId="0" fillId="0" borderId="7" xfId="9" applyFont="1" applyBorder="1" applyProtection="1"/>
    <xf numFmtId="0" fontId="0" fillId="0" borderId="2" xfId="9" applyFont="1" applyBorder="1" applyProtection="1"/>
    <xf numFmtId="0" fontId="0" fillId="0" borderId="4" xfId="9" applyFont="1" applyBorder="1" applyProtection="1"/>
    <xf numFmtId="0" fontId="0" fillId="0" borderId="2" xfId="9" applyFont="1" applyBorder="1" applyAlignment="1" applyProtection="1">
      <alignment horizontal="center"/>
    </xf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164" fontId="4" fillId="0" borderId="1" xfId="7" applyNumberFormat="1" applyBorder="1" applyProtection="1"/>
    <xf numFmtId="0" fontId="4" fillId="0" borderId="0" xfId="7" applyBorder="1" applyProtection="1"/>
    <xf numFmtId="164" fontId="4" fillId="0" borderId="0" xfId="7" applyNumberFormat="1" applyBorder="1" applyProtection="1"/>
    <xf numFmtId="0" fontId="0" fillId="0" borderId="0" xfId="0" applyAlignment="1" applyProtection="1">
      <alignment horizontal="left" indent="2"/>
    </xf>
    <xf numFmtId="0" fontId="0" fillId="0" borderId="0" xfId="0" applyAlignment="1" applyProtection="1">
      <alignment horizontal="left" indent="15"/>
    </xf>
    <xf numFmtId="0" fontId="0" fillId="0" borderId="0" xfId="0" applyAlignment="1" applyProtection="1">
      <alignment horizontal="center"/>
    </xf>
    <xf numFmtId="4" fontId="14" fillId="0" borderId="0" xfId="0" applyNumberFormat="1" applyFont="1" applyFill="1" applyBorder="1" applyAlignment="1" applyProtection="1">
      <alignment horizontal="right" vertical="center"/>
    </xf>
    <xf numFmtId="0" fontId="5" fillId="3" borderId="1" xfId="6" applyBorder="1" applyAlignment="1" applyProtection="1">
      <alignment horizontal="center" wrapText="1"/>
    </xf>
    <xf numFmtId="0" fontId="1" fillId="0" borderId="5" xfId="2" applyBorder="1" applyProtection="1"/>
    <xf numFmtId="0" fontId="1" fillId="0" borderId="6" xfId="2" applyBorder="1" applyProtection="1"/>
    <xf numFmtId="164" fontId="1" fillId="0" borderId="6" xfId="2" applyNumberFormat="1" applyBorder="1" applyProtection="1"/>
    <xf numFmtId="164" fontId="1" fillId="0" borderId="7" xfId="2" applyNumberFormat="1" applyBorder="1" applyProtection="1"/>
    <xf numFmtId="0" fontId="3" fillId="0" borderId="5" xfId="4" applyBorder="1" applyProtection="1"/>
    <xf numFmtId="0" fontId="3" fillId="0" borderId="6" xfId="4" applyBorder="1" applyProtection="1"/>
    <xf numFmtId="164" fontId="3" fillId="0" borderId="7" xfId="4" applyNumberFormat="1" applyBorder="1" applyProtection="1"/>
    <xf numFmtId="164" fontId="3" fillId="0" borderId="1" xfId="4" applyNumberFormat="1" applyBorder="1" applyProtection="1"/>
    <xf numFmtId="0" fontId="0" fillId="0" borderId="0" xfId="0" applyAlignment="1" applyProtection="1">
      <alignment horizontal="center" wrapText="1"/>
    </xf>
    <xf numFmtId="0" fontId="6" fillId="5" borderId="0" xfId="8" applyFill="1" applyAlignment="1" applyProtection="1">
      <alignment horizontal="center"/>
      <protection locked="0"/>
    </xf>
    <xf numFmtId="0" fontId="0" fillId="0" borderId="3" xfId="9" applyFont="1" applyBorder="1" applyAlignment="1" applyProtection="1">
      <alignment horizontal="center"/>
    </xf>
    <xf numFmtId="0" fontId="0" fillId="0" borderId="9" xfId="9" applyFont="1" applyBorder="1" applyAlignment="1" applyProtection="1">
      <alignment horizontal="center"/>
    </xf>
    <xf numFmtId="0" fontId="0" fillId="0" borderId="9" xfId="9" applyFont="1" applyBorder="1" applyAlignment="1" applyProtection="1">
      <alignment wrapText="1"/>
    </xf>
    <xf numFmtId="0" fontId="0" fillId="0" borderId="0" xfId="9" applyFont="1" applyBorder="1" applyProtection="1"/>
    <xf numFmtId="165" fontId="0" fillId="0" borderId="0" xfId="9" applyNumberFormat="1" applyFont="1" applyBorder="1" applyProtection="1"/>
    <xf numFmtId="0" fontId="6" fillId="0" borderId="0" xfId="8" applyFill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0" fontId="0" fillId="5" borderId="0" xfId="0" applyFill="1" applyAlignment="1" applyProtection="1">
      <alignment horizontal="center" wrapText="1"/>
      <protection locked="0"/>
    </xf>
  </cellXfs>
  <cellStyles count="10">
    <cellStyle name="Background_Yellow" xfId="1"/>
    <cellStyle name="Font_Ariel_Normal" xfId="3"/>
    <cellStyle name="Font_Ariel_Normal_Bold" xfId="7"/>
    <cellStyle name="Font_Ariel_Normal_Bold_BG_Gray" xfId="5"/>
    <cellStyle name="Font_Ariel_Small" xfId="2"/>
    <cellStyle name="Font_Ariel_Small_Bold" xfId="4"/>
    <cellStyle name="Font_Ariel_Small_Bold_BG_Gray" xfId="6"/>
    <cellStyle name="Normal" xfId="9"/>
    <cellStyle name="Normálna" xfId="0" builtinId="0"/>
    <cellStyle name="Normálna 2" xfId="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0"/>
  <sheetViews>
    <sheetView showGridLines="0" zoomScaleNormal="100" zoomScaleSheetLayoutView="85" zoomScalePageLayoutView="85" workbookViewId="0">
      <selection activeCell="E18" sqref="E18:F18"/>
    </sheetView>
  </sheetViews>
  <sheetFormatPr defaultRowHeight="14.4"/>
  <cols>
    <col min="1" max="1" width="2.44140625" style="3" customWidth="1"/>
    <col min="2" max="2" width="14.5546875" style="3" bestFit="1" customWidth="1"/>
    <col min="3" max="3" width="16" style="3" bestFit="1" customWidth="1"/>
    <col min="4" max="4" width="40.109375" style="3" bestFit="1" customWidth="1"/>
    <col min="5" max="7" width="17.44140625" style="3" customWidth="1"/>
    <col min="8" max="16384" width="8.88671875" style="3"/>
  </cols>
  <sheetData>
    <row r="3" spans="2:7">
      <c r="B3" s="65" t="s">
        <v>349</v>
      </c>
      <c r="C3" s="65" t="s">
        <v>350</v>
      </c>
      <c r="D3" s="65" t="s">
        <v>351</v>
      </c>
      <c r="E3" s="66" t="s">
        <v>235</v>
      </c>
      <c r="F3" s="66" t="s">
        <v>859</v>
      </c>
      <c r="G3" s="66" t="s">
        <v>352</v>
      </c>
    </row>
    <row r="4" spans="2:7">
      <c r="B4" s="67" t="s">
        <v>353</v>
      </c>
      <c r="C4" s="68" t="s">
        <v>354</v>
      </c>
      <c r="D4" s="68" t="s">
        <v>355</v>
      </c>
      <c r="E4" s="69">
        <f>'Časti stavby'!I12</f>
        <v>0</v>
      </c>
      <c r="F4" s="69">
        <f>ROUND(E4*0.23,2)</f>
        <v>0</v>
      </c>
      <c r="G4" s="69">
        <f>E4+F4</f>
        <v>0</v>
      </c>
    </row>
    <row r="5" spans="2:7">
      <c r="B5" s="67" t="s">
        <v>356</v>
      </c>
      <c r="C5" s="68" t="s">
        <v>354</v>
      </c>
      <c r="D5" s="68" t="s">
        <v>357</v>
      </c>
      <c r="E5" s="69">
        <f>'Časti stavby'!I34</f>
        <v>0</v>
      </c>
      <c r="F5" s="69">
        <f t="shared" ref="F5:F6" si="0">ROUND(E5*0.23,2)</f>
        <v>0</v>
      </c>
      <c r="G5" s="69">
        <f>E5+F5</f>
        <v>0</v>
      </c>
    </row>
    <row r="6" spans="2:7">
      <c r="B6" s="67" t="s">
        <v>358</v>
      </c>
      <c r="C6" s="68" t="s">
        <v>354</v>
      </c>
      <c r="D6" s="68" t="s">
        <v>359</v>
      </c>
      <c r="E6" s="69">
        <f>'Časti stavby'!I121</f>
        <v>0</v>
      </c>
      <c r="F6" s="69">
        <f t="shared" si="0"/>
        <v>0</v>
      </c>
      <c r="G6" s="69">
        <f>E6+F6</f>
        <v>0</v>
      </c>
    </row>
    <row r="7" spans="2:7">
      <c r="B7" s="70" t="s">
        <v>348</v>
      </c>
      <c r="C7" s="71"/>
      <c r="D7" s="72"/>
      <c r="E7" s="73">
        <f>SUM(E4:E6)</f>
        <v>0</v>
      </c>
      <c r="F7" s="73">
        <f>SUM(F4:F6)</f>
        <v>0</v>
      </c>
      <c r="G7" s="73">
        <f>SUM(G4:G6)</f>
        <v>0</v>
      </c>
    </row>
    <row r="8" spans="2:7">
      <c r="B8" s="74"/>
      <c r="C8" s="74"/>
      <c r="D8" s="74"/>
      <c r="E8" s="75"/>
      <c r="F8" s="75"/>
      <c r="G8" s="75"/>
    </row>
    <row r="9" spans="2:7">
      <c r="B9" s="74"/>
      <c r="C9" s="74"/>
      <c r="D9" s="74"/>
      <c r="E9" s="75"/>
      <c r="F9" s="75"/>
      <c r="G9" s="75"/>
    </row>
    <row r="10" spans="2:7">
      <c r="B10" s="74"/>
      <c r="C10" s="74"/>
      <c r="D10" s="74"/>
      <c r="E10" s="75"/>
      <c r="F10" s="75"/>
      <c r="G10" s="75"/>
    </row>
    <row r="11" spans="2:7">
      <c r="B11" s="74"/>
      <c r="C11" s="74"/>
      <c r="D11" s="74"/>
      <c r="E11" s="75"/>
      <c r="F11" s="75"/>
      <c r="G11" s="75"/>
    </row>
    <row r="12" spans="2:7">
      <c r="B12" s="74"/>
      <c r="C12" s="74"/>
      <c r="D12" s="74"/>
      <c r="E12" s="75"/>
      <c r="F12" s="75"/>
      <c r="G12" s="75"/>
    </row>
    <row r="15" spans="2:7">
      <c r="B15" s="56" t="s">
        <v>855</v>
      </c>
      <c r="C15" s="56"/>
    </row>
    <row r="16" spans="2:7">
      <c r="C16" s="76"/>
    </row>
    <row r="17" spans="2:6">
      <c r="B17" s="76"/>
    </row>
    <row r="18" spans="2:6">
      <c r="B18" s="56" t="s">
        <v>856</v>
      </c>
      <c r="C18" s="56"/>
      <c r="E18" s="56"/>
      <c r="F18" s="56"/>
    </row>
    <row r="19" spans="2:6">
      <c r="B19" s="77"/>
      <c r="E19" s="78" t="s">
        <v>857</v>
      </c>
      <c r="F19" s="78"/>
    </row>
    <row r="20" spans="2:6">
      <c r="B20" s="77"/>
      <c r="E20" s="78" t="s">
        <v>858</v>
      </c>
      <c r="F20" s="78"/>
    </row>
  </sheetData>
  <sheetProtection algorithmName="SHA-512" hashValue="Or6qfzD5994od2gW7Zy7KJZ0ndWgQIK5M1VpDoOjSXqVTyRcjl8Rm2+LTJkcOFwAbCW/3DDeQ0AOLGvC6xGpDA==" saltValue="6unE0rInwhuhUTxgaPFS9g==" spinCount="100000" sheet="1" objects="1" scenarios="1"/>
  <mergeCells count="6">
    <mergeCell ref="B7:D7"/>
    <mergeCell ref="E18:F18"/>
    <mergeCell ref="E19:F19"/>
    <mergeCell ref="E20:F20"/>
    <mergeCell ref="B15:C15"/>
    <mergeCell ref="B18:C18"/>
  </mergeCells>
  <printOptions horizontalCentered="1"/>
  <pageMargins left="0.41666666666666669" right="0.41666666666666669" top="0.59640522875816993" bottom="0.625" header="0.27777777777777779" footer="0.27777777777777779"/>
  <pageSetup paperSize="9" fitToHeight="0" orientation="landscape" r:id="rId1"/>
  <headerFooter>
    <oddHeader>&amp;LOprava mosta ev.č. R1-161 Budča&amp;RPríloha č.2 k B2 -Výkaz výmer (zároveň Príloha č.2 k Zmluve)
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4"/>
  <sheetViews>
    <sheetView showGridLines="0" zoomScaleNormal="100" zoomScaleSheetLayoutView="85" zoomScalePageLayoutView="85" workbookViewId="0">
      <selection activeCell="H4" sqref="H4:H107"/>
    </sheetView>
  </sheetViews>
  <sheetFormatPr defaultColWidth="9.109375" defaultRowHeight="14.4"/>
  <cols>
    <col min="1" max="1" width="2.44140625" style="3" customWidth="1"/>
    <col min="2" max="2" width="30.5546875" style="3" customWidth="1"/>
    <col min="3" max="3" width="7.44140625" style="3" bestFit="1" customWidth="1"/>
    <col min="4" max="4" width="10.109375" style="3" bestFit="1" customWidth="1"/>
    <col min="5" max="5" width="50.5546875" style="3" customWidth="1"/>
    <col min="6" max="6" width="8.109375" style="3" bestFit="1" customWidth="1"/>
    <col min="7" max="7" width="8.5546875" style="3" bestFit="1" customWidth="1"/>
    <col min="8" max="8" width="25.44140625" style="3" bestFit="1" customWidth="1"/>
    <col min="9" max="16384" width="9.109375" style="3"/>
  </cols>
  <sheetData>
    <row r="1" spans="2:8" ht="32.4" customHeight="1"/>
    <row r="3" spans="2:8">
      <c r="B3" s="48" t="s">
        <v>0</v>
      </c>
      <c r="C3" s="57" t="s">
        <v>1</v>
      </c>
      <c r="D3" s="57"/>
      <c r="E3" s="48" t="s">
        <v>2</v>
      </c>
      <c r="F3" s="48" t="s">
        <v>3</v>
      </c>
      <c r="G3" s="48" t="s">
        <v>4</v>
      </c>
      <c r="H3" s="4" t="s">
        <v>836</v>
      </c>
    </row>
    <row r="4" spans="2:8" ht="21.6">
      <c r="B4" s="5" t="s">
        <v>5</v>
      </c>
      <c r="C4" s="6" t="s">
        <v>6</v>
      </c>
      <c r="D4" s="6" t="s">
        <v>7</v>
      </c>
      <c r="E4" s="7" t="s">
        <v>8</v>
      </c>
      <c r="F4" s="8" t="s">
        <v>9</v>
      </c>
      <c r="G4" s="9">
        <v>1290.51</v>
      </c>
      <c r="H4" s="1"/>
    </row>
    <row r="5" spans="2:8" s="14" customFormat="1" ht="12">
      <c r="B5" s="10"/>
      <c r="C5" s="11" t="s">
        <v>852</v>
      </c>
      <c r="D5" s="11" t="s">
        <v>844</v>
      </c>
      <c r="E5" s="12" t="s">
        <v>845</v>
      </c>
      <c r="F5" s="11" t="s">
        <v>9</v>
      </c>
      <c r="G5" s="13">
        <v>1461.48</v>
      </c>
      <c r="H5" s="2"/>
    </row>
    <row r="6" spans="2:8" ht="21.6">
      <c r="B6" s="15"/>
      <c r="C6" s="6" t="s">
        <v>6</v>
      </c>
      <c r="D6" s="6" t="s">
        <v>10</v>
      </c>
      <c r="E6" s="7" t="s">
        <v>11</v>
      </c>
      <c r="F6" s="8" t="s">
        <v>12</v>
      </c>
      <c r="G6" s="9">
        <v>1</v>
      </c>
      <c r="H6" s="2"/>
    </row>
    <row r="7" spans="2:8" ht="21.6">
      <c r="B7" s="15"/>
      <c r="C7" s="6" t="s">
        <v>6</v>
      </c>
      <c r="D7" s="6" t="s">
        <v>13</v>
      </c>
      <c r="E7" s="7" t="s">
        <v>14</v>
      </c>
      <c r="F7" s="8" t="s">
        <v>12</v>
      </c>
      <c r="G7" s="9">
        <v>1</v>
      </c>
      <c r="H7" s="2"/>
    </row>
    <row r="8" spans="2:8" ht="21.6">
      <c r="B8" s="15"/>
      <c r="C8" s="6" t="s">
        <v>6</v>
      </c>
      <c r="D8" s="6" t="s">
        <v>15</v>
      </c>
      <c r="E8" s="7" t="s">
        <v>16</v>
      </c>
      <c r="F8" s="8" t="s">
        <v>12</v>
      </c>
      <c r="G8" s="9">
        <v>2</v>
      </c>
      <c r="H8" s="2"/>
    </row>
    <row r="9" spans="2:8" ht="21.6">
      <c r="B9" s="15"/>
      <c r="C9" s="6" t="s">
        <v>6</v>
      </c>
      <c r="D9" s="6" t="s">
        <v>17</v>
      </c>
      <c r="E9" s="7" t="s">
        <v>18</v>
      </c>
      <c r="F9" s="8" t="s">
        <v>12</v>
      </c>
      <c r="G9" s="9">
        <v>2</v>
      </c>
      <c r="H9" s="2"/>
    </row>
    <row r="10" spans="2:8" ht="21.6">
      <c r="B10" s="15"/>
      <c r="C10" s="6" t="s">
        <v>6</v>
      </c>
      <c r="D10" s="6" t="s">
        <v>19</v>
      </c>
      <c r="E10" s="7" t="s">
        <v>20</v>
      </c>
      <c r="F10" s="8" t="s">
        <v>12</v>
      </c>
      <c r="G10" s="9">
        <v>1</v>
      </c>
      <c r="H10" s="2"/>
    </row>
    <row r="11" spans="2:8" ht="21.6">
      <c r="B11" s="15"/>
      <c r="C11" s="6" t="s">
        <v>6</v>
      </c>
      <c r="D11" s="6" t="s">
        <v>21</v>
      </c>
      <c r="E11" s="7" t="s">
        <v>22</v>
      </c>
      <c r="F11" s="8" t="s">
        <v>12</v>
      </c>
      <c r="G11" s="9">
        <v>1</v>
      </c>
      <c r="H11" s="2"/>
    </row>
    <row r="12" spans="2:8">
      <c r="B12" s="5" t="s">
        <v>23</v>
      </c>
      <c r="C12" s="6" t="s">
        <v>24</v>
      </c>
      <c r="D12" s="6" t="s">
        <v>25</v>
      </c>
      <c r="E12" s="7" t="s">
        <v>26</v>
      </c>
      <c r="F12" s="8" t="s">
        <v>12</v>
      </c>
      <c r="G12" s="9">
        <v>1</v>
      </c>
      <c r="H12" s="2"/>
    </row>
    <row r="13" spans="2:8" ht="21.6">
      <c r="B13" s="15"/>
      <c r="C13" s="6" t="s">
        <v>24</v>
      </c>
      <c r="D13" s="6" t="s">
        <v>27</v>
      </c>
      <c r="E13" s="7" t="s">
        <v>28</v>
      </c>
      <c r="F13" s="8" t="s">
        <v>29</v>
      </c>
      <c r="G13" s="9">
        <v>33.14</v>
      </c>
      <c r="H13" s="2"/>
    </row>
    <row r="14" spans="2:8">
      <c r="B14" s="15"/>
      <c r="C14" s="6" t="s">
        <v>24</v>
      </c>
      <c r="D14" s="6" t="s">
        <v>30</v>
      </c>
      <c r="E14" s="7" t="s">
        <v>31</v>
      </c>
      <c r="F14" s="8" t="s">
        <v>29</v>
      </c>
      <c r="G14" s="9">
        <v>29.59</v>
      </c>
      <c r="H14" s="2"/>
    </row>
    <row r="15" spans="2:8">
      <c r="B15" s="15"/>
      <c r="C15" s="6" t="s">
        <v>24</v>
      </c>
      <c r="D15" s="6" t="s">
        <v>32</v>
      </c>
      <c r="E15" s="7" t="s">
        <v>33</v>
      </c>
      <c r="F15" s="8" t="s">
        <v>34</v>
      </c>
      <c r="G15" s="9">
        <v>650</v>
      </c>
      <c r="H15" s="2"/>
    </row>
    <row r="16" spans="2:8">
      <c r="B16" s="15"/>
      <c r="C16" s="6" t="s">
        <v>24</v>
      </c>
      <c r="D16" s="6" t="s">
        <v>35</v>
      </c>
      <c r="E16" s="7" t="s">
        <v>36</v>
      </c>
      <c r="F16" s="8" t="s">
        <v>37</v>
      </c>
      <c r="G16" s="9">
        <v>2</v>
      </c>
      <c r="H16" s="2"/>
    </row>
    <row r="17" spans="2:8" ht="21.6">
      <c r="B17" s="15"/>
      <c r="C17" s="6" t="s">
        <v>24</v>
      </c>
      <c r="D17" s="6" t="s">
        <v>38</v>
      </c>
      <c r="E17" s="7" t="s">
        <v>39</v>
      </c>
      <c r="F17" s="8" t="s">
        <v>34</v>
      </c>
      <c r="G17" s="9">
        <v>1419</v>
      </c>
      <c r="H17" s="2"/>
    </row>
    <row r="18" spans="2:8" ht="21.6">
      <c r="B18" s="15"/>
      <c r="C18" s="6" t="s">
        <v>24</v>
      </c>
      <c r="D18" s="6" t="s">
        <v>40</v>
      </c>
      <c r="E18" s="7" t="s">
        <v>41</v>
      </c>
      <c r="F18" s="8" t="s">
        <v>42</v>
      </c>
      <c r="G18" s="9">
        <v>425.12</v>
      </c>
      <c r="H18" s="2"/>
    </row>
    <row r="19" spans="2:8" ht="21.6">
      <c r="B19" s="15"/>
      <c r="C19" s="6" t="s">
        <v>24</v>
      </c>
      <c r="D19" s="6" t="s">
        <v>43</v>
      </c>
      <c r="E19" s="7" t="s">
        <v>44</v>
      </c>
      <c r="F19" s="8" t="s">
        <v>37</v>
      </c>
      <c r="G19" s="9">
        <v>2</v>
      </c>
      <c r="H19" s="2"/>
    </row>
    <row r="20" spans="2:8">
      <c r="B20" s="15"/>
      <c r="C20" s="6" t="s">
        <v>24</v>
      </c>
      <c r="D20" s="6" t="s">
        <v>45</v>
      </c>
      <c r="E20" s="7" t="s">
        <v>46</v>
      </c>
      <c r="F20" s="8" t="s">
        <v>9</v>
      </c>
      <c r="G20" s="9">
        <v>1290.51</v>
      </c>
      <c r="H20" s="2"/>
    </row>
    <row r="21" spans="2:8" ht="21.6">
      <c r="B21" s="15"/>
      <c r="C21" s="6" t="s">
        <v>24</v>
      </c>
      <c r="D21" s="6" t="s">
        <v>47</v>
      </c>
      <c r="E21" s="7" t="s">
        <v>48</v>
      </c>
      <c r="F21" s="8" t="s">
        <v>34</v>
      </c>
      <c r="G21" s="9">
        <v>1924.28</v>
      </c>
      <c r="H21" s="2"/>
    </row>
    <row r="22" spans="2:8">
      <c r="B22" s="15"/>
      <c r="C22" s="6" t="s">
        <v>24</v>
      </c>
      <c r="D22" s="6" t="s">
        <v>49</v>
      </c>
      <c r="E22" s="7" t="s">
        <v>50</v>
      </c>
      <c r="F22" s="8" t="s">
        <v>34</v>
      </c>
      <c r="G22" s="9">
        <v>650</v>
      </c>
      <c r="H22" s="2"/>
    </row>
    <row r="23" spans="2:8">
      <c r="B23" s="15"/>
      <c r="C23" s="6" t="s">
        <v>24</v>
      </c>
      <c r="D23" s="6" t="s">
        <v>51</v>
      </c>
      <c r="E23" s="7" t="s">
        <v>52</v>
      </c>
      <c r="F23" s="8" t="s">
        <v>34</v>
      </c>
      <c r="G23" s="9">
        <v>4575.0200000000004</v>
      </c>
      <c r="H23" s="2"/>
    </row>
    <row r="24" spans="2:8">
      <c r="B24" s="15"/>
      <c r="C24" s="6" t="s">
        <v>24</v>
      </c>
      <c r="D24" s="6" t="s">
        <v>53</v>
      </c>
      <c r="E24" s="7" t="s">
        <v>54</v>
      </c>
      <c r="F24" s="8" t="s">
        <v>42</v>
      </c>
      <c r="G24" s="9">
        <v>104.06</v>
      </c>
      <c r="H24" s="2"/>
    </row>
    <row r="25" spans="2:8">
      <c r="B25" s="15"/>
      <c r="C25" s="6" t="s">
        <v>24</v>
      </c>
      <c r="D25" s="6" t="s">
        <v>55</v>
      </c>
      <c r="E25" s="7" t="s">
        <v>56</v>
      </c>
      <c r="F25" s="8" t="s">
        <v>42</v>
      </c>
      <c r="G25" s="9">
        <v>1043.5999999999999</v>
      </c>
      <c r="H25" s="2"/>
    </row>
    <row r="26" spans="2:8">
      <c r="B26" s="15"/>
      <c r="C26" s="6" t="s">
        <v>24</v>
      </c>
      <c r="D26" s="6" t="s">
        <v>57</v>
      </c>
      <c r="E26" s="7" t="s">
        <v>58</v>
      </c>
      <c r="F26" s="8" t="s">
        <v>42</v>
      </c>
      <c r="G26" s="9">
        <v>266</v>
      </c>
      <c r="H26" s="2"/>
    </row>
    <row r="27" spans="2:8" ht="21.6">
      <c r="B27" s="5" t="s">
        <v>59</v>
      </c>
      <c r="C27" s="6" t="s">
        <v>60</v>
      </c>
      <c r="D27" s="6" t="s">
        <v>61</v>
      </c>
      <c r="E27" s="7" t="s">
        <v>62</v>
      </c>
      <c r="F27" s="8" t="s">
        <v>34</v>
      </c>
      <c r="G27" s="9">
        <v>3140.58</v>
      </c>
      <c r="H27" s="2"/>
    </row>
    <row r="28" spans="2:8">
      <c r="B28" s="15"/>
      <c r="C28" s="6" t="s">
        <v>60</v>
      </c>
      <c r="D28" s="6" t="s">
        <v>63</v>
      </c>
      <c r="E28" s="7" t="s">
        <v>64</v>
      </c>
      <c r="F28" s="8" t="s">
        <v>34</v>
      </c>
      <c r="G28" s="9">
        <v>300</v>
      </c>
      <c r="H28" s="2"/>
    </row>
    <row r="29" spans="2:8" ht="21.6">
      <c r="B29" s="15"/>
      <c r="C29" s="6" t="s">
        <v>60</v>
      </c>
      <c r="D29" s="6" t="s">
        <v>65</v>
      </c>
      <c r="E29" s="7" t="s">
        <v>66</v>
      </c>
      <c r="F29" s="8" t="s">
        <v>29</v>
      </c>
      <c r="G29" s="9">
        <v>170.28</v>
      </c>
      <c r="H29" s="2"/>
    </row>
    <row r="30" spans="2:8" ht="21.6">
      <c r="B30" s="5" t="s">
        <v>67</v>
      </c>
      <c r="C30" s="6" t="s">
        <v>68</v>
      </c>
      <c r="D30" s="6" t="s">
        <v>69</v>
      </c>
      <c r="E30" s="7" t="s">
        <v>70</v>
      </c>
      <c r="F30" s="8" t="s">
        <v>29</v>
      </c>
      <c r="G30" s="9">
        <v>338.77</v>
      </c>
      <c r="H30" s="2"/>
    </row>
    <row r="31" spans="2:8">
      <c r="B31" s="15"/>
      <c r="C31" s="6" t="s">
        <v>68</v>
      </c>
      <c r="D31" s="6" t="s">
        <v>71</v>
      </c>
      <c r="E31" s="7" t="s">
        <v>72</v>
      </c>
      <c r="F31" s="8" t="s">
        <v>29</v>
      </c>
      <c r="G31" s="9">
        <v>338.77</v>
      </c>
      <c r="H31" s="2"/>
    </row>
    <row r="32" spans="2:8">
      <c r="B32" s="15"/>
      <c r="C32" s="6" t="s">
        <v>68</v>
      </c>
      <c r="D32" s="6" t="s">
        <v>73</v>
      </c>
      <c r="E32" s="7" t="s">
        <v>74</v>
      </c>
      <c r="F32" s="8" t="s">
        <v>29</v>
      </c>
      <c r="G32" s="9">
        <v>338.77</v>
      </c>
      <c r="H32" s="2"/>
    </row>
    <row r="33" spans="2:8">
      <c r="B33" s="5" t="s">
        <v>75</v>
      </c>
      <c r="C33" s="6" t="s">
        <v>76</v>
      </c>
      <c r="D33" s="6" t="s">
        <v>77</v>
      </c>
      <c r="E33" s="7" t="s">
        <v>78</v>
      </c>
      <c r="F33" s="8" t="s">
        <v>29</v>
      </c>
      <c r="G33" s="9">
        <v>90</v>
      </c>
      <c r="H33" s="2"/>
    </row>
    <row r="34" spans="2:8">
      <c r="B34" s="15"/>
      <c r="C34" s="6" t="s">
        <v>76</v>
      </c>
      <c r="D34" s="6" t="s">
        <v>79</v>
      </c>
      <c r="E34" s="7" t="s">
        <v>80</v>
      </c>
      <c r="F34" s="8" t="s">
        <v>29</v>
      </c>
      <c r="G34" s="9">
        <v>45</v>
      </c>
      <c r="H34" s="2"/>
    </row>
    <row r="35" spans="2:8">
      <c r="B35" s="15"/>
      <c r="C35" s="6" t="s">
        <v>76</v>
      </c>
      <c r="D35" s="6" t="s">
        <v>81</v>
      </c>
      <c r="E35" s="7" t="s">
        <v>82</v>
      </c>
      <c r="F35" s="8" t="s">
        <v>34</v>
      </c>
      <c r="G35" s="9">
        <v>300</v>
      </c>
      <c r="H35" s="2"/>
    </row>
    <row r="36" spans="2:8">
      <c r="B36" s="15"/>
      <c r="C36" s="6" t="s">
        <v>76</v>
      </c>
      <c r="D36" s="6" t="s">
        <v>83</v>
      </c>
      <c r="E36" s="7" t="s">
        <v>84</v>
      </c>
      <c r="F36" s="8" t="s">
        <v>34</v>
      </c>
      <c r="G36" s="9">
        <v>300</v>
      </c>
      <c r="H36" s="2"/>
    </row>
    <row r="37" spans="2:8" ht="21.6">
      <c r="B37" s="15"/>
      <c r="C37" s="6" t="s">
        <v>76</v>
      </c>
      <c r="D37" s="6" t="s">
        <v>85</v>
      </c>
      <c r="E37" s="7" t="s">
        <v>86</v>
      </c>
      <c r="F37" s="8" t="s">
        <v>34</v>
      </c>
      <c r="G37" s="9">
        <v>300</v>
      </c>
      <c r="H37" s="2"/>
    </row>
    <row r="38" spans="2:8">
      <c r="B38" s="5" t="s">
        <v>87</v>
      </c>
      <c r="C38" s="6" t="s">
        <v>88</v>
      </c>
      <c r="D38" s="6" t="s">
        <v>89</v>
      </c>
      <c r="E38" s="7" t="s">
        <v>90</v>
      </c>
      <c r="F38" s="8" t="s">
        <v>29</v>
      </c>
      <c r="G38" s="9">
        <v>45</v>
      </c>
      <c r="H38" s="2"/>
    </row>
    <row r="39" spans="2:8">
      <c r="B39" s="15"/>
      <c r="C39" s="6" t="s">
        <v>88</v>
      </c>
      <c r="D39" s="6" t="s">
        <v>69</v>
      </c>
      <c r="E39" s="7" t="s">
        <v>70</v>
      </c>
      <c r="F39" s="8" t="s">
        <v>29</v>
      </c>
      <c r="G39" s="9">
        <v>662.2</v>
      </c>
      <c r="H39" s="2"/>
    </row>
    <row r="40" spans="2:8">
      <c r="B40" s="15"/>
      <c r="C40" s="6" t="s">
        <v>88</v>
      </c>
      <c r="D40" s="6" t="s">
        <v>71</v>
      </c>
      <c r="E40" s="7" t="s">
        <v>72</v>
      </c>
      <c r="F40" s="8" t="s">
        <v>29</v>
      </c>
      <c r="G40" s="9">
        <v>707.2</v>
      </c>
      <c r="H40" s="2"/>
    </row>
    <row r="41" spans="2:8">
      <c r="B41" s="15"/>
      <c r="C41" s="6" t="s">
        <v>88</v>
      </c>
      <c r="D41" s="6" t="s">
        <v>91</v>
      </c>
      <c r="E41" s="7" t="s">
        <v>92</v>
      </c>
      <c r="F41" s="8" t="s">
        <v>29</v>
      </c>
      <c r="G41" s="9">
        <v>353.8</v>
      </c>
      <c r="H41" s="2"/>
    </row>
    <row r="42" spans="2:8">
      <c r="B42" s="15"/>
      <c r="C42" s="6" t="s">
        <v>88</v>
      </c>
      <c r="D42" s="6" t="s">
        <v>77</v>
      </c>
      <c r="E42" s="7" t="s">
        <v>78</v>
      </c>
      <c r="F42" s="8" t="s">
        <v>29</v>
      </c>
      <c r="G42" s="9">
        <v>231.77</v>
      </c>
      <c r="H42" s="2"/>
    </row>
    <row r="43" spans="2:8">
      <c r="B43" s="15"/>
      <c r="C43" s="6" t="s">
        <v>88</v>
      </c>
      <c r="D43" s="6" t="s">
        <v>73</v>
      </c>
      <c r="E43" s="7" t="s">
        <v>93</v>
      </c>
      <c r="F43" s="8" t="s">
        <v>29</v>
      </c>
      <c r="G43" s="9">
        <v>430.43</v>
      </c>
      <c r="H43" s="2"/>
    </row>
    <row r="44" spans="2:8">
      <c r="B44" s="5" t="s">
        <v>94</v>
      </c>
      <c r="C44" s="6" t="s">
        <v>95</v>
      </c>
      <c r="D44" s="6" t="s">
        <v>96</v>
      </c>
      <c r="E44" s="7" t="s">
        <v>97</v>
      </c>
      <c r="F44" s="8" t="s">
        <v>42</v>
      </c>
      <c r="G44" s="9">
        <v>36.4</v>
      </c>
      <c r="H44" s="2"/>
    </row>
    <row r="45" spans="2:8">
      <c r="B45" s="15"/>
      <c r="C45" s="6" t="s">
        <v>95</v>
      </c>
      <c r="D45" s="6" t="s">
        <v>98</v>
      </c>
      <c r="E45" s="7" t="s">
        <v>99</v>
      </c>
      <c r="F45" s="8" t="s">
        <v>29</v>
      </c>
      <c r="G45" s="9">
        <v>47.37</v>
      </c>
      <c r="H45" s="2"/>
    </row>
    <row r="46" spans="2:8">
      <c r="B46" s="15"/>
      <c r="C46" s="6" t="s">
        <v>95</v>
      </c>
      <c r="D46" s="6" t="s">
        <v>100</v>
      </c>
      <c r="E46" s="7" t="s">
        <v>101</v>
      </c>
      <c r="F46" s="8" t="s">
        <v>29</v>
      </c>
      <c r="G46" s="9">
        <v>39.83</v>
      </c>
      <c r="H46" s="2"/>
    </row>
    <row r="47" spans="2:8">
      <c r="B47" s="15"/>
      <c r="C47" s="6" t="s">
        <v>95</v>
      </c>
      <c r="D47" s="6" t="s">
        <v>102</v>
      </c>
      <c r="E47" s="7" t="s">
        <v>103</v>
      </c>
      <c r="F47" s="8" t="s">
        <v>34</v>
      </c>
      <c r="G47" s="9">
        <v>189.2</v>
      </c>
      <c r="H47" s="2"/>
    </row>
    <row r="48" spans="2:8">
      <c r="B48" s="15"/>
      <c r="C48" s="6" t="s">
        <v>95</v>
      </c>
      <c r="D48" s="6" t="s">
        <v>104</v>
      </c>
      <c r="E48" s="7" t="s">
        <v>105</v>
      </c>
      <c r="F48" s="8" t="s">
        <v>9</v>
      </c>
      <c r="G48" s="9">
        <v>8.25</v>
      </c>
      <c r="H48" s="2"/>
    </row>
    <row r="49" spans="2:8">
      <c r="B49" s="15"/>
      <c r="C49" s="6" t="s">
        <v>95</v>
      </c>
      <c r="D49" s="6" t="s">
        <v>106</v>
      </c>
      <c r="E49" s="7" t="s">
        <v>107</v>
      </c>
      <c r="F49" s="8" t="s">
        <v>29</v>
      </c>
      <c r="G49" s="9">
        <v>12.64</v>
      </c>
      <c r="H49" s="2"/>
    </row>
    <row r="50" spans="2:8">
      <c r="B50" s="15"/>
      <c r="C50" s="6" t="s">
        <v>95</v>
      </c>
      <c r="D50" s="6" t="s">
        <v>108</v>
      </c>
      <c r="E50" s="7" t="s">
        <v>109</v>
      </c>
      <c r="F50" s="8" t="s">
        <v>34</v>
      </c>
      <c r="G50" s="9">
        <v>66.7</v>
      </c>
      <c r="H50" s="2"/>
    </row>
    <row r="51" spans="2:8">
      <c r="B51" s="15"/>
      <c r="C51" s="6" t="s">
        <v>95</v>
      </c>
      <c r="D51" s="6" t="s">
        <v>110</v>
      </c>
      <c r="E51" s="7" t="s">
        <v>111</v>
      </c>
      <c r="F51" s="8" t="s">
        <v>9</v>
      </c>
      <c r="G51" s="9">
        <v>2.06</v>
      </c>
      <c r="H51" s="2"/>
    </row>
    <row r="52" spans="2:8" ht="21.6">
      <c r="B52" s="15"/>
      <c r="C52" s="6" t="s">
        <v>95</v>
      </c>
      <c r="D52" s="6" t="s">
        <v>112</v>
      </c>
      <c r="E52" s="7" t="s">
        <v>113</v>
      </c>
      <c r="F52" s="8" t="s">
        <v>29</v>
      </c>
      <c r="G52" s="9">
        <v>141.57</v>
      </c>
      <c r="H52" s="2"/>
    </row>
    <row r="53" spans="2:8" ht="21.6">
      <c r="B53" s="15"/>
      <c r="C53" s="6" t="s">
        <v>95</v>
      </c>
      <c r="D53" s="6" t="s">
        <v>114</v>
      </c>
      <c r="E53" s="7" t="s">
        <v>115</v>
      </c>
      <c r="F53" s="8" t="s">
        <v>34</v>
      </c>
      <c r="G53" s="9">
        <v>50.45</v>
      </c>
      <c r="H53" s="2"/>
    </row>
    <row r="54" spans="2:8" ht="21.6">
      <c r="B54" s="15"/>
      <c r="C54" s="6" t="s">
        <v>95</v>
      </c>
      <c r="D54" s="6" t="s">
        <v>116</v>
      </c>
      <c r="E54" s="7" t="s">
        <v>117</v>
      </c>
      <c r="F54" s="8" t="s">
        <v>9</v>
      </c>
      <c r="G54" s="9">
        <v>24.89</v>
      </c>
      <c r="H54" s="2"/>
    </row>
    <row r="55" spans="2:8">
      <c r="B55" s="15"/>
      <c r="C55" s="6" t="s">
        <v>95</v>
      </c>
      <c r="D55" s="6" t="s">
        <v>118</v>
      </c>
      <c r="E55" s="7" t="s">
        <v>119</v>
      </c>
      <c r="F55" s="8" t="s">
        <v>120</v>
      </c>
      <c r="G55" s="9">
        <v>8</v>
      </c>
      <c r="H55" s="2"/>
    </row>
    <row r="56" spans="2:8">
      <c r="B56" s="15"/>
      <c r="C56" s="6" t="s">
        <v>95</v>
      </c>
      <c r="D56" s="6" t="s">
        <v>121</v>
      </c>
      <c r="E56" s="7" t="s">
        <v>122</v>
      </c>
      <c r="F56" s="8" t="s">
        <v>29</v>
      </c>
      <c r="G56" s="9">
        <v>7.3</v>
      </c>
      <c r="H56" s="2"/>
    </row>
    <row r="57" spans="2:8">
      <c r="B57" s="15"/>
      <c r="C57" s="6" t="s">
        <v>95</v>
      </c>
      <c r="D57" s="6" t="s">
        <v>123</v>
      </c>
      <c r="E57" s="7" t="s">
        <v>124</v>
      </c>
      <c r="F57" s="8" t="s">
        <v>29</v>
      </c>
      <c r="G57" s="9">
        <v>8.2799999999999994</v>
      </c>
      <c r="H57" s="2"/>
    </row>
    <row r="58" spans="2:8">
      <c r="B58" s="15"/>
      <c r="C58" s="6" t="s">
        <v>95</v>
      </c>
      <c r="D58" s="6" t="s">
        <v>125</v>
      </c>
      <c r="E58" s="7" t="s">
        <v>126</v>
      </c>
      <c r="F58" s="8" t="s">
        <v>34</v>
      </c>
      <c r="G58" s="9">
        <v>16.09</v>
      </c>
      <c r="H58" s="2"/>
    </row>
    <row r="59" spans="2:8">
      <c r="B59" s="15"/>
      <c r="C59" s="6" t="s">
        <v>95</v>
      </c>
      <c r="D59" s="6" t="s">
        <v>127</v>
      </c>
      <c r="E59" s="7" t="s">
        <v>128</v>
      </c>
      <c r="F59" s="8" t="s">
        <v>9</v>
      </c>
      <c r="G59" s="9">
        <v>1.61</v>
      </c>
      <c r="H59" s="2"/>
    </row>
    <row r="60" spans="2:8">
      <c r="B60" s="15"/>
      <c r="C60" s="6" t="s">
        <v>95</v>
      </c>
      <c r="D60" s="6" t="s">
        <v>129</v>
      </c>
      <c r="E60" s="7" t="s">
        <v>130</v>
      </c>
      <c r="F60" s="8" t="s">
        <v>34</v>
      </c>
      <c r="G60" s="9">
        <v>7.53</v>
      </c>
      <c r="H60" s="2"/>
    </row>
    <row r="61" spans="2:8">
      <c r="B61" s="15"/>
      <c r="C61" s="6" t="s">
        <v>95</v>
      </c>
      <c r="D61" s="6" t="s">
        <v>131</v>
      </c>
      <c r="E61" s="7" t="s">
        <v>132</v>
      </c>
      <c r="F61" s="8" t="s">
        <v>29</v>
      </c>
      <c r="G61" s="9">
        <v>0.88</v>
      </c>
      <c r="H61" s="2"/>
    </row>
    <row r="62" spans="2:8">
      <c r="B62" s="15"/>
      <c r="C62" s="6" t="s">
        <v>95</v>
      </c>
      <c r="D62" s="6" t="s">
        <v>133</v>
      </c>
      <c r="E62" s="7" t="s">
        <v>134</v>
      </c>
      <c r="F62" s="8" t="s">
        <v>29</v>
      </c>
      <c r="G62" s="9">
        <v>0.02</v>
      </c>
      <c r="H62" s="2"/>
    </row>
    <row r="63" spans="2:8">
      <c r="B63" s="15"/>
      <c r="C63" s="6" t="s">
        <v>95</v>
      </c>
      <c r="D63" s="6" t="s">
        <v>135</v>
      </c>
      <c r="E63" s="7" t="s">
        <v>136</v>
      </c>
      <c r="F63" s="8" t="s">
        <v>34</v>
      </c>
      <c r="G63" s="9">
        <v>5</v>
      </c>
      <c r="H63" s="2"/>
    </row>
    <row r="64" spans="2:8">
      <c r="B64" s="15"/>
      <c r="C64" s="6" t="s">
        <v>95</v>
      </c>
      <c r="D64" s="6" t="s">
        <v>137</v>
      </c>
      <c r="E64" s="7" t="s">
        <v>138</v>
      </c>
      <c r="F64" s="8" t="s">
        <v>42</v>
      </c>
      <c r="G64" s="9">
        <v>41.06</v>
      </c>
      <c r="H64" s="2"/>
    </row>
    <row r="65" spans="2:8">
      <c r="B65" s="15"/>
      <c r="C65" s="6" t="s">
        <v>95</v>
      </c>
      <c r="D65" s="6" t="s">
        <v>139</v>
      </c>
      <c r="E65" s="7" t="s">
        <v>140</v>
      </c>
      <c r="F65" s="8" t="s">
        <v>37</v>
      </c>
      <c r="G65" s="9">
        <v>3</v>
      </c>
      <c r="H65" s="2"/>
    </row>
    <row r="66" spans="2:8">
      <c r="B66" s="15"/>
      <c r="C66" s="6" t="s">
        <v>95</v>
      </c>
      <c r="D66" s="6" t="s">
        <v>141</v>
      </c>
      <c r="E66" s="7" t="s">
        <v>142</v>
      </c>
      <c r="F66" s="8" t="s">
        <v>42</v>
      </c>
      <c r="G66" s="9">
        <v>2</v>
      </c>
      <c r="H66" s="2"/>
    </row>
    <row r="67" spans="2:8">
      <c r="B67" s="15"/>
      <c r="C67" s="6" t="s">
        <v>95</v>
      </c>
      <c r="D67" s="6" t="s">
        <v>143</v>
      </c>
      <c r="E67" s="7" t="s">
        <v>144</v>
      </c>
      <c r="F67" s="8" t="s">
        <v>34</v>
      </c>
      <c r="G67" s="9">
        <v>39.799999999999997</v>
      </c>
      <c r="H67" s="2"/>
    </row>
    <row r="68" spans="2:8">
      <c r="B68" s="15"/>
      <c r="C68" s="6" t="s">
        <v>95</v>
      </c>
      <c r="D68" s="6" t="s">
        <v>145</v>
      </c>
      <c r="E68" s="7" t="s">
        <v>146</v>
      </c>
      <c r="F68" s="8" t="s">
        <v>42</v>
      </c>
      <c r="G68" s="9">
        <v>774.7</v>
      </c>
      <c r="H68" s="2"/>
    </row>
    <row r="69" spans="2:8" ht="21.6">
      <c r="B69" s="15"/>
      <c r="C69" s="6" t="s">
        <v>95</v>
      </c>
      <c r="D69" s="6" t="s">
        <v>147</v>
      </c>
      <c r="E69" s="7" t="s">
        <v>148</v>
      </c>
      <c r="F69" s="8" t="s">
        <v>42</v>
      </c>
      <c r="G69" s="9">
        <v>94.6</v>
      </c>
      <c r="H69" s="2"/>
    </row>
    <row r="70" spans="2:8">
      <c r="B70" s="15"/>
      <c r="C70" s="6" t="s">
        <v>95</v>
      </c>
      <c r="D70" s="6" t="s">
        <v>149</v>
      </c>
      <c r="E70" s="7" t="s">
        <v>150</v>
      </c>
      <c r="F70" s="8" t="s">
        <v>34</v>
      </c>
      <c r="G70" s="9">
        <v>20</v>
      </c>
      <c r="H70" s="2"/>
    </row>
    <row r="71" spans="2:8">
      <c r="B71" s="15"/>
      <c r="C71" s="6" t="s">
        <v>95</v>
      </c>
      <c r="D71" s="6" t="s">
        <v>151</v>
      </c>
      <c r="E71" s="7" t="s">
        <v>152</v>
      </c>
      <c r="F71" s="8" t="s">
        <v>34</v>
      </c>
      <c r="G71" s="9">
        <v>122.9</v>
      </c>
      <c r="H71" s="2"/>
    </row>
    <row r="72" spans="2:8" ht="21.6">
      <c r="B72" s="5" t="s">
        <v>153</v>
      </c>
      <c r="C72" s="6" t="s">
        <v>154</v>
      </c>
      <c r="D72" s="6" t="s">
        <v>121</v>
      </c>
      <c r="E72" s="7" t="s">
        <v>122</v>
      </c>
      <c r="F72" s="8" t="s">
        <v>29</v>
      </c>
      <c r="G72" s="9">
        <v>15.99</v>
      </c>
      <c r="H72" s="2"/>
    </row>
    <row r="73" spans="2:8" ht="21.6">
      <c r="B73" s="15"/>
      <c r="C73" s="6" t="s">
        <v>154</v>
      </c>
      <c r="D73" s="6" t="s">
        <v>155</v>
      </c>
      <c r="E73" s="7" t="s">
        <v>156</v>
      </c>
      <c r="F73" s="8" t="s">
        <v>29</v>
      </c>
      <c r="G73" s="9">
        <v>129</v>
      </c>
      <c r="H73" s="2"/>
    </row>
    <row r="74" spans="2:8" ht="21.6">
      <c r="B74" s="15"/>
      <c r="C74" s="6" t="s">
        <v>154</v>
      </c>
      <c r="D74" s="6" t="s">
        <v>157</v>
      </c>
      <c r="E74" s="7" t="s">
        <v>158</v>
      </c>
      <c r="F74" s="8" t="s">
        <v>34</v>
      </c>
      <c r="G74" s="9">
        <v>4910</v>
      </c>
      <c r="H74" s="2"/>
    </row>
    <row r="75" spans="2:8" ht="21.6">
      <c r="B75" s="15"/>
      <c r="C75" s="6" t="s">
        <v>154</v>
      </c>
      <c r="D75" s="6" t="s">
        <v>159</v>
      </c>
      <c r="E75" s="7" t="s">
        <v>160</v>
      </c>
      <c r="F75" s="8" t="s">
        <v>29</v>
      </c>
      <c r="G75" s="9">
        <v>179.31</v>
      </c>
      <c r="H75" s="2"/>
    </row>
    <row r="76" spans="2:8" ht="21.6">
      <c r="B76" s="15"/>
      <c r="C76" s="6" t="s">
        <v>154</v>
      </c>
      <c r="D76" s="6" t="s">
        <v>161</v>
      </c>
      <c r="E76" s="7" t="s">
        <v>162</v>
      </c>
      <c r="F76" s="8" t="s">
        <v>29</v>
      </c>
      <c r="G76" s="9">
        <v>117.6</v>
      </c>
      <c r="H76" s="2"/>
    </row>
    <row r="77" spans="2:8" ht="21.6">
      <c r="B77" s="15"/>
      <c r="C77" s="6" t="s">
        <v>154</v>
      </c>
      <c r="D77" s="6" t="s">
        <v>163</v>
      </c>
      <c r="E77" s="7" t="s">
        <v>164</v>
      </c>
      <c r="F77" s="8" t="s">
        <v>29</v>
      </c>
      <c r="G77" s="9">
        <v>0.32</v>
      </c>
      <c r="H77" s="2"/>
    </row>
    <row r="78" spans="2:8">
      <c r="B78" s="15"/>
      <c r="C78" s="6" t="s">
        <v>154</v>
      </c>
      <c r="D78" s="6" t="s">
        <v>165</v>
      </c>
      <c r="E78" s="7" t="s">
        <v>166</v>
      </c>
      <c r="F78" s="8" t="s">
        <v>29</v>
      </c>
      <c r="G78" s="9">
        <v>27.9</v>
      </c>
      <c r="H78" s="2"/>
    </row>
    <row r="79" spans="2:8" ht="21.6">
      <c r="B79" s="15"/>
      <c r="C79" s="6" t="s">
        <v>154</v>
      </c>
      <c r="D79" s="6" t="s">
        <v>167</v>
      </c>
      <c r="E79" s="7" t="s">
        <v>168</v>
      </c>
      <c r="F79" s="8" t="s">
        <v>42</v>
      </c>
      <c r="G79" s="9">
        <v>1237.4000000000001</v>
      </c>
      <c r="H79" s="2"/>
    </row>
    <row r="80" spans="2:8">
      <c r="B80" s="15"/>
      <c r="C80" s="6" t="s">
        <v>154</v>
      </c>
      <c r="D80" s="6" t="s">
        <v>169</v>
      </c>
      <c r="E80" s="7" t="s">
        <v>170</v>
      </c>
      <c r="F80" s="8" t="s">
        <v>42</v>
      </c>
      <c r="G80" s="9">
        <v>16.8</v>
      </c>
      <c r="H80" s="2"/>
    </row>
    <row r="81" spans="2:8">
      <c r="B81" s="15"/>
      <c r="C81" s="6" t="s">
        <v>154</v>
      </c>
      <c r="D81" s="6" t="s">
        <v>171</v>
      </c>
      <c r="E81" s="7" t="s">
        <v>172</v>
      </c>
      <c r="F81" s="8" t="s">
        <v>42</v>
      </c>
      <c r="G81" s="9">
        <v>242</v>
      </c>
      <c r="H81" s="2"/>
    </row>
    <row r="82" spans="2:8">
      <c r="B82" s="15"/>
      <c r="C82" s="6" t="s">
        <v>154</v>
      </c>
      <c r="D82" s="6" t="s">
        <v>173</v>
      </c>
      <c r="E82" s="7" t="s">
        <v>138</v>
      </c>
      <c r="F82" s="8" t="s">
        <v>42</v>
      </c>
      <c r="G82" s="9">
        <v>138.5</v>
      </c>
      <c r="H82" s="2"/>
    </row>
    <row r="83" spans="2:8">
      <c r="B83" s="15"/>
      <c r="C83" s="6" t="s">
        <v>154</v>
      </c>
      <c r="D83" s="6" t="s">
        <v>174</v>
      </c>
      <c r="E83" s="7" t="s">
        <v>175</v>
      </c>
      <c r="F83" s="8" t="s">
        <v>42</v>
      </c>
      <c r="G83" s="9">
        <v>72</v>
      </c>
      <c r="H83" s="2"/>
    </row>
    <row r="84" spans="2:8" ht="21.6">
      <c r="B84" s="15"/>
      <c r="C84" s="6" t="s">
        <v>154</v>
      </c>
      <c r="D84" s="6" t="s">
        <v>176</v>
      </c>
      <c r="E84" s="7" t="s">
        <v>177</v>
      </c>
      <c r="F84" s="8" t="s">
        <v>37</v>
      </c>
      <c r="G84" s="9">
        <v>2</v>
      </c>
      <c r="H84" s="2"/>
    </row>
    <row r="85" spans="2:8">
      <c r="B85" s="15"/>
      <c r="C85" s="6" t="s">
        <v>154</v>
      </c>
      <c r="D85" s="6" t="s">
        <v>178</v>
      </c>
      <c r="E85" s="7" t="s">
        <v>179</v>
      </c>
      <c r="F85" s="8" t="s">
        <v>34</v>
      </c>
      <c r="G85" s="9">
        <v>105</v>
      </c>
      <c r="H85" s="2"/>
    </row>
    <row r="86" spans="2:8">
      <c r="B86" s="15"/>
      <c r="C86" s="6" t="s">
        <v>154</v>
      </c>
      <c r="D86" s="6" t="s">
        <v>180</v>
      </c>
      <c r="E86" s="7" t="s">
        <v>181</v>
      </c>
      <c r="F86" s="8" t="s">
        <v>42</v>
      </c>
      <c r="G86" s="9">
        <v>68.95</v>
      </c>
      <c r="H86" s="2"/>
    </row>
    <row r="87" spans="2:8">
      <c r="B87" s="15"/>
      <c r="C87" s="6" t="s">
        <v>154</v>
      </c>
      <c r="D87" s="6" t="s">
        <v>182</v>
      </c>
      <c r="E87" s="7" t="s">
        <v>183</v>
      </c>
      <c r="F87" s="8" t="s">
        <v>42</v>
      </c>
      <c r="G87" s="9">
        <v>12.5</v>
      </c>
      <c r="H87" s="2"/>
    </row>
    <row r="88" spans="2:8">
      <c r="B88" s="15"/>
      <c r="C88" s="6" t="s">
        <v>154</v>
      </c>
      <c r="D88" s="6" t="s">
        <v>184</v>
      </c>
      <c r="E88" s="7" t="s">
        <v>185</v>
      </c>
      <c r="F88" s="8" t="s">
        <v>42</v>
      </c>
      <c r="G88" s="9">
        <v>50</v>
      </c>
      <c r="H88" s="2"/>
    </row>
    <row r="89" spans="2:8">
      <c r="B89" s="15"/>
      <c r="C89" s="6" t="s">
        <v>154</v>
      </c>
      <c r="D89" s="6" t="s">
        <v>186</v>
      </c>
      <c r="E89" s="7" t="s">
        <v>187</v>
      </c>
      <c r="F89" s="8" t="s">
        <v>37</v>
      </c>
      <c r="G89" s="9">
        <v>2</v>
      </c>
      <c r="H89" s="2"/>
    </row>
    <row r="90" spans="2:8">
      <c r="B90" s="15"/>
      <c r="C90" s="6" t="s">
        <v>154</v>
      </c>
      <c r="D90" s="6" t="s">
        <v>188</v>
      </c>
      <c r="E90" s="7" t="s">
        <v>189</v>
      </c>
      <c r="F90" s="8" t="s">
        <v>34</v>
      </c>
      <c r="G90" s="9">
        <v>3.8</v>
      </c>
      <c r="H90" s="2"/>
    </row>
    <row r="91" spans="2:8" ht="21.6">
      <c r="B91" s="5" t="s">
        <v>190</v>
      </c>
      <c r="C91" s="6" t="s">
        <v>191</v>
      </c>
      <c r="D91" s="6" t="s">
        <v>192</v>
      </c>
      <c r="E91" s="7" t="s">
        <v>193</v>
      </c>
      <c r="F91" s="8" t="s">
        <v>29</v>
      </c>
      <c r="G91" s="9">
        <v>443.76</v>
      </c>
      <c r="H91" s="2"/>
    </row>
    <row r="92" spans="2:8">
      <c r="B92" s="15"/>
      <c r="C92" s="6" t="s">
        <v>191</v>
      </c>
      <c r="D92" s="6" t="s">
        <v>194</v>
      </c>
      <c r="E92" s="7" t="s">
        <v>195</v>
      </c>
      <c r="F92" s="8" t="s">
        <v>29</v>
      </c>
      <c r="G92" s="9">
        <v>8</v>
      </c>
      <c r="H92" s="2"/>
    </row>
    <row r="93" spans="2:8" ht="21.6">
      <c r="B93" s="15"/>
      <c r="C93" s="6" t="s">
        <v>191</v>
      </c>
      <c r="D93" s="6" t="s">
        <v>196</v>
      </c>
      <c r="E93" s="7" t="s">
        <v>197</v>
      </c>
      <c r="F93" s="8" t="s">
        <v>29</v>
      </c>
      <c r="G93" s="9">
        <v>337.98</v>
      </c>
      <c r="H93" s="2"/>
    </row>
    <row r="94" spans="2:8" ht="21.6">
      <c r="B94" s="15"/>
      <c r="C94" s="6" t="s">
        <v>191</v>
      </c>
      <c r="D94" s="6" t="s">
        <v>198</v>
      </c>
      <c r="E94" s="7" t="s">
        <v>199</v>
      </c>
      <c r="F94" s="8" t="s">
        <v>34</v>
      </c>
      <c r="G94" s="9">
        <v>1419</v>
      </c>
      <c r="H94" s="2"/>
    </row>
    <row r="95" spans="2:8" ht="21.6">
      <c r="B95" s="5" t="s">
        <v>200</v>
      </c>
      <c r="C95" s="6" t="s">
        <v>201</v>
      </c>
      <c r="D95" s="6" t="s">
        <v>202</v>
      </c>
      <c r="E95" s="7" t="s">
        <v>203</v>
      </c>
      <c r="F95" s="8" t="s">
        <v>34</v>
      </c>
      <c r="G95" s="9">
        <v>2089.87</v>
      </c>
      <c r="H95" s="2"/>
    </row>
    <row r="96" spans="2:8">
      <c r="B96" s="15"/>
      <c r="C96" s="6" t="s">
        <v>201</v>
      </c>
      <c r="D96" s="6" t="s">
        <v>204</v>
      </c>
      <c r="E96" s="7" t="s">
        <v>205</v>
      </c>
      <c r="F96" s="8" t="s">
        <v>34</v>
      </c>
      <c r="G96" s="9">
        <v>22.4</v>
      </c>
      <c r="H96" s="2"/>
    </row>
    <row r="97" spans="2:8">
      <c r="B97" s="15"/>
      <c r="C97" s="6" t="s">
        <v>201</v>
      </c>
      <c r="D97" s="6" t="s">
        <v>206</v>
      </c>
      <c r="E97" s="7" t="s">
        <v>207</v>
      </c>
      <c r="F97" s="8" t="s">
        <v>34</v>
      </c>
      <c r="G97" s="9">
        <v>190.49</v>
      </c>
      <c r="H97" s="2"/>
    </row>
    <row r="98" spans="2:8" ht="21.6">
      <c r="B98" s="15"/>
      <c r="C98" s="6" t="s">
        <v>201</v>
      </c>
      <c r="D98" s="6" t="s">
        <v>208</v>
      </c>
      <c r="E98" s="7" t="s">
        <v>209</v>
      </c>
      <c r="F98" s="8" t="s">
        <v>34</v>
      </c>
      <c r="G98" s="9">
        <v>47.3</v>
      </c>
      <c r="H98" s="2"/>
    </row>
    <row r="99" spans="2:8">
      <c r="B99" s="15"/>
      <c r="C99" s="6" t="s">
        <v>201</v>
      </c>
      <c r="D99" s="6" t="s">
        <v>210</v>
      </c>
      <c r="E99" s="7" t="s">
        <v>211</v>
      </c>
      <c r="F99" s="8" t="s">
        <v>34</v>
      </c>
      <c r="G99" s="9">
        <v>743.07</v>
      </c>
      <c r="H99" s="2"/>
    </row>
    <row r="100" spans="2:8" ht="21.6">
      <c r="B100" s="5" t="s">
        <v>212</v>
      </c>
      <c r="C100" s="6" t="s">
        <v>213</v>
      </c>
      <c r="D100" s="6" t="s">
        <v>214</v>
      </c>
      <c r="E100" s="7" t="s">
        <v>215</v>
      </c>
      <c r="F100" s="8" t="s">
        <v>42</v>
      </c>
      <c r="G100" s="9">
        <v>106.6</v>
      </c>
      <c r="H100" s="2"/>
    </row>
    <row r="101" spans="2:8">
      <c r="B101" s="15"/>
      <c r="C101" s="6" t="s">
        <v>213</v>
      </c>
      <c r="D101" s="6" t="s">
        <v>216</v>
      </c>
      <c r="E101" s="7" t="s">
        <v>217</v>
      </c>
      <c r="F101" s="8" t="s">
        <v>34</v>
      </c>
      <c r="G101" s="9">
        <v>240</v>
      </c>
      <c r="H101" s="2"/>
    </row>
    <row r="102" spans="2:8">
      <c r="B102" s="15"/>
      <c r="C102" s="6" t="s">
        <v>213</v>
      </c>
      <c r="D102" s="6" t="s">
        <v>218</v>
      </c>
      <c r="E102" s="7" t="s">
        <v>219</v>
      </c>
      <c r="F102" s="8" t="s">
        <v>34</v>
      </c>
      <c r="G102" s="9">
        <v>240</v>
      </c>
      <c r="H102" s="2"/>
    </row>
    <row r="103" spans="2:8">
      <c r="B103" s="5" t="s">
        <v>220</v>
      </c>
      <c r="C103" s="6" t="s">
        <v>221</v>
      </c>
      <c r="D103" s="6" t="s">
        <v>222</v>
      </c>
      <c r="E103" s="7" t="s">
        <v>223</v>
      </c>
      <c r="F103" s="8" t="s">
        <v>34</v>
      </c>
      <c r="G103" s="9">
        <v>540</v>
      </c>
      <c r="H103" s="2"/>
    </row>
    <row r="104" spans="2:8">
      <c r="B104" s="15"/>
      <c r="C104" s="6" t="s">
        <v>221</v>
      </c>
      <c r="D104" s="6" t="s">
        <v>224</v>
      </c>
      <c r="E104" s="7" t="s">
        <v>225</v>
      </c>
      <c r="F104" s="8" t="s">
        <v>34</v>
      </c>
      <c r="G104" s="9">
        <v>1013.8</v>
      </c>
      <c r="H104" s="2"/>
    </row>
    <row r="105" spans="2:8" ht="21.6">
      <c r="B105" s="15"/>
      <c r="C105" s="6" t="s">
        <v>221</v>
      </c>
      <c r="D105" s="6" t="s">
        <v>226</v>
      </c>
      <c r="E105" s="7" t="s">
        <v>227</v>
      </c>
      <c r="F105" s="8" t="s">
        <v>34</v>
      </c>
      <c r="G105" s="9">
        <v>463.2</v>
      </c>
      <c r="H105" s="2"/>
    </row>
    <row r="106" spans="2:8" ht="21.6">
      <c r="B106" s="5" t="s">
        <v>228</v>
      </c>
      <c r="C106" s="6" t="s">
        <v>229</v>
      </c>
      <c r="D106" s="6" t="s">
        <v>230</v>
      </c>
      <c r="E106" s="7" t="s">
        <v>231</v>
      </c>
      <c r="F106" s="8" t="s">
        <v>34</v>
      </c>
      <c r="G106" s="9">
        <v>657.47</v>
      </c>
      <c r="H106" s="2"/>
    </row>
    <row r="107" spans="2:8">
      <c r="B107" s="16"/>
      <c r="C107" s="6" t="s">
        <v>229</v>
      </c>
      <c r="D107" s="6" t="s">
        <v>232</v>
      </c>
      <c r="E107" s="7" t="s">
        <v>233</v>
      </c>
      <c r="F107" s="8" t="s">
        <v>34</v>
      </c>
      <c r="G107" s="9">
        <v>736</v>
      </c>
      <c r="H107" s="2"/>
    </row>
    <row r="108" spans="2:8">
      <c r="B108" s="52"/>
      <c r="C108" s="53"/>
      <c r="D108" s="53"/>
      <c r="E108" s="52"/>
      <c r="F108" s="54"/>
      <c r="G108" s="55"/>
      <c r="H108" s="79"/>
    </row>
    <row r="109" spans="2:8">
      <c r="B109" s="52"/>
      <c r="C109" s="53"/>
      <c r="D109" s="53"/>
      <c r="E109" s="52"/>
      <c r="F109" s="54"/>
      <c r="G109" s="55"/>
      <c r="H109" s="79"/>
    </row>
    <row r="110" spans="2:8">
      <c r="B110" s="52"/>
      <c r="C110" s="53"/>
      <c r="D110" s="53"/>
      <c r="E110" s="52"/>
      <c r="F110" s="54"/>
      <c r="G110" s="55"/>
      <c r="H110" s="79"/>
    </row>
    <row r="111" spans="2:8">
      <c r="B111" s="52"/>
      <c r="C111" s="53"/>
      <c r="D111" s="53"/>
      <c r="E111" s="52"/>
      <c r="F111" s="54"/>
      <c r="G111" s="55"/>
      <c r="H111" s="79"/>
    </row>
    <row r="112" spans="2:8">
      <c r="B112" s="52"/>
      <c r="C112" s="53"/>
      <c r="D112" s="53"/>
      <c r="E112" s="52"/>
      <c r="F112" s="54"/>
      <c r="G112" s="55"/>
      <c r="H112" s="79"/>
    </row>
    <row r="116" spans="2:8">
      <c r="H116" s="17"/>
    </row>
    <row r="119" spans="2:8">
      <c r="B119" s="51" t="s">
        <v>855</v>
      </c>
      <c r="C119" s="76"/>
    </row>
    <row r="120" spans="2:8">
      <c r="C120" s="76"/>
    </row>
    <row r="121" spans="2:8">
      <c r="B121" s="76"/>
    </row>
    <row r="122" spans="2:8">
      <c r="B122" s="51" t="s">
        <v>856</v>
      </c>
      <c r="F122" s="56"/>
      <c r="G122" s="56"/>
      <c r="H122" s="56"/>
    </row>
    <row r="123" spans="2:8">
      <c r="B123" s="77"/>
      <c r="F123" s="78" t="s">
        <v>857</v>
      </c>
      <c r="G123" s="78"/>
      <c r="H123" s="78"/>
    </row>
    <row r="124" spans="2:8">
      <c r="B124" s="77"/>
      <c r="F124" s="78" t="s">
        <v>858</v>
      </c>
      <c r="G124" s="78"/>
      <c r="H124" s="78"/>
    </row>
  </sheetData>
  <sheetProtection algorithmName="SHA-512" hashValue="uBaWUJLO+paqn24LOZH3wb/NDZwwVz0sqpSYApxOUILEpe7HuhW/bnJUaQRNlC4npR3LavWO5MGKqfLT0CZg+w==" saltValue="Jgv7c5GDq3+Ca0XVUsZ8YA==" spinCount="100000" sheet="1" objects="1" scenarios="1"/>
  <mergeCells count="4">
    <mergeCell ref="C3:D3"/>
    <mergeCell ref="F122:H122"/>
    <mergeCell ref="F123:H123"/>
    <mergeCell ref="F124:H124"/>
  </mergeCells>
  <pageMargins left="0.41666666666666669" right="0.41666666666666669" top="0.41666666666666669" bottom="0.625" header="0.27777777777777779" footer="0.27777777777777779"/>
  <pageSetup paperSize="9" scale="66" fitToHeight="0" orientation="portrait" r:id="rId1"/>
  <headerFooter>
    <oddHeader>&amp;LOprava mosta ev.č. R1-161 Budča&amp;RPríloha č.2 k B2 -Výkaz výmer (zároveň Príloha č.2 k Zmluve)
Súpis prác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30"/>
  <sheetViews>
    <sheetView showGridLines="0" topLeftCell="A118" zoomScale="85" zoomScaleNormal="85" zoomScaleSheetLayoutView="100" zoomScalePageLayoutView="70" workbookViewId="0">
      <selection activeCell="G128" sqref="G128:I128"/>
    </sheetView>
  </sheetViews>
  <sheetFormatPr defaultRowHeight="14.4"/>
  <cols>
    <col min="1" max="1" width="2.44140625" style="3" customWidth="1"/>
    <col min="2" max="2" width="30.5546875" style="3" customWidth="1"/>
    <col min="3" max="3" width="7.44140625" style="3" bestFit="1" customWidth="1"/>
    <col min="4" max="4" width="7.44140625" style="3" customWidth="1"/>
    <col min="5" max="5" width="61.21875" style="3" customWidth="1"/>
    <col min="6" max="6" width="5.88671875" style="3" bestFit="1" customWidth="1"/>
    <col min="7" max="7" width="8.5546875" style="3" bestFit="1" customWidth="1"/>
    <col min="8" max="8" width="16.5546875" style="3" customWidth="1"/>
    <col min="9" max="9" width="17.44140625" style="3" customWidth="1"/>
    <col min="10" max="16384" width="8.88671875" style="3"/>
  </cols>
  <sheetData>
    <row r="3" spans="2:9" ht="25.8" customHeight="1">
      <c r="B3" s="48" t="s">
        <v>234</v>
      </c>
      <c r="C3" s="57" t="s">
        <v>1</v>
      </c>
      <c r="D3" s="57"/>
      <c r="E3" s="48" t="s">
        <v>2</v>
      </c>
      <c r="F3" s="48" t="s">
        <v>3</v>
      </c>
      <c r="G3" s="48" t="s">
        <v>4</v>
      </c>
      <c r="H3" s="80" t="s">
        <v>836</v>
      </c>
      <c r="I3" s="4" t="s">
        <v>235</v>
      </c>
    </row>
    <row r="4" spans="2:9" ht="21.6">
      <c r="B4" s="5" t="s">
        <v>236</v>
      </c>
      <c r="C4" s="6" t="s">
        <v>6</v>
      </c>
      <c r="D4" s="6" t="s">
        <v>237</v>
      </c>
      <c r="E4" s="7" t="s">
        <v>8</v>
      </c>
      <c r="F4" s="8" t="s">
        <v>238</v>
      </c>
      <c r="G4" s="9">
        <v>1290.51</v>
      </c>
      <c r="H4" s="9">
        <f>'Súpis prác'!H4</f>
        <v>0</v>
      </c>
      <c r="I4" s="9">
        <f>ROUND(G4*H4,2)</f>
        <v>0</v>
      </c>
    </row>
    <row r="5" spans="2:9" s="14" customFormat="1" ht="12">
      <c r="B5" s="10"/>
      <c r="C5" s="11" t="s">
        <v>852</v>
      </c>
      <c r="D5" s="11" t="s">
        <v>844</v>
      </c>
      <c r="E5" s="12" t="s">
        <v>845</v>
      </c>
      <c r="F5" s="11" t="s">
        <v>238</v>
      </c>
      <c r="G5" s="13">
        <v>1461.48</v>
      </c>
      <c r="H5" s="9">
        <f>'Súpis prác'!H5</f>
        <v>0</v>
      </c>
      <c r="I5" s="13">
        <f t="shared" ref="I5" si="0">ROUND(G5*H5,2)</f>
        <v>0</v>
      </c>
    </row>
    <row r="6" spans="2:9">
      <c r="B6" s="15"/>
      <c r="C6" s="6" t="s">
        <v>6</v>
      </c>
      <c r="D6" s="6" t="s">
        <v>239</v>
      </c>
      <c r="E6" s="7" t="s">
        <v>11</v>
      </c>
      <c r="F6" s="8" t="s">
        <v>240</v>
      </c>
      <c r="G6" s="9">
        <v>1</v>
      </c>
      <c r="H6" s="9">
        <f>'Súpis prác'!H6</f>
        <v>0</v>
      </c>
      <c r="I6" s="9">
        <f t="shared" ref="I6:I11" si="1">ROUND(G6*H6,2)</f>
        <v>0</v>
      </c>
    </row>
    <row r="7" spans="2:9" ht="21.6">
      <c r="B7" s="15"/>
      <c r="C7" s="6" t="s">
        <v>6</v>
      </c>
      <c r="D7" s="6" t="s">
        <v>241</v>
      </c>
      <c r="E7" s="7" t="s">
        <v>14</v>
      </c>
      <c r="F7" s="8" t="s">
        <v>240</v>
      </c>
      <c r="G7" s="9">
        <v>1</v>
      </c>
      <c r="H7" s="9">
        <f>'Súpis prác'!H7</f>
        <v>0</v>
      </c>
      <c r="I7" s="9">
        <f t="shared" si="1"/>
        <v>0</v>
      </c>
    </row>
    <row r="8" spans="2:9">
      <c r="B8" s="15"/>
      <c r="C8" s="6" t="s">
        <v>6</v>
      </c>
      <c r="D8" s="6" t="s">
        <v>242</v>
      </c>
      <c r="E8" s="7" t="s">
        <v>16</v>
      </c>
      <c r="F8" s="8" t="s">
        <v>240</v>
      </c>
      <c r="G8" s="9">
        <v>2</v>
      </c>
      <c r="H8" s="9">
        <f>'Súpis prác'!H8</f>
        <v>0</v>
      </c>
      <c r="I8" s="9">
        <f t="shared" si="1"/>
        <v>0</v>
      </c>
    </row>
    <row r="9" spans="2:9">
      <c r="B9" s="15"/>
      <c r="C9" s="6" t="s">
        <v>6</v>
      </c>
      <c r="D9" s="6" t="s">
        <v>243</v>
      </c>
      <c r="E9" s="7" t="s">
        <v>18</v>
      </c>
      <c r="F9" s="8" t="s">
        <v>240</v>
      </c>
      <c r="G9" s="9">
        <v>2</v>
      </c>
      <c r="H9" s="9">
        <f>'Súpis prác'!H9</f>
        <v>0</v>
      </c>
      <c r="I9" s="9">
        <f t="shared" si="1"/>
        <v>0</v>
      </c>
    </row>
    <row r="10" spans="2:9" ht="21.6">
      <c r="B10" s="15"/>
      <c r="C10" s="6" t="s">
        <v>6</v>
      </c>
      <c r="D10" s="6" t="s">
        <v>244</v>
      </c>
      <c r="E10" s="7" t="s">
        <v>20</v>
      </c>
      <c r="F10" s="8" t="s">
        <v>240</v>
      </c>
      <c r="G10" s="9">
        <v>1</v>
      </c>
      <c r="H10" s="9">
        <f>'Súpis prác'!H10</f>
        <v>0</v>
      </c>
      <c r="I10" s="9">
        <f t="shared" si="1"/>
        <v>0</v>
      </c>
    </row>
    <row r="11" spans="2:9" ht="21.6">
      <c r="B11" s="16"/>
      <c r="C11" s="6" t="s">
        <v>6</v>
      </c>
      <c r="D11" s="6" t="s">
        <v>245</v>
      </c>
      <c r="E11" s="7" t="s">
        <v>22</v>
      </c>
      <c r="F11" s="8" t="s">
        <v>240</v>
      </c>
      <c r="G11" s="9">
        <v>1</v>
      </c>
      <c r="H11" s="9">
        <f>'Súpis prác'!H11</f>
        <v>0</v>
      </c>
      <c r="I11" s="9">
        <f t="shared" si="1"/>
        <v>0</v>
      </c>
    </row>
    <row r="12" spans="2:9">
      <c r="B12" s="81" t="s">
        <v>246</v>
      </c>
      <c r="C12" s="82"/>
      <c r="D12" s="82"/>
      <c r="E12" s="82"/>
      <c r="F12" s="82"/>
      <c r="G12" s="83"/>
      <c r="H12" s="84"/>
      <c r="I12" s="9">
        <f>SUM(I4:I11)</f>
        <v>0</v>
      </c>
    </row>
    <row r="13" spans="2:9">
      <c r="B13" s="5" t="s">
        <v>247</v>
      </c>
      <c r="C13" s="6" t="s">
        <v>24</v>
      </c>
      <c r="D13" s="6" t="s">
        <v>248</v>
      </c>
      <c r="E13" s="7" t="s">
        <v>36</v>
      </c>
      <c r="F13" s="8" t="s">
        <v>249</v>
      </c>
      <c r="G13" s="9">
        <v>2</v>
      </c>
      <c r="H13" s="9">
        <f>'Súpis prác'!H16</f>
        <v>0</v>
      </c>
      <c r="I13" s="9">
        <f>ROUND(G13*H13,2)</f>
        <v>0</v>
      </c>
    </row>
    <row r="14" spans="2:9">
      <c r="B14" s="15"/>
      <c r="C14" s="6" t="s">
        <v>24</v>
      </c>
      <c r="D14" s="6" t="s">
        <v>250</v>
      </c>
      <c r="E14" s="7" t="s">
        <v>41</v>
      </c>
      <c r="F14" s="8" t="s">
        <v>251</v>
      </c>
      <c r="G14" s="9">
        <v>210</v>
      </c>
      <c r="H14" s="9">
        <f>'Súpis prác'!H18</f>
        <v>0</v>
      </c>
      <c r="I14" s="9">
        <f t="shared" ref="I14:I33" si="2">ROUND(G14*H14,2)</f>
        <v>0</v>
      </c>
    </row>
    <row r="15" spans="2:9">
      <c r="B15" s="15"/>
      <c r="C15" s="6" t="s">
        <v>24</v>
      </c>
      <c r="D15" s="6" t="s">
        <v>252</v>
      </c>
      <c r="E15" s="7" t="s">
        <v>46</v>
      </c>
      <c r="F15" s="8" t="s">
        <v>238</v>
      </c>
      <c r="G15" s="9">
        <v>21.16</v>
      </c>
      <c r="H15" s="9">
        <f>'Súpis prác'!H20</f>
        <v>0</v>
      </c>
      <c r="I15" s="9">
        <f t="shared" si="2"/>
        <v>0</v>
      </c>
    </row>
    <row r="16" spans="2:9">
      <c r="B16" s="15"/>
      <c r="C16" s="6" t="s">
        <v>24</v>
      </c>
      <c r="D16" s="6" t="s">
        <v>253</v>
      </c>
      <c r="E16" s="7" t="s">
        <v>56</v>
      </c>
      <c r="F16" s="8" t="s">
        <v>251</v>
      </c>
      <c r="G16" s="9">
        <v>854.4</v>
      </c>
      <c r="H16" s="9">
        <f>'Súpis prác'!H25</f>
        <v>0</v>
      </c>
      <c r="I16" s="9">
        <f t="shared" si="2"/>
        <v>0</v>
      </c>
    </row>
    <row r="17" spans="2:9">
      <c r="B17" s="15"/>
      <c r="C17" s="6" t="s">
        <v>68</v>
      </c>
      <c r="D17" s="6" t="s">
        <v>254</v>
      </c>
      <c r="E17" s="7" t="s">
        <v>70</v>
      </c>
      <c r="F17" s="8" t="s">
        <v>255</v>
      </c>
      <c r="G17" s="9">
        <v>338.77</v>
      </c>
      <c r="H17" s="9">
        <f>'Súpis prác'!H30</f>
        <v>0</v>
      </c>
      <c r="I17" s="9">
        <f t="shared" si="2"/>
        <v>0</v>
      </c>
    </row>
    <row r="18" spans="2:9">
      <c r="B18" s="15"/>
      <c r="C18" s="6" t="s">
        <v>68</v>
      </c>
      <c r="D18" s="6" t="s">
        <v>256</v>
      </c>
      <c r="E18" s="7" t="s">
        <v>72</v>
      </c>
      <c r="F18" s="8" t="s">
        <v>255</v>
      </c>
      <c r="G18" s="9">
        <v>338.77</v>
      </c>
      <c r="H18" s="9">
        <f>'Súpis prác'!H31</f>
        <v>0</v>
      </c>
      <c r="I18" s="9">
        <f t="shared" si="2"/>
        <v>0</v>
      </c>
    </row>
    <row r="19" spans="2:9">
      <c r="B19" s="15"/>
      <c r="C19" s="6" t="s">
        <v>68</v>
      </c>
      <c r="D19" s="6" t="s">
        <v>257</v>
      </c>
      <c r="E19" s="7" t="s">
        <v>74</v>
      </c>
      <c r="F19" s="8" t="s">
        <v>255</v>
      </c>
      <c r="G19" s="9">
        <v>338.77</v>
      </c>
      <c r="H19" s="9">
        <f>'Súpis prác'!H32</f>
        <v>0</v>
      </c>
      <c r="I19" s="9">
        <f t="shared" si="2"/>
        <v>0</v>
      </c>
    </row>
    <row r="20" spans="2:9">
      <c r="B20" s="15"/>
      <c r="C20" s="6" t="s">
        <v>154</v>
      </c>
      <c r="D20" s="6" t="s">
        <v>258</v>
      </c>
      <c r="E20" s="7" t="s">
        <v>122</v>
      </c>
      <c r="F20" s="8" t="s">
        <v>255</v>
      </c>
      <c r="G20" s="9">
        <v>15.99</v>
      </c>
      <c r="H20" s="9">
        <f>'Súpis prác'!H72</f>
        <v>0</v>
      </c>
      <c r="I20" s="9">
        <f t="shared" si="2"/>
        <v>0</v>
      </c>
    </row>
    <row r="21" spans="2:9" ht="21.6">
      <c r="B21" s="15"/>
      <c r="C21" s="6" t="s">
        <v>154</v>
      </c>
      <c r="D21" s="6" t="s">
        <v>259</v>
      </c>
      <c r="E21" s="7" t="s">
        <v>156</v>
      </c>
      <c r="F21" s="8" t="s">
        <v>255</v>
      </c>
      <c r="G21" s="9">
        <v>129</v>
      </c>
      <c r="H21" s="9">
        <f>'Súpis prác'!H73</f>
        <v>0</v>
      </c>
      <c r="I21" s="9">
        <f t="shared" si="2"/>
        <v>0</v>
      </c>
    </row>
    <row r="22" spans="2:9" ht="21.6">
      <c r="B22" s="15"/>
      <c r="C22" s="6" t="s">
        <v>154</v>
      </c>
      <c r="D22" s="6" t="s">
        <v>260</v>
      </c>
      <c r="E22" s="7" t="s">
        <v>158</v>
      </c>
      <c r="F22" s="8" t="s">
        <v>261</v>
      </c>
      <c r="G22" s="9">
        <v>630</v>
      </c>
      <c r="H22" s="9">
        <f>'Súpis prác'!H74</f>
        <v>0</v>
      </c>
      <c r="I22" s="9">
        <f t="shared" si="2"/>
        <v>0</v>
      </c>
    </row>
    <row r="23" spans="2:9">
      <c r="B23" s="15"/>
      <c r="C23" s="6" t="s">
        <v>154</v>
      </c>
      <c r="D23" s="6" t="s">
        <v>262</v>
      </c>
      <c r="E23" s="7" t="s">
        <v>160</v>
      </c>
      <c r="F23" s="8" t="s">
        <v>255</v>
      </c>
      <c r="G23" s="9">
        <v>9.4499999999999993</v>
      </c>
      <c r="H23" s="9">
        <f>'Súpis prác'!H75</f>
        <v>0</v>
      </c>
      <c r="I23" s="9">
        <f t="shared" si="2"/>
        <v>0</v>
      </c>
    </row>
    <row r="24" spans="2:9" ht="21.6">
      <c r="B24" s="15"/>
      <c r="C24" s="6" t="s">
        <v>154</v>
      </c>
      <c r="D24" s="6" t="s">
        <v>263</v>
      </c>
      <c r="E24" s="7" t="s">
        <v>162</v>
      </c>
      <c r="F24" s="8" t="s">
        <v>255</v>
      </c>
      <c r="G24" s="9">
        <v>16.8</v>
      </c>
      <c r="H24" s="9">
        <f>'Súpis prác'!H76</f>
        <v>0</v>
      </c>
      <c r="I24" s="9">
        <f t="shared" si="2"/>
        <v>0</v>
      </c>
    </row>
    <row r="25" spans="2:9">
      <c r="B25" s="15"/>
      <c r="C25" s="6" t="s">
        <v>154</v>
      </c>
      <c r="D25" s="6" t="s">
        <v>264</v>
      </c>
      <c r="E25" s="7" t="s">
        <v>168</v>
      </c>
      <c r="F25" s="8" t="s">
        <v>251</v>
      </c>
      <c r="G25" s="9">
        <v>1087.2</v>
      </c>
      <c r="H25" s="9">
        <f>'Súpis prác'!H79</f>
        <v>0</v>
      </c>
      <c r="I25" s="9">
        <f t="shared" si="2"/>
        <v>0</v>
      </c>
    </row>
    <row r="26" spans="2:9">
      <c r="B26" s="15"/>
      <c r="C26" s="6" t="s">
        <v>154</v>
      </c>
      <c r="D26" s="6" t="s">
        <v>265</v>
      </c>
      <c r="E26" s="7" t="s">
        <v>172</v>
      </c>
      <c r="F26" s="8" t="s">
        <v>251</v>
      </c>
      <c r="G26" s="9">
        <v>210</v>
      </c>
      <c r="H26" s="9">
        <f>'Súpis prác'!H81</f>
        <v>0</v>
      </c>
      <c r="I26" s="9">
        <f t="shared" si="2"/>
        <v>0</v>
      </c>
    </row>
    <row r="27" spans="2:9">
      <c r="B27" s="15"/>
      <c r="C27" s="6" t="s">
        <v>154</v>
      </c>
      <c r="D27" s="6" t="s">
        <v>266</v>
      </c>
      <c r="E27" s="7" t="s">
        <v>175</v>
      </c>
      <c r="F27" s="8" t="s">
        <v>251</v>
      </c>
      <c r="G27" s="9">
        <v>72</v>
      </c>
      <c r="H27" s="9">
        <f>'Súpis prác'!H83</f>
        <v>0</v>
      </c>
      <c r="I27" s="9">
        <f t="shared" si="2"/>
        <v>0</v>
      </c>
    </row>
    <row r="28" spans="2:9">
      <c r="B28" s="15"/>
      <c r="C28" s="6" t="s">
        <v>154</v>
      </c>
      <c r="D28" s="6" t="s">
        <v>267</v>
      </c>
      <c r="E28" s="7" t="s">
        <v>179</v>
      </c>
      <c r="F28" s="8" t="s">
        <v>261</v>
      </c>
      <c r="G28" s="9">
        <v>105</v>
      </c>
      <c r="H28" s="9">
        <f>'Súpis prác'!H85</f>
        <v>0</v>
      </c>
      <c r="I28" s="9">
        <f t="shared" si="2"/>
        <v>0</v>
      </c>
    </row>
    <row r="29" spans="2:9">
      <c r="B29" s="15"/>
      <c r="C29" s="6" t="s">
        <v>154</v>
      </c>
      <c r="D29" s="6" t="s">
        <v>268</v>
      </c>
      <c r="E29" s="7" t="s">
        <v>181</v>
      </c>
      <c r="F29" s="8" t="s">
        <v>251</v>
      </c>
      <c r="G29" s="9">
        <v>28.8</v>
      </c>
      <c r="H29" s="9">
        <f>'Súpis prác'!H86</f>
        <v>0</v>
      </c>
      <c r="I29" s="9">
        <f t="shared" si="2"/>
        <v>0</v>
      </c>
    </row>
    <row r="30" spans="2:9">
      <c r="B30" s="15"/>
      <c r="C30" s="6" t="s">
        <v>154</v>
      </c>
      <c r="D30" s="6" t="s">
        <v>269</v>
      </c>
      <c r="E30" s="7" t="s">
        <v>185</v>
      </c>
      <c r="F30" s="8" t="s">
        <v>251</v>
      </c>
      <c r="G30" s="9">
        <v>50</v>
      </c>
      <c r="H30" s="9">
        <f>'Súpis prác'!H88</f>
        <v>0</v>
      </c>
      <c r="I30" s="9">
        <f t="shared" si="2"/>
        <v>0</v>
      </c>
    </row>
    <row r="31" spans="2:9">
      <c r="B31" s="15"/>
      <c r="C31" s="6" t="s">
        <v>154</v>
      </c>
      <c r="D31" s="6" t="s">
        <v>270</v>
      </c>
      <c r="E31" s="7" t="s">
        <v>187</v>
      </c>
      <c r="F31" s="8" t="s">
        <v>249</v>
      </c>
      <c r="G31" s="9">
        <v>2</v>
      </c>
      <c r="H31" s="9">
        <f>'Súpis prác'!H89</f>
        <v>0</v>
      </c>
      <c r="I31" s="9">
        <f t="shared" si="2"/>
        <v>0</v>
      </c>
    </row>
    <row r="32" spans="2:9">
      <c r="B32" s="15"/>
      <c r="C32" s="6" t="s">
        <v>191</v>
      </c>
      <c r="D32" s="6" t="s">
        <v>271</v>
      </c>
      <c r="E32" s="7" t="s">
        <v>193</v>
      </c>
      <c r="F32" s="8" t="s">
        <v>255</v>
      </c>
      <c r="G32" s="9">
        <v>103.2</v>
      </c>
      <c r="H32" s="9">
        <f>'Súpis prác'!H91</f>
        <v>0</v>
      </c>
      <c r="I32" s="9">
        <f t="shared" si="2"/>
        <v>0</v>
      </c>
    </row>
    <row r="33" spans="2:9" ht="21.6">
      <c r="B33" s="16"/>
      <c r="C33" s="6" t="s">
        <v>191</v>
      </c>
      <c r="D33" s="6" t="s">
        <v>272</v>
      </c>
      <c r="E33" s="7" t="s">
        <v>197</v>
      </c>
      <c r="F33" s="8" t="s">
        <v>255</v>
      </c>
      <c r="G33" s="9">
        <v>82.56</v>
      </c>
      <c r="H33" s="9">
        <f>'Súpis prác'!H93</f>
        <v>0</v>
      </c>
      <c r="I33" s="9">
        <f t="shared" si="2"/>
        <v>0</v>
      </c>
    </row>
    <row r="34" spans="2:9">
      <c r="B34" s="81" t="s">
        <v>273</v>
      </c>
      <c r="C34" s="82"/>
      <c r="D34" s="82"/>
      <c r="E34" s="82"/>
      <c r="F34" s="82"/>
      <c r="G34" s="83"/>
      <c r="H34" s="84"/>
      <c r="I34" s="9">
        <f>SUM(I13:I33)</f>
        <v>0</v>
      </c>
    </row>
    <row r="35" spans="2:9" ht="21.6">
      <c r="B35" s="5" t="s">
        <v>274</v>
      </c>
      <c r="C35" s="6" t="s">
        <v>24</v>
      </c>
      <c r="D35" s="6" t="s">
        <v>275</v>
      </c>
      <c r="E35" s="7" t="s">
        <v>26</v>
      </c>
      <c r="F35" s="8" t="s">
        <v>240</v>
      </c>
      <c r="G35" s="9">
        <v>1</v>
      </c>
      <c r="H35" s="9">
        <f>'Súpis prác'!H12</f>
        <v>0</v>
      </c>
      <c r="I35" s="9">
        <f>ROUND(G35*H35,2)</f>
        <v>0</v>
      </c>
    </row>
    <row r="36" spans="2:9">
      <c r="B36" s="15"/>
      <c r="C36" s="6" t="s">
        <v>24</v>
      </c>
      <c r="D36" s="6" t="s">
        <v>276</v>
      </c>
      <c r="E36" s="7" t="s">
        <v>28</v>
      </c>
      <c r="F36" s="8" t="s">
        <v>255</v>
      </c>
      <c r="G36" s="9">
        <v>33.14</v>
      </c>
      <c r="H36" s="9">
        <f>'Súpis prác'!H13</f>
        <v>0</v>
      </c>
      <c r="I36" s="9">
        <f t="shared" ref="I36:I99" si="3">ROUND(G36*H36,2)</f>
        <v>0</v>
      </c>
    </row>
    <row r="37" spans="2:9">
      <c r="B37" s="15"/>
      <c r="C37" s="6" t="s">
        <v>24</v>
      </c>
      <c r="D37" s="6" t="s">
        <v>277</v>
      </c>
      <c r="E37" s="7" t="s">
        <v>31</v>
      </c>
      <c r="F37" s="8" t="s">
        <v>255</v>
      </c>
      <c r="G37" s="9">
        <v>29.59</v>
      </c>
      <c r="H37" s="9">
        <f>'Súpis prác'!H14</f>
        <v>0</v>
      </c>
      <c r="I37" s="9">
        <f t="shared" si="3"/>
        <v>0</v>
      </c>
    </row>
    <row r="38" spans="2:9">
      <c r="B38" s="15"/>
      <c r="C38" s="6" t="s">
        <v>24</v>
      </c>
      <c r="D38" s="6" t="s">
        <v>278</v>
      </c>
      <c r="E38" s="7" t="s">
        <v>33</v>
      </c>
      <c r="F38" s="8" t="s">
        <v>261</v>
      </c>
      <c r="G38" s="9">
        <v>650</v>
      </c>
      <c r="H38" s="9">
        <f>'Súpis prác'!H15</f>
        <v>0</v>
      </c>
      <c r="I38" s="9">
        <f t="shared" si="3"/>
        <v>0</v>
      </c>
    </row>
    <row r="39" spans="2:9" ht="21.6">
      <c r="B39" s="15"/>
      <c r="C39" s="6" t="s">
        <v>24</v>
      </c>
      <c r="D39" s="6" t="s">
        <v>279</v>
      </c>
      <c r="E39" s="7" t="s">
        <v>39</v>
      </c>
      <c r="F39" s="8" t="s">
        <v>261</v>
      </c>
      <c r="G39" s="9">
        <v>1419</v>
      </c>
      <c r="H39" s="9">
        <f>'Súpis prác'!H17</f>
        <v>0</v>
      </c>
      <c r="I39" s="9">
        <f t="shared" si="3"/>
        <v>0</v>
      </c>
    </row>
    <row r="40" spans="2:9" ht="21.6">
      <c r="B40" s="15"/>
      <c r="C40" s="6" t="s">
        <v>24</v>
      </c>
      <c r="D40" s="6" t="s">
        <v>250</v>
      </c>
      <c r="E40" s="7" t="s">
        <v>280</v>
      </c>
      <c r="F40" s="8" t="s">
        <v>251</v>
      </c>
      <c r="G40" s="9">
        <v>215.12</v>
      </c>
      <c r="H40" s="9">
        <f>'Súpis prác'!H18</f>
        <v>0</v>
      </c>
      <c r="I40" s="9">
        <f t="shared" si="3"/>
        <v>0</v>
      </c>
    </row>
    <row r="41" spans="2:9" ht="21.6">
      <c r="B41" s="15"/>
      <c r="C41" s="6" t="s">
        <v>24</v>
      </c>
      <c r="D41" s="6" t="s">
        <v>281</v>
      </c>
      <c r="E41" s="7" t="s">
        <v>44</v>
      </c>
      <c r="F41" s="8" t="s">
        <v>249</v>
      </c>
      <c r="G41" s="9">
        <v>2</v>
      </c>
      <c r="H41" s="9">
        <f>'Súpis prác'!H19</f>
        <v>0</v>
      </c>
      <c r="I41" s="9">
        <f t="shared" si="3"/>
        <v>0</v>
      </c>
    </row>
    <row r="42" spans="2:9">
      <c r="B42" s="15"/>
      <c r="C42" s="6" t="s">
        <v>24</v>
      </c>
      <c r="D42" s="6" t="s">
        <v>252</v>
      </c>
      <c r="E42" s="7" t="s">
        <v>46</v>
      </c>
      <c r="F42" s="8" t="s">
        <v>238</v>
      </c>
      <c r="G42" s="9">
        <v>1269.3499999999999</v>
      </c>
      <c r="H42" s="9">
        <f>'Súpis prác'!H20</f>
        <v>0</v>
      </c>
      <c r="I42" s="9">
        <f t="shared" si="3"/>
        <v>0</v>
      </c>
    </row>
    <row r="43" spans="2:9" ht="21.6">
      <c r="B43" s="15"/>
      <c r="C43" s="6" t="s">
        <v>24</v>
      </c>
      <c r="D43" s="6" t="s">
        <v>282</v>
      </c>
      <c r="E43" s="7" t="s">
        <v>48</v>
      </c>
      <c r="F43" s="8" t="s">
        <v>261</v>
      </c>
      <c r="G43" s="9">
        <v>1924.28</v>
      </c>
      <c r="H43" s="9">
        <f>'Súpis prác'!H21</f>
        <v>0</v>
      </c>
      <c r="I43" s="9">
        <f t="shared" si="3"/>
        <v>0</v>
      </c>
    </row>
    <row r="44" spans="2:9">
      <c r="B44" s="15"/>
      <c r="C44" s="6" t="s">
        <v>24</v>
      </c>
      <c r="D44" s="6" t="s">
        <v>283</v>
      </c>
      <c r="E44" s="7" t="s">
        <v>50</v>
      </c>
      <c r="F44" s="8" t="s">
        <v>261</v>
      </c>
      <c r="G44" s="9">
        <v>650</v>
      </c>
      <c r="H44" s="9">
        <f>'Súpis prác'!H22</f>
        <v>0</v>
      </c>
      <c r="I44" s="9">
        <f t="shared" si="3"/>
        <v>0</v>
      </c>
    </row>
    <row r="45" spans="2:9">
      <c r="B45" s="15"/>
      <c r="C45" s="6" t="s">
        <v>24</v>
      </c>
      <c r="D45" s="6" t="s">
        <v>284</v>
      </c>
      <c r="E45" s="7" t="s">
        <v>52</v>
      </c>
      <c r="F45" s="8" t="s">
        <v>261</v>
      </c>
      <c r="G45" s="9">
        <v>4575.0200000000004</v>
      </c>
      <c r="H45" s="9">
        <f>'Súpis prác'!H23</f>
        <v>0</v>
      </c>
      <c r="I45" s="9">
        <f t="shared" si="3"/>
        <v>0</v>
      </c>
    </row>
    <row r="46" spans="2:9">
      <c r="B46" s="15"/>
      <c r="C46" s="6" t="s">
        <v>24</v>
      </c>
      <c r="D46" s="6" t="s">
        <v>285</v>
      </c>
      <c r="E46" s="7" t="s">
        <v>54</v>
      </c>
      <c r="F46" s="8" t="s">
        <v>251</v>
      </c>
      <c r="G46" s="9">
        <v>104.06</v>
      </c>
      <c r="H46" s="9">
        <f>'Súpis prác'!H24</f>
        <v>0</v>
      </c>
      <c r="I46" s="9">
        <f t="shared" si="3"/>
        <v>0</v>
      </c>
    </row>
    <row r="47" spans="2:9">
      <c r="B47" s="15"/>
      <c r="C47" s="6" t="s">
        <v>24</v>
      </c>
      <c r="D47" s="6" t="s">
        <v>253</v>
      </c>
      <c r="E47" s="7" t="s">
        <v>56</v>
      </c>
      <c r="F47" s="8" t="s">
        <v>251</v>
      </c>
      <c r="G47" s="9">
        <v>189.2</v>
      </c>
      <c r="H47" s="9">
        <f>'Súpis prác'!H25</f>
        <v>0</v>
      </c>
      <c r="I47" s="9">
        <f t="shared" si="3"/>
        <v>0</v>
      </c>
    </row>
    <row r="48" spans="2:9">
      <c r="B48" s="15"/>
      <c r="C48" s="6" t="s">
        <v>24</v>
      </c>
      <c r="D48" s="6" t="s">
        <v>286</v>
      </c>
      <c r="E48" s="7" t="s">
        <v>58</v>
      </c>
      <c r="F48" s="8" t="s">
        <v>251</v>
      </c>
      <c r="G48" s="9">
        <v>266</v>
      </c>
      <c r="H48" s="9">
        <f>'Súpis prác'!H26</f>
        <v>0</v>
      </c>
      <c r="I48" s="9">
        <f t="shared" si="3"/>
        <v>0</v>
      </c>
    </row>
    <row r="49" spans="2:9">
      <c r="B49" s="15"/>
      <c r="C49" s="6" t="s">
        <v>60</v>
      </c>
      <c r="D49" s="6" t="s">
        <v>287</v>
      </c>
      <c r="E49" s="7" t="s">
        <v>62</v>
      </c>
      <c r="F49" s="8" t="s">
        <v>261</v>
      </c>
      <c r="G49" s="9">
        <v>3140.58</v>
      </c>
      <c r="H49" s="9">
        <f>'Súpis prác'!H27</f>
        <v>0</v>
      </c>
      <c r="I49" s="9">
        <f t="shared" si="3"/>
        <v>0</v>
      </c>
    </row>
    <row r="50" spans="2:9">
      <c r="B50" s="15"/>
      <c r="C50" s="6" t="s">
        <v>60</v>
      </c>
      <c r="D50" s="6" t="s">
        <v>288</v>
      </c>
      <c r="E50" s="7" t="s">
        <v>64</v>
      </c>
      <c r="F50" s="8" t="s">
        <v>261</v>
      </c>
      <c r="G50" s="9">
        <v>300</v>
      </c>
      <c r="H50" s="9">
        <f>'Súpis prác'!H28</f>
        <v>0</v>
      </c>
      <c r="I50" s="9">
        <f t="shared" si="3"/>
        <v>0</v>
      </c>
    </row>
    <row r="51" spans="2:9" ht="21.6">
      <c r="B51" s="15"/>
      <c r="C51" s="6" t="s">
        <v>60</v>
      </c>
      <c r="D51" s="6" t="s">
        <v>289</v>
      </c>
      <c r="E51" s="7" t="s">
        <v>66</v>
      </c>
      <c r="F51" s="8" t="s">
        <v>255</v>
      </c>
      <c r="G51" s="9">
        <v>170.28</v>
      </c>
      <c r="H51" s="9">
        <f>'Súpis prác'!H29</f>
        <v>0</v>
      </c>
      <c r="I51" s="9">
        <f t="shared" si="3"/>
        <v>0</v>
      </c>
    </row>
    <row r="52" spans="2:9">
      <c r="B52" s="15"/>
      <c r="C52" s="6" t="s">
        <v>76</v>
      </c>
      <c r="D52" s="6" t="s">
        <v>290</v>
      </c>
      <c r="E52" s="7" t="s">
        <v>78</v>
      </c>
      <c r="F52" s="8" t="s">
        <v>255</v>
      </c>
      <c r="G52" s="9">
        <v>90</v>
      </c>
      <c r="H52" s="9">
        <f>'Súpis prác'!H33</f>
        <v>0</v>
      </c>
      <c r="I52" s="9">
        <f t="shared" si="3"/>
        <v>0</v>
      </c>
    </row>
    <row r="53" spans="2:9">
      <c r="B53" s="15"/>
      <c r="C53" s="6" t="s">
        <v>76</v>
      </c>
      <c r="D53" s="6" t="s">
        <v>291</v>
      </c>
      <c r="E53" s="7" t="s">
        <v>80</v>
      </c>
      <c r="F53" s="8" t="s">
        <v>255</v>
      </c>
      <c r="G53" s="9">
        <v>45</v>
      </c>
      <c r="H53" s="9">
        <f>'Súpis prác'!H34</f>
        <v>0</v>
      </c>
      <c r="I53" s="9">
        <f t="shared" si="3"/>
        <v>0</v>
      </c>
    </row>
    <row r="54" spans="2:9">
      <c r="B54" s="15"/>
      <c r="C54" s="6" t="s">
        <v>76</v>
      </c>
      <c r="D54" s="6" t="s">
        <v>292</v>
      </c>
      <c r="E54" s="7" t="s">
        <v>82</v>
      </c>
      <c r="F54" s="8" t="s">
        <v>261</v>
      </c>
      <c r="G54" s="9">
        <v>300</v>
      </c>
      <c r="H54" s="9">
        <f>'Súpis prác'!H35</f>
        <v>0</v>
      </c>
      <c r="I54" s="9">
        <f t="shared" si="3"/>
        <v>0</v>
      </c>
    </row>
    <row r="55" spans="2:9">
      <c r="B55" s="15"/>
      <c r="C55" s="6" t="s">
        <v>76</v>
      </c>
      <c r="D55" s="6" t="s">
        <v>293</v>
      </c>
      <c r="E55" s="7" t="s">
        <v>84</v>
      </c>
      <c r="F55" s="8" t="s">
        <v>261</v>
      </c>
      <c r="G55" s="9">
        <v>300</v>
      </c>
      <c r="H55" s="9">
        <f>'Súpis prác'!H36</f>
        <v>0</v>
      </c>
      <c r="I55" s="9">
        <f t="shared" si="3"/>
        <v>0</v>
      </c>
    </row>
    <row r="56" spans="2:9">
      <c r="B56" s="15"/>
      <c r="C56" s="6" t="s">
        <v>76</v>
      </c>
      <c r="D56" s="6" t="s">
        <v>294</v>
      </c>
      <c r="E56" s="7" t="s">
        <v>86</v>
      </c>
      <c r="F56" s="8" t="s">
        <v>261</v>
      </c>
      <c r="G56" s="9">
        <v>300</v>
      </c>
      <c r="H56" s="9">
        <f>'Súpis prác'!H37</f>
        <v>0</v>
      </c>
      <c r="I56" s="9">
        <f t="shared" si="3"/>
        <v>0</v>
      </c>
    </row>
    <row r="57" spans="2:9">
      <c r="B57" s="15"/>
      <c r="C57" s="6" t="s">
        <v>88</v>
      </c>
      <c r="D57" s="6" t="s">
        <v>295</v>
      </c>
      <c r="E57" s="7" t="s">
        <v>90</v>
      </c>
      <c r="F57" s="8" t="s">
        <v>255</v>
      </c>
      <c r="G57" s="9">
        <v>45</v>
      </c>
      <c r="H57" s="9">
        <f>'Súpis prác'!H38</f>
        <v>0</v>
      </c>
      <c r="I57" s="9">
        <f t="shared" si="3"/>
        <v>0</v>
      </c>
    </row>
    <row r="58" spans="2:9">
      <c r="B58" s="15"/>
      <c r="C58" s="6" t="s">
        <v>88</v>
      </c>
      <c r="D58" s="6" t="s">
        <v>254</v>
      </c>
      <c r="E58" s="7" t="s">
        <v>70</v>
      </c>
      <c r="F58" s="8" t="s">
        <v>255</v>
      </c>
      <c r="G58" s="9">
        <v>662.2</v>
      </c>
      <c r="H58" s="9">
        <f>'Súpis prác'!H39</f>
        <v>0</v>
      </c>
      <c r="I58" s="9">
        <f t="shared" si="3"/>
        <v>0</v>
      </c>
    </row>
    <row r="59" spans="2:9">
      <c r="B59" s="15"/>
      <c r="C59" s="6" t="s">
        <v>88</v>
      </c>
      <c r="D59" s="6" t="s">
        <v>256</v>
      </c>
      <c r="E59" s="7" t="s">
        <v>72</v>
      </c>
      <c r="F59" s="8" t="s">
        <v>255</v>
      </c>
      <c r="G59" s="9">
        <v>707.2</v>
      </c>
      <c r="H59" s="9">
        <f>'Súpis prác'!H40</f>
        <v>0</v>
      </c>
      <c r="I59" s="9">
        <f t="shared" si="3"/>
        <v>0</v>
      </c>
    </row>
    <row r="60" spans="2:9">
      <c r="B60" s="15"/>
      <c r="C60" s="6" t="s">
        <v>88</v>
      </c>
      <c r="D60" s="6" t="s">
        <v>296</v>
      </c>
      <c r="E60" s="7" t="s">
        <v>92</v>
      </c>
      <c r="F60" s="8" t="s">
        <v>255</v>
      </c>
      <c r="G60" s="9">
        <v>353.8</v>
      </c>
      <c r="H60" s="9">
        <f>'Súpis prác'!H41</f>
        <v>0</v>
      </c>
      <c r="I60" s="9">
        <f t="shared" si="3"/>
        <v>0</v>
      </c>
    </row>
    <row r="61" spans="2:9">
      <c r="B61" s="15"/>
      <c r="C61" s="6" t="s">
        <v>88</v>
      </c>
      <c r="D61" s="6" t="s">
        <v>290</v>
      </c>
      <c r="E61" s="7" t="s">
        <v>78</v>
      </c>
      <c r="F61" s="8" t="s">
        <v>255</v>
      </c>
      <c r="G61" s="9">
        <v>231.77</v>
      </c>
      <c r="H61" s="9">
        <f>'Súpis prác'!H42</f>
        <v>0</v>
      </c>
      <c r="I61" s="9">
        <f t="shared" si="3"/>
        <v>0</v>
      </c>
    </row>
    <row r="62" spans="2:9">
      <c r="B62" s="15"/>
      <c r="C62" s="6" t="s">
        <v>88</v>
      </c>
      <c r="D62" s="6" t="s">
        <v>257</v>
      </c>
      <c r="E62" s="7" t="s">
        <v>93</v>
      </c>
      <c r="F62" s="8" t="s">
        <v>255</v>
      </c>
      <c r="G62" s="9">
        <v>430.43</v>
      </c>
      <c r="H62" s="9">
        <f>'Súpis prác'!H43</f>
        <v>0</v>
      </c>
      <c r="I62" s="9">
        <f t="shared" si="3"/>
        <v>0</v>
      </c>
    </row>
    <row r="63" spans="2:9">
      <c r="B63" s="15"/>
      <c r="C63" s="6" t="s">
        <v>95</v>
      </c>
      <c r="D63" s="6" t="s">
        <v>297</v>
      </c>
      <c r="E63" s="7" t="s">
        <v>97</v>
      </c>
      <c r="F63" s="8" t="s">
        <v>251</v>
      </c>
      <c r="G63" s="9">
        <v>36.4</v>
      </c>
      <c r="H63" s="9">
        <f>'Súpis prác'!H44</f>
        <v>0</v>
      </c>
      <c r="I63" s="9">
        <f t="shared" si="3"/>
        <v>0</v>
      </c>
    </row>
    <row r="64" spans="2:9">
      <c r="B64" s="15"/>
      <c r="C64" s="6" t="s">
        <v>95</v>
      </c>
      <c r="D64" s="6" t="s">
        <v>298</v>
      </c>
      <c r="E64" s="7" t="s">
        <v>99</v>
      </c>
      <c r="F64" s="8" t="s">
        <v>255</v>
      </c>
      <c r="G64" s="9">
        <v>47.37</v>
      </c>
      <c r="H64" s="9">
        <f>'Súpis prác'!H45</f>
        <v>0</v>
      </c>
      <c r="I64" s="9">
        <f t="shared" si="3"/>
        <v>0</v>
      </c>
    </row>
    <row r="65" spans="2:9">
      <c r="B65" s="15"/>
      <c r="C65" s="6" t="s">
        <v>95</v>
      </c>
      <c r="D65" s="6" t="s">
        <v>299</v>
      </c>
      <c r="E65" s="7" t="s">
        <v>101</v>
      </c>
      <c r="F65" s="8" t="s">
        <v>255</v>
      </c>
      <c r="G65" s="9">
        <v>39.83</v>
      </c>
      <c r="H65" s="9">
        <f>'Súpis prác'!H46</f>
        <v>0</v>
      </c>
      <c r="I65" s="9">
        <f t="shared" si="3"/>
        <v>0</v>
      </c>
    </row>
    <row r="66" spans="2:9">
      <c r="B66" s="15"/>
      <c r="C66" s="6" t="s">
        <v>95</v>
      </c>
      <c r="D66" s="6" t="s">
        <v>300</v>
      </c>
      <c r="E66" s="7" t="s">
        <v>103</v>
      </c>
      <c r="F66" s="8" t="s">
        <v>261</v>
      </c>
      <c r="G66" s="9">
        <v>189.2</v>
      </c>
      <c r="H66" s="9">
        <f>'Súpis prác'!H47</f>
        <v>0</v>
      </c>
      <c r="I66" s="9">
        <f t="shared" si="3"/>
        <v>0</v>
      </c>
    </row>
    <row r="67" spans="2:9">
      <c r="B67" s="15"/>
      <c r="C67" s="6" t="s">
        <v>95</v>
      </c>
      <c r="D67" s="6" t="s">
        <v>301</v>
      </c>
      <c r="E67" s="7" t="s">
        <v>105</v>
      </c>
      <c r="F67" s="8" t="s">
        <v>238</v>
      </c>
      <c r="G67" s="9">
        <v>8.25</v>
      </c>
      <c r="H67" s="9">
        <f>'Súpis prác'!H48</f>
        <v>0</v>
      </c>
      <c r="I67" s="9">
        <f t="shared" si="3"/>
        <v>0</v>
      </c>
    </row>
    <row r="68" spans="2:9">
      <c r="B68" s="15"/>
      <c r="C68" s="6" t="s">
        <v>95</v>
      </c>
      <c r="D68" s="6" t="s">
        <v>302</v>
      </c>
      <c r="E68" s="7" t="s">
        <v>107</v>
      </c>
      <c r="F68" s="8" t="s">
        <v>255</v>
      </c>
      <c r="G68" s="9">
        <v>12.64</v>
      </c>
      <c r="H68" s="9">
        <f>'Súpis prác'!H49</f>
        <v>0</v>
      </c>
      <c r="I68" s="9">
        <f t="shared" si="3"/>
        <v>0</v>
      </c>
    </row>
    <row r="69" spans="2:9">
      <c r="B69" s="15"/>
      <c r="C69" s="6" t="s">
        <v>95</v>
      </c>
      <c r="D69" s="6" t="s">
        <v>303</v>
      </c>
      <c r="E69" s="7" t="s">
        <v>109</v>
      </c>
      <c r="F69" s="8" t="s">
        <v>261</v>
      </c>
      <c r="G69" s="9">
        <v>66.7</v>
      </c>
      <c r="H69" s="9">
        <f>'Súpis prác'!H50</f>
        <v>0</v>
      </c>
      <c r="I69" s="9">
        <f t="shared" si="3"/>
        <v>0</v>
      </c>
    </row>
    <row r="70" spans="2:9">
      <c r="B70" s="15"/>
      <c r="C70" s="6" t="s">
        <v>95</v>
      </c>
      <c r="D70" s="6" t="s">
        <v>304</v>
      </c>
      <c r="E70" s="7" t="s">
        <v>111</v>
      </c>
      <c r="F70" s="8" t="s">
        <v>238</v>
      </c>
      <c r="G70" s="9">
        <v>2.06</v>
      </c>
      <c r="H70" s="9">
        <f>'Súpis prác'!H51</f>
        <v>0</v>
      </c>
      <c r="I70" s="9">
        <f t="shared" si="3"/>
        <v>0</v>
      </c>
    </row>
    <row r="71" spans="2:9">
      <c r="B71" s="15"/>
      <c r="C71" s="6" t="s">
        <v>95</v>
      </c>
      <c r="D71" s="6" t="s">
        <v>305</v>
      </c>
      <c r="E71" s="7" t="s">
        <v>113</v>
      </c>
      <c r="F71" s="8" t="s">
        <v>255</v>
      </c>
      <c r="G71" s="9">
        <v>141.57</v>
      </c>
      <c r="H71" s="9">
        <f>'Súpis prác'!H52</f>
        <v>0</v>
      </c>
      <c r="I71" s="9">
        <f t="shared" si="3"/>
        <v>0</v>
      </c>
    </row>
    <row r="72" spans="2:9">
      <c r="B72" s="15"/>
      <c r="C72" s="6" t="s">
        <v>95</v>
      </c>
      <c r="D72" s="6" t="s">
        <v>306</v>
      </c>
      <c r="E72" s="7" t="s">
        <v>115</v>
      </c>
      <c r="F72" s="8" t="s">
        <v>261</v>
      </c>
      <c r="G72" s="9">
        <v>50.45</v>
      </c>
      <c r="H72" s="9">
        <f>'Súpis prác'!H53</f>
        <v>0</v>
      </c>
      <c r="I72" s="9">
        <f t="shared" si="3"/>
        <v>0</v>
      </c>
    </row>
    <row r="73" spans="2:9" ht="21.6">
      <c r="B73" s="15"/>
      <c r="C73" s="6" t="s">
        <v>95</v>
      </c>
      <c r="D73" s="6" t="s">
        <v>307</v>
      </c>
      <c r="E73" s="7" t="s">
        <v>117</v>
      </c>
      <c r="F73" s="8" t="s">
        <v>238</v>
      </c>
      <c r="G73" s="9">
        <v>24.89</v>
      </c>
      <c r="H73" s="9">
        <f>'Súpis prác'!H54</f>
        <v>0</v>
      </c>
      <c r="I73" s="9">
        <f t="shared" si="3"/>
        <v>0</v>
      </c>
    </row>
    <row r="74" spans="2:9">
      <c r="B74" s="15"/>
      <c r="C74" s="6" t="s">
        <v>95</v>
      </c>
      <c r="D74" s="6" t="s">
        <v>308</v>
      </c>
      <c r="E74" s="7" t="s">
        <v>119</v>
      </c>
      <c r="F74" s="8" t="s">
        <v>309</v>
      </c>
      <c r="G74" s="9">
        <v>8</v>
      </c>
      <c r="H74" s="9">
        <f>'Súpis prác'!H55</f>
        <v>0</v>
      </c>
      <c r="I74" s="9">
        <f t="shared" si="3"/>
        <v>0</v>
      </c>
    </row>
    <row r="75" spans="2:9">
      <c r="B75" s="15"/>
      <c r="C75" s="6" t="s">
        <v>95</v>
      </c>
      <c r="D75" s="6" t="s">
        <v>258</v>
      </c>
      <c r="E75" s="7" t="s">
        <v>122</v>
      </c>
      <c r="F75" s="8" t="s">
        <v>255</v>
      </c>
      <c r="G75" s="9">
        <v>7.3</v>
      </c>
      <c r="H75" s="9">
        <f>'Súpis prác'!H56</f>
        <v>0</v>
      </c>
      <c r="I75" s="9">
        <f t="shared" si="3"/>
        <v>0</v>
      </c>
    </row>
    <row r="76" spans="2:9">
      <c r="B76" s="15"/>
      <c r="C76" s="6" t="s">
        <v>95</v>
      </c>
      <c r="D76" s="6" t="s">
        <v>310</v>
      </c>
      <c r="E76" s="7" t="s">
        <v>124</v>
      </c>
      <c r="F76" s="8" t="s">
        <v>255</v>
      </c>
      <c r="G76" s="9">
        <v>8.2799999999999994</v>
      </c>
      <c r="H76" s="9">
        <f>'Súpis prác'!H57</f>
        <v>0</v>
      </c>
      <c r="I76" s="9">
        <f t="shared" si="3"/>
        <v>0</v>
      </c>
    </row>
    <row r="77" spans="2:9">
      <c r="B77" s="15"/>
      <c r="C77" s="6" t="s">
        <v>95</v>
      </c>
      <c r="D77" s="6" t="s">
        <v>311</v>
      </c>
      <c r="E77" s="7" t="s">
        <v>126</v>
      </c>
      <c r="F77" s="8" t="s">
        <v>261</v>
      </c>
      <c r="G77" s="9">
        <v>16.09</v>
      </c>
      <c r="H77" s="9">
        <f>'Súpis prác'!H58</f>
        <v>0</v>
      </c>
      <c r="I77" s="9">
        <f t="shared" si="3"/>
        <v>0</v>
      </c>
    </row>
    <row r="78" spans="2:9">
      <c r="B78" s="15"/>
      <c r="C78" s="6" t="s">
        <v>95</v>
      </c>
      <c r="D78" s="6" t="s">
        <v>312</v>
      </c>
      <c r="E78" s="7" t="s">
        <v>128</v>
      </c>
      <c r="F78" s="8" t="s">
        <v>238</v>
      </c>
      <c r="G78" s="9">
        <v>1.61</v>
      </c>
      <c r="H78" s="9">
        <f>'Súpis prác'!H59</f>
        <v>0</v>
      </c>
      <c r="I78" s="9">
        <f t="shared" si="3"/>
        <v>0</v>
      </c>
    </row>
    <row r="79" spans="2:9">
      <c r="B79" s="15"/>
      <c r="C79" s="6" t="s">
        <v>95</v>
      </c>
      <c r="D79" s="6" t="s">
        <v>313</v>
      </c>
      <c r="E79" s="7" t="s">
        <v>130</v>
      </c>
      <c r="F79" s="8" t="s">
        <v>261</v>
      </c>
      <c r="G79" s="9">
        <v>7.53</v>
      </c>
      <c r="H79" s="9">
        <f>'Súpis prác'!H60</f>
        <v>0</v>
      </c>
      <c r="I79" s="9">
        <f t="shared" si="3"/>
        <v>0</v>
      </c>
    </row>
    <row r="80" spans="2:9">
      <c r="B80" s="15"/>
      <c r="C80" s="6" t="s">
        <v>95</v>
      </c>
      <c r="D80" s="6" t="s">
        <v>314</v>
      </c>
      <c r="E80" s="7" t="s">
        <v>132</v>
      </c>
      <c r="F80" s="8" t="s">
        <v>255</v>
      </c>
      <c r="G80" s="9">
        <v>0.88</v>
      </c>
      <c r="H80" s="9">
        <f>'Súpis prác'!H61</f>
        <v>0</v>
      </c>
      <c r="I80" s="9">
        <f t="shared" si="3"/>
        <v>0</v>
      </c>
    </row>
    <row r="81" spans="2:9">
      <c r="B81" s="15"/>
      <c r="C81" s="6" t="s">
        <v>95</v>
      </c>
      <c r="D81" s="6" t="s">
        <v>315</v>
      </c>
      <c r="E81" s="7" t="s">
        <v>134</v>
      </c>
      <c r="F81" s="8" t="s">
        <v>255</v>
      </c>
      <c r="G81" s="9">
        <v>0.02</v>
      </c>
      <c r="H81" s="9">
        <f>'Súpis prác'!H62</f>
        <v>0</v>
      </c>
      <c r="I81" s="9">
        <f t="shared" si="3"/>
        <v>0</v>
      </c>
    </row>
    <row r="82" spans="2:9">
      <c r="B82" s="15"/>
      <c r="C82" s="6" t="s">
        <v>95</v>
      </c>
      <c r="D82" s="6" t="s">
        <v>316</v>
      </c>
      <c r="E82" s="7" t="s">
        <v>136</v>
      </c>
      <c r="F82" s="8" t="s">
        <v>261</v>
      </c>
      <c r="G82" s="9">
        <v>5</v>
      </c>
      <c r="H82" s="9">
        <f>'Súpis prác'!H63</f>
        <v>0</v>
      </c>
      <c r="I82" s="9">
        <f t="shared" si="3"/>
        <v>0</v>
      </c>
    </row>
    <row r="83" spans="2:9">
      <c r="B83" s="15"/>
      <c r="C83" s="6" t="s">
        <v>95</v>
      </c>
      <c r="D83" s="6" t="s">
        <v>317</v>
      </c>
      <c r="E83" s="7" t="s">
        <v>138</v>
      </c>
      <c r="F83" s="8" t="s">
        <v>251</v>
      </c>
      <c r="G83" s="9">
        <v>41.06</v>
      </c>
      <c r="H83" s="9">
        <f>'Súpis prác'!H64</f>
        <v>0</v>
      </c>
      <c r="I83" s="9">
        <f t="shared" si="3"/>
        <v>0</v>
      </c>
    </row>
    <row r="84" spans="2:9">
      <c r="B84" s="15"/>
      <c r="C84" s="6" t="s">
        <v>95</v>
      </c>
      <c r="D84" s="6" t="s">
        <v>318</v>
      </c>
      <c r="E84" s="7" t="s">
        <v>140</v>
      </c>
      <c r="F84" s="8" t="s">
        <v>249</v>
      </c>
      <c r="G84" s="9">
        <v>3</v>
      </c>
      <c r="H84" s="9">
        <f>'Súpis prác'!H65</f>
        <v>0</v>
      </c>
      <c r="I84" s="9">
        <f t="shared" si="3"/>
        <v>0</v>
      </c>
    </row>
    <row r="85" spans="2:9">
      <c r="B85" s="15"/>
      <c r="C85" s="6" t="s">
        <v>95</v>
      </c>
      <c r="D85" s="6" t="s">
        <v>319</v>
      </c>
      <c r="E85" s="7" t="s">
        <v>142</v>
      </c>
      <c r="F85" s="8" t="s">
        <v>251</v>
      </c>
      <c r="G85" s="9">
        <v>2</v>
      </c>
      <c r="H85" s="9">
        <f>'Súpis prác'!H66</f>
        <v>0</v>
      </c>
      <c r="I85" s="9">
        <f t="shared" si="3"/>
        <v>0</v>
      </c>
    </row>
    <row r="86" spans="2:9">
      <c r="B86" s="15"/>
      <c r="C86" s="6" t="s">
        <v>95</v>
      </c>
      <c r="D86" s="6" t="s">
        <v>320</v>
      </c>
      <c r="E86" s="7" t="s">
        <v>144</v>
      </c>
      <c r="F86" s="8" t="s">
        <v>261</v>
      </c>
      <c r="G86" s="9">
        <v>39.799999999999997</v>
      </c>
      <c r="H86" s="9">
        <f>'Súpis prác'!H67</f>
        <v>0</v>
      </c>
      <c r="I86" s="9">
        <f t="shared" si="3"/>
        <v>0</v>
      </c>
    </row>
    <row r="87" spans="2:9">
      <c r="B87" s="15"/>
      <c r="C87" s="6" t="s">
        <v>95</v>
      </c>
      <c r="D87" s="6" t="s">
        <v>321</v>
      </c>
      <c r="E87" s="7" t="s">
        <v>146</v>
      </c>
      <c r="F87" s="8" t="s">
        <v>251</v>
      </c>
      <c r="G87" s="9">
        <v>774.7</v>
      </c>
      <c r="H87" s="9">
        <f>'Súpis prác'!H68</f>
        <v>0</v>
      </c>
      <c r="I87" s="9">
        <f t="shared" si="3"/>
        <v>0</v>
      </c>
    </row>
    <row r="88" spans="2:9">
      <c r="B88" s="15"/>
      <c r="C88" s="6" t="s">
        <v>95</v>
      </c>
      <c r="D88" s="6" t="s">
        <v>322</v>
      </c>
      <c r="E88" s="7" t="s">
        <v>148</v>
      </c>
      <c r="F88" s="8" t="s">
        <v>251</v>
      </c>
      <c r="G88" s="9">
        <v>94.6</v>
      </c>
      <c r="H88" s="9">
        <f>'Súpis prác'!H69</f>
        <v>0</v>
      </c>
      <c r="I88" s="9">
        <f t="shared" si="3"/>
        <v>0</v>
      </c>
    </row>
    <row r="89" spans="2:9">
      <c r="B89" s="15"/>
      <c r="C89" s="6" t="s">
        <v>95</v>
      </c>
      <c r="D89" s="6" t="s">
        <v>323</v>
      </c>
      <c r="E89" s="7" t="s">
        <v>150</v>
      </c>
      <c r="F89" s="8" t="s">
        <v>261</v>
      </c>
      <c r="G89" s="9">
        <v>20</v>
      </c>
      <c r="H89" s="9">
        <f>'Súpis prác'!H70</f>
        <v>0</v>
      </c>
      <c r="I89" s="9">
        <f t="shared" si="3"/>
        <v>0</v>
      </c>
    </row>
    <row r="90" spans="2:9">
      <c r="B90" s="15"/>
      <c r="C90" s="6" t="s">
        <v>95</v>
      </c>
      <c r="D90" s="6" t="s">
        <v>324</v>
      </c>
      <c r="E90" s="7" t="s">
        <v>152</v>
      </c>
      <c r="F90" s="8" t="s">
        <v>261</v>
      </c>
      <c r="G90" s="9">
        <v>122.9</v>
      </c>
      <c r="H90" s="9">
        <f>'Súpis prác'!H71</f>
        <v>0</v>
      </c>
      <c r="I90" s="9">
        <f t="shared" si="3"/>
        <v>0</v>
      </c>
    </row>
    <row r="91" spans="2:9" ht="21.6">
      <c r="B91" s="15"/>
      <c r="C91" s="6" t="s">
        <v>154</v>
      </c>
      <c r="D91" s="6" t="s">
        <v>260</v>
      </c>
      <c r="E91" s="7" t="s">
        <v>158</v>
      </c>
      <c r="F91" s="8" t="s">
        <v>261</v>
      </c>
      <c r="G91" s="9">
        <v>4280</v>
      </c>
      <c r="H91" s="9">
        <f>'Súpis prác'!H74</f>
        <v>0</v>
      </c>
      <c r="I91" s="9">
        <f t="shared" si="3"/>
        <v>0</v>
      </c>
    </row>
    <row r="92" spans="2:9">
      <c r="B92" s="15"/>
      <c r="C92" s="6" t="s">
        <v>154</v>
      </c>
      <c r="D92" s="6" t="s">
        <v>262</v>
      </c>
      <c r="E92" s="7" t="s">
        <v>160</v>
      </c>
      <c r="F92" s="8" t="s">
        <v>255</v>
      </c>
      <c r="G92" s="9">
        <v>169.86</v>
      </c>
      <c r="H92" s="9">
        <f>'Súpis prác'!H75</f>
        <v>0</v>
      </c>
      <c r="I92" s="9">
        <f t="shared" si="3"/>
        <v>0</v>
      </c>
    </row>
    <row r="93" spans="2:9" ht="21.6">
      <c r="B93" s="15"/>
      <c r="C93" s="6" t="s">
        <v>154</v>
      </c>
      <c r="D93" s="6" t="s">
        <v>263</v>
      </c>
      <c r="E93" s="7" t="s">
        <v>162</v>
      </c>
      <c r="F93" s="8" t="s">
        <v>255</v>
      </c>
      <c r="G93" s="9">
        <v>100.8</v>
      </c>
      <c r="H93" s="9">
        <f>'Súpis prác'!H76</f>
        <v>0</v>
      </c>
      <c r="I93" s="9">
        <f t="shared" si="3"/>
        <v>0</v>
      </c>
    </row>
    <row r="94" spans="2:9" ht="21.6">
      <c r="B94" s="15"/>
      <c r="C94" s="6" t="s">
        <v>154</v>
      </c>
      <c r="D94" s="6" t="s">
        <v>325</v>
      </c>
      <c r="E94" s="7" t="s">
        <v>164</v>
      </c>
      <c r="F94" s="8" t="s">
        <v>255</v>
      </c>
      <c r="G94" s="9">
        <v>0.32</v>
      </c>
      <c r="H94" s="9">
        <f>'Súpis prác'!H77</f>
        <v>0</v>
      </c>
      <c r="I94" s="9">
        <f t="shared" si="3"/>
        <v>0</v>
      </c>
    </row>
    <row r="95" spans="2:9">
      <c r="B95" s="15"/>
      <c r="C95" s="6" t="s">
        <v>154</v>
      </c>
      <c r="D95" s="6" t="s">
        <v>326</v>
      </c>
      <c r="E95" s="7" t="s">
        <v>166</v>
      </c>
      <c r="F95" s="8" t="s">
        <v>255</v>
      </c>
      <c r="G95" s="9">
        <v>27.9</v>
      </c>
      <c r="H95" s="9">
        <f>'Súpis prác'!H78</f>
        <v>0</v>
      </c>
      <c r="I95" s="9">
        <f t="shared" si="3"/>
        <v>0</v>
      </c>
    </row>
    <row r="96" spans="2:9">
      <c r="B96" s="15"/>
      <c r="C96" s="6" t="s">
        <v>154</v>
      </c>
      <c r="D96" s="6" t="s">
        <v>264</v>
      </c>
      <c r="E96" s="7" t="s">
        <v>168</v>
      </c>
      <c r="F96" s="8" t="s">
        <v>251</v>
      </c>
      <c r="G96" s="9">
        <v>150.19999999999999</v>
      </c>
      <c r="H96" s="9">
        <f>'Súpis prác'!H79</f>
        <v>0</v>
      </c>
      <c r="I96" s="9">
        <f t="shared" si="3"/>
        <v>0</v>
      </c>
    </row>
    <row r="97" spans="2:9">
      <c r="B97" s="15"/>
      <c r="C97" s="6" t="s">
        <v>154</v>
      </c>
      <c r="D97" s="6" t="s">
        <v>327</v>
      </c>
      <c r="E97" s="7" t="s">
        <v>170</v>
      </c>
      <c r="F97" s="8" t="s">
        <v>251</v>
      </c>
      <c r="G97" s="9">
        <v>16.8</v>
      </c>
      <c r="H97" s="9">
        <f>'Súpis prác'!H80</f>
        <v>0</v>
      </c>
      <c r="I97" s="9">
        <f t="shared" si="3"/>
        <v>0</v>
      </c>
    </row>
    <row r="98" spans="2:9">
      <c r="B98" s="15"/>
      <c r="C98" s="6" t="s">
        <v>154</v>
      </c>
      <c r="D98" s="6" t="s">
        <v>265</v>
      </c>
      <c r="E98" s="7" t="s">
        <v>172</v>
      </c>
      <c r="F98" s="8" t="s">
        <v>251</v>
      </c>
      <c r="G98" s="9">
        <v>32</v>
      </c>
      <c r="H98" s="9">
        <f>'Súpis prác'!H81</f>
        <v>0</v>
      </c>
      <c r="I98" s="9">
        <f t="shared" si="3"/>
        <v>0</v>
      </c>
    </row>
    <row r="99" spans="2:9">
      <c r="B99" s="15"/>
      <c r="C99" s="6" t="s">
        <v>154</v>
      </c>
      <c r="D99" s="6" t="s">
        <v>328</v>
      </c>
      <c r="E99" s="7" t="s">
        <v>138</v>
      </c>
      <c r="F99" s="8" t="s">
        <v>251</v>
      </c>
      <c r="G99" s="9">
        <v>138.5</v>
      </c>
      <c r="H99" s="9">
        <f>'Súpis prác'!H82</f>
        <v>0</v>
      </c>
      <c r="I99" s="9">
        <f t="shared" si="3"/>
        <v>0</v>
      </c>
    </row>
    <row r="100" spans="2:9">
      <c r="B100" s="15"/>
      <c r="C100" s="6" t="s">
        <v>154</v>
      </c>
      <c r="D100" s="6" t="s">
        <v>329</v>
      </c>
      <c r="E100" s="7" t="s">
        <v>177</v>
      </c>
      <c r="F100" s="8" t="s">
        <v>249</v>
      </c>
      <c r="G100" s="9">
        <v>2</v>
      </c>
      <c r="H100" s="9">
        <f>'Súpis prác'!H84</f>
        <v>0</v>
      </c>
      <c r="I100" s="9">
        <f t="shared" ref="I100:I120" si="4">ROUND(G100*H100,2)</f>
        <v>0</v>
      </c>
    </row>
    <row r="101" spans="2:9">
      <c r="B101" s="15"/>
      <c r="C101" s="6" t="s">
        <v>154</v>
      </c>
      <c r="D101" s="6" t="s">
        <v>268</v>
      </c>
      <c r="E101" s="7" t="s">
        <v>181</v>
      </c>
      <c r="F101" s="8" t="s">
        <v>251</v>
      </c>
      <c r="G101" s="9">
        <v>40.15</v>
      </c>
      <c r="H101" s="9">
        <f>'Súpis prác'!H86</f>
        <v>0</v>
      </c>
      <c r="I101" s="9">
        <f t="shared" si="4"/>
        <v>0</v>
      </c>
    </row>
    <row r="102" spans="2:9">
      <c r="B102" s="15"/>
      <c r="C102" s="6" t="s">
        <v>154</v>
      </c>
      <c r="D102" s="6" t="s">
        <v>330</v>
      </c>
      <c r="E102" s="7" t="s">
        <v>183</v>
      </c>
      <c r="F102" s="8" t="s">
        <v>251</v>
      </c>
      <c r="G102" s="9">
        <v>12.5</v>
      </c>
      <c r="H102" s="9">
        <f>'Súpis prác'!H87</f>
        <v>0</v>
      </c>
      <c r="I102" s="9">
        <f t="shared" si="4"/>
        <v>0</v>
      </c>
    </row>
    <row r="103" spans="2:9">
      <c r="B103" s="15"/>
      <c r="C103" s="6" t="s">
        <v>154</v>
      </c>
      <c r="D103" s="6" t="s">
        <v>331</v>
      </c>
      <c r="E103" s="7" t="s">
        <v>189</v>
      </c>
      <c r="F103" s="8" t="s">
        <v>261</v>
      </c>
      <c r="G103" s="9">
        <v>3.8</v>
      </c>
      <c r="H103" s="9">
        <f>'Súpis prác'!H90</f>
        <v>0</v>
      </c>
      <c r="I103" s="9">
        <f t="shared" si="4"/>
        <v>0</v>
      </c>
    </row>
    <row r="104" spans="2:9">
      <c r="B104" s="15"/>
      <c r="C104" s="6" t="s">
        <v>191</v>
      </c>
      <c r="D104" s="6" t="s">
        <v>271</v>
      </c>
      <c r="E104" s="7" t="s">
        <v>193</v>
      </c>
      <c r="F104" s="8" t="s">
        <v>255</v>
      </c>
      <c r="G104" s="9">
        <v>340.56</v>
      </c>
      <c r="H104" s="9">
        <f>'Súpis prác'!H91</f>
        <v>0</v>
      </c>
      <c r="I104" s="9">
        <f t="shared" si="4"/>
        <v>0</v>
      </c>
    </row>
    <row r="105" spans="2:9">
      <c r="B105" s="15"/>
      <c r="C105" s="6" t="s">
        <v>191</v>
      </c>
      <c r="D105" s="6" t="s">
        <v>332</v>
      </c>
      <c r="E105" s="7" t="s">
        <v>195</v>
      </c>
      <c r="F105" s="8" t="s">
        <v>255</v>
      </c>
      <c r="G105" s="9">
        <v>8</v>
      </c>
      <c r="H105" s="9">
        <f>'Súpis prác'!H92</f>
        <v>0</v>
      </c>
      <c r="I105" s="9">
        <f t="shared" si="4"/>
        <v>0</v>
      </c>
    </row>
    <row r="106" spans="2:9" ht="21.6">
      <c r="B106" s="15"/>
      <c r="C106" s="6" t="s">
        <v>191</v>
      </c>
      <c r="D106" s="6" t="s">
        <v>272</v>
      </c>
      <c r="E106" s="7" t="s">
        <v>197</v>
      </c>
      <c r="F106" s="8" t="s">
        <v>255</v>
      </c>
      <c r="G106" s="9">
        <v>255.42</v>
      </c>
      <c r="H106" s="9">
        <f>'Súpis prác'!H93</f>
        <v>0</v>
      </c>
      <c r="I106" s="9">
        <f t="shared" si="4"/>
        <v>0</v>
      </c>
    </row>
    <row r="107" spans="2:9" ht="21.6">
      <c r="B107" s="15"/>
      <c r="C107" s="6" t="s">
        <v>191</v>
      </c>
      <c r="D107" s="6" t="s">
        <v>333</v>
      </c>
      <c r="E107" s="7" t="s">
        <v>199</v>
      </c>
      <c r="F107" s="8" t="s">
        <v>261</v>
      </c>
      <c r="G107" s="9">
        <v>1419</v>
      </c>
      <c r="H107" s="9">
        <f>'Súpis prác'!H94</f>
        <v>0</v>
      </c>
      <c r="I107" s="9">
        <f t="shared" si="4"/>
        <v>0</v>
      </c>
    </row>
    <row r="108" spans="2:9">
      <c r="B108" s="15"/>
      <c r="C108" s="6" t="s">
        <v>201</v>
      </c>
      <c r="D108" s="6" t="s">
        <v>334</v>
      </c>
      <c r="E108" s="7" t="s">
        <v>203</v>
      </c>
      <c r="F108" s="8" t="s">
        <v>261</v>
      </c>
      <c r="G108" s="9">
        <v>2089.87</v>
      </c>
      <c r="H108" s="9">
        <f>'Súpis prác'!H95</f>
        <v>0</v>
      </c>
      <c r="I108" s="9">
        <f t="shared" si="4"/>
        <v>0</v>
      </c>
    </row>
    <row r="109" spans="2:9">
      <c r="B109" s="15"/>
      <c r="C109" s="6" t="s">
        <v>201</v>
      </c>
      <c r="D109" s="6" t="s">
        <v>335</v>
      </c>
      <c r="E109" s="7" t="s">
        <v>205</v>
      </c>
      <c r="F109" s="8" t="s">
        <v>261</v>
      </c>
      <c r="G109" s="9">
        <v>22.4</v>
      </c>
      <c r="H109" s="9">
        <f>'Súpis prác'!H96</f>
        <v>0</v>
      </c>
      <c r="I109" s="9">
        <f t="shared" si="4"/>
        <v>0</v>
      </c>
    </row>
    <row r="110" spans="2:9">
      <c r="B110" s="15"/>
      <c r="C110" s="6" t="s">
        <v>201</v>
      </c>
      <c r="D110" s="6" t="s">
        <v>336</v>
      </c>
      <c r="E110" s="7" t="s">
        <v>207</v>
      </c>
      <c r="F110" s="8" t="s">
        <v>261</v>
      </c>
      <c r="G110" s="9">
        <v>190.49</v>
      </c>
      <c r="H110" s="9">
        <f>'Súpis prác'!H97</f>
        <v>0</v>
      </c>
      <c r="I110" s="9">
        <f t="shared" si="4"/>
        <v>0</v>
      </c>
    </row>
    <row r="111" spans="2:9" ht="21.6">
      <c r="B111" s="15"/>
      <c r="C111" s="6" t="s">
        <v>201</v>
      </c>
      <c r="D111" s="6" t="s">
        <v>337</v>
      </c>
      <c r="E111" s="7" t="s">
        <v>209</v>
      </c>
      <c r="F111" s="8" t="s">
        <v>261</v>
      </c>
      <c r="G111" s="9">
        <v>47.3</v>
      </c>
      <c r="H111" s="9">
        <f>'Súpis prác'!H98</f>
        <v>0</v>
      </c>
      <c r="I111" s="9">
        <f t="shared" si="4"/>
        <v>0</v>
      </c>
    </row>
    <row r="112" spans="2:9">
      <c r="B112" s="15"/>
      <c r="C112" s="6" t="s">
        <v>201</v>
      </c>
      <c r="D112" s="6" t="s">
        <v>338</v>
      </c>
      <c r="E112" s="7" t="s">
        <v>211</v>
      </c>
      <c r="F112" s="8" t="s">
        <v>261</v>
      </c>
      <c r="G112" s="9">
        <v>743.07</v>
      </c>
      <c r="H112" s="9">
        <f>'Súpis prác'!H99</f>
        <v>0</v>
      </c>
      <c r="I112" s="9">
        <f t="shared" si="4"/>
        <v>0</v>
      </c>
    </row>
    <row r="113" spans="2:9">
      <c r="B113" s="15"/>
      <c r="C113" s="6" t="s">
        <v>213</v>
      </c>
      <c r="D113" s="6" t="s">
        <v>339</v>
      </c>
      <c r="E113" s="7" t="s">
        <v>215</v>
      </c>
      <c r="F113" s="8" t="s">
        <v>251</v>
      </c>
      <c r="G113" s="9">
        <v>106.6</v>
      </c>
      <c r="H113" s="9">
        <f>'Súpis prác'!H100</f>
        <v>0</v>
      </c>
      <c r="I113" s="9">
        <f t="shared" si="4"/>
        <v>0</v>
      </c>
    </row>
    <row r="114" spans="2:9">
      <c r="B114" s="15"/>
      <c r="C114" s="6" t="s">
        <v>213</v>
      </c>
      <c r="D114" s="6" t="s">
        <v>340</v>
      </c>
      <c r="E114" s="7" t="s">
        <v>217</v>
      </c>
      <c r="F114" s="8" t="s">
        <v>261</v>
      </c>
      <c r="G114" s="9">
        <v>240</v>
      </c>
      <c r="H114" s="9">
        <f>'Súpis prác'!H101</f>
        <v>0</v>
      </c>
      <c r="I114" s="9">
        <f t="shared" si="4"/>
        <v>0</v>
      </c>
    </row>
    <row r="115" spans="2:9">
      <c r="B115" s="15"/>
      <c r="C115" s="6" t="s">
        <v>213</v>
      </c>
      <c r="D115" s="6" t="s">
        <v>341</v>
      </c>
      <c r="E115" s="7" t="s">
        <v>219</v>
      </c>
      <c r="F115" s="8" t="s">
        <v>261</v>
      </c>
      <c r="G115" s="9">
        <v>240</v>
      </c>
      <c r="H115" s="9">
        <f>'Súpis prác'!H102</f>
        <v>0</v>
      </c>
      <c r="I115" s="9">
        <f t="shared" si="4"/>
        <v>0</v>
      </c>
    </row>
    <row r="116" spans="2:9">
      <c r="B116" s="15"/>
      <c r="C116" s="6" t="s">
        <v>221</v>
      </c>
      <c r="D116" s="6" t="s">
        <v>342</v>
      </c>
      <c r="E116" s="7" t="s">
        <v>223</v>
      </c>
      <c r="F116" s="8" t="s">
        <v>261</v>
      </c>
      <c r="G116" s="9">
        <v>540</v>
      </c>
      <c r="H116" s="9">
        <f>'Súpis prác'!H103</f>
        <v>0</v>
      </c>
      <c r="I116" s="9">
        <f t="shared" si="4"/>
        <v>0</v>
      </c>
    </row>
    <row r="117" spans="2:9">
      <c r="B117" s="15"/>
      <c r="C117" s="6" t="s">
        <v>221</v>
      </c>
      <c r="D117" s="6" t="s">
        <v>343</v>
      </c>
      <c r="E117" s="7" t="s">
        <v>225</v>
      </c>
      <c r="F117" s="8" t="s">
        <v>261</v>
      </c>
      <c r="G117" s="9">
        <v>1013.8</v>
      </c>
      <c r="H117" s="9">
        <f>'Súpis prác'!H104</f>
        <v>0</v>
      </c>
      <c r="I117" s="9">
        <f t="shared" si="4"/>
        <v>0</v>
      </c>
    </row>
    <row r="118" spans="2:9">
      <c r="B118" s="15"/>
      <c r="C118" s="6" t="s">
        <v>221</v>
      </c>
      <c r="D118" s="6" t="s">
        <v>344</v>
      </c>
      <c r="E118" s="7" t="s">
        <v>227</v>
      </c>
      <c r="F118" s="8" t="s">
        <v>261</v>
      </c>
      <c r="G118" s="9">
        <v>463.2</v>
      </c>
      <c r="H118" s="9">
        <f>'Súpis prác'!H105</f>
        <v>0</v>
      </c>
      <c r="I118" s="9">
        <f t="shared" si="4"/>
        <v>0</v>
      </c>
    </row>
    <row r="119" spans="2:9">
      <c r="B119" s="15"/>
      <c r="C119" s="6" t="s">
        <v>229</v>
      </c>
      <c r="D119" s="6" t="s">
        <v>345</v>
      </c>
      <c r="E119" s="7" t="s">
        <v>231</v>
      </c>
      <c r="F119" s="8" t="s">
        <v>261</v>
      </c>
      <c r="G119" s="9">
        <v>657.47</v>
      </c>
      <c r="H119" s="9">
        <f>'Súpis prác'!H106</f>
        <v>0</v>
      </c>
      <c r="I119" s="9">
        <f t="shared" si="4"/>
        <v>0</v>
      </c>
    </row>
    <row r="120" spans="2:9">
      <c r="B120" s="16"/>
      <c r="C120" s="6" t="s">
        <v>229</v>
      </c>
      <c r="D120" s="6" t="s">
        <v>346</v>
      </c>
      <c r="E120" s="7" t="s">
        <v>233</v>
      </c>
      <c r="F120" s="8" t="s">
        <v>261</v>
      </c>
      <c r="G120" s="9">
        <v>736</v>
      </c>
      <c r="H120" s="9">
        <f>'Súpis prác'!H107</f>
        <v>0</v>
      </c>
      <c r="I120" s="9">
        <f t="shared" si="4"/>
        <v>0</v>
      </c>
    </row>
    <row r="121" spans="2:9">
      <c r="B121" s="81" t="s">
        <v>347</v>
      </c>
      <c r="C121" s="82"/>
      <c r="D121" s="82"/>
      <c r="E121" s="82"/>
      <c r="F121" s="82"/>
      <c r="G121" s="83"/>
      <c r="H121" s="84"/>
      <c r="I121" s="9">
        <f>SUM(I35:I120)</f>
        <v>0</v>
      </c>
    </row>
    <row r="122" spans="2:9">
      <c r="B122" s="85" t="s">
        <v>348</v>
      </c>
      <c r="C122" s="86"/>
      <c r="D122" s="86"/>
      <c r="E122" s="86"/>
      <c r="F122" s="86"/>
      <c r="G122" s="87"/>
      <c r="H122" s="88"/>
      <c r="I122" s="88">
        <f>I121+I34+I12</f>
        <v>0</v>
      </c>
    </row>
    <row r="125" spans="2:9">
      <c r="B125" s="51" t="s">
        <v>855</v>
      </c>
      <c r="C125" s="76"/>
      <c r="D125" s="76"/>
      <c r="E125" s="76"/>
    </row>
    <row r="126" spans="2:9">
      <c r="C126" s="76"/>
      <c r="E126" s="76"/>
    </row>
    <row r="127" spans="2:9">
      <c r="B127" s="76"/>
      <c r="D127" s="76"/>
    </row>
    <row r="128" spans="2:9">
      <c r="B128" s="51" t="s">
        <v>856</v>
      </c>
      <c r="D128" s="76"/>
      <c r="G128" s="56"/>
      <c r="H128" s="56"/>
      <c r="I128" s="56"/>
    </row>
    <row r="129" spans="4:9">
      <c r="D129" s="77"/>
      <c r="G129" s="78" t="s">
        <v>857</v>
      </c>
      <c r="H129" s="78"/>
      <c r="I129" s="78"/>
    </row>
    <row r="130" spans="4:9">
      <c r="D130" s="77"/>
      <c r="G130" s="78" t="s">
        <v>858</v>
      </c>
      <c r="H130" s="78"/>
      <c r="I130" s="78"/>
    </row>
  </sheetData>
  <sheetProtection algorithmName="SHA-512" hashValue="NkkH3tVZSIh+Xqcuyc1Nu3VIxM2YKs2vaMDPloGZVCzH6fYThFcsBPaTx5FjhKOH1t7lJek8SkMGKSjTbJ78Jw==" saltValue="d+wY2waLhOkODrn86oFKRg==" spinCount="100000" sheet="1" objects="1" scenarios="1"/>
  <mergeCells count="8">
    <mergeCell ref="G128:I128"/>
    <mergeCell ref="G129:I129"/>
    <mergeCell ref="G130:I130"/>
    <mergeCell ref="C3:D3"/>
    <mergeCell ref="B12:H12"/>
    <mergeCell ref="B34:H34"/>
    <mergeCell ref="B121:H121"/>
    <mergeCell ref="B122:G122"/>
  </mergeCells>
  <pageMargins left="0.41666666666666669" right="0.41666666666666669" top="0.41666666666666669" bottom="0.625" header="0.27777777777777779" footer="0.27777777777777779"/>
  <pageSetup paperSize="9" scale="87" fitToHeight="0" orientation="landscape" r:id="rId1"/>
  <headerFooter>
    <oddHeader>&amp;LOprava mosta ev.č. R1-161 Budča&amp;RPríloha č.2 k B2 -Výkaz výmer (zároveň Príloha č.2 k Zmluve)
Časti stavby</oddHeader>
    <oddFooter>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zoomScale="85" zoomScaleNormal="85" zoomScaleSheetLayoutView="85" zoomScalePageLayoutView="25" workbookViewId="0">
      <selection activeCell="E44" sqref="E44"/>
    </sheetView>
  </sheetViews>
  <sheetFormatPr defaultColWidth="9.109375" defaultRowHeight="12.75" customHeight="1"/>
  <cols>
    <col min="1" max="1" width="18.88671875" style="18" customWidth="1"/>
    <col min="2" max="2" width="5.109375" style="18" customWidth="1"/>
    <col min="3" max="3" width="10.109375" style="18" customWidth="1"/>
    <col min="4" max="4" width="12.44140625" style="18" customWidth="1"/>
    <col min="5" max="5" width="111.88671875" style="18" customWidth="1"/>
    <col min="6" max="6" width="11.88671875" style="18" customWidth="1"/>
    <col min="7" max="7" width="5.44140625" style="18" customWidth="1"/>
    <col min="8" max="8" width="11.109375" style="18" customWidth="1"/>
    <col min="9" max="9" width="9.109375" style="18" hidden="1" customWidth="1"/>
    <col min="10" max="16384" width="9.109375" style="18"/>
  </cols>
  <sheetData>
    <row r="1" spans="1:9" ht="12.75" customHeight="1">
      <c r="A1" s="18" t="s">
        <v>360</v>
      </c>
      <c r="D1" s="19" t="s">
        <v>361</v>
      </c>
      <c r="E1" s="19" t="s">
        <v>362</v>
      </c>
    </row>
    <row r="2" spans="1:9" ht="12.75" customHeight="1">
      <c r="A2" s="18" t="s">
        <v>363</v>
      </c>
      <c r="D2" s="18" t="s">
        <v>364</v>
      </c>
      <c r="E2" s="18" t="s">
        <v>365</v>
      </c>
    </row>
    <row r="3" spans="1:9" ht="12.75" customHeight="1">
      <c r="A3" s="18" t="s">
        <v>366</v>
      </c>
      <c r="D3" s="18" t="s">
        <v>367</v>
      </c>
    </row>
    <row r="4" spans="1:9" ht="12.75" customHeight="1">
      <c r="B4" s="20"/>
    </row>
    <row r="5" spans="1:9" ht="24" customHeight="1">
      <c r="A5" s="50" t="s">
        <v>368</v>
      </c>
      <c r="B5" s="58" t="s">
        <v>369</v>
      </c>
      <c r="C5" s="59"/>
      <c r="D5" s="59"/>
      <c r="E5" s="60" t="s">
        <v>370</v>
      </c>
      <c r="F5" s="61"/>
      <c r="G5" s="62" t="s">
        <v>3</v>
      </c>
      <c r="H5" s="64" t="s">
        <v>4</v>
      </c>
      <c r="I5" s="64" t="s">
        <v>367</v>
      </c>
    </row>
    <row r="6" spans="1:9" ht="12.75" customHeight="1">
      <c r="A6" s="21" t="s">
        <v>371</v>
      </c>
      <c r="B6" s="22" t="s">
        <v>372</v>
      </c>
      <c r="C6" s="22" t="s">
        <v>373</v>
      </c>
      <c r="D6" s="22" t="s">
        <v>374</v>
      </c>
      <c r="E6" s="22" t="s">
        <v>375</v>
      </c>
      <c r="F6" s="22" t="s">
        <v>376</v>
      </c>
      <c r="G6" s="63"/>
      <c r="H6" s="63"/>
      <c r="I6" s="63"/>
    </row>
    <row r="7" spans="1:9" ht="12.75" customHeight="1">
      <c r="A7" s="23"/>
      <c r="B7" s="24"/>
      <c r="C7" s="24"/>
      <c r="D7" s="24"/>
      <c r="E7" s="24"/>
      <c r="F7" s="24"/>
      <c r="G7" s="24"/>
      <c r="H7" s="24"/>
      <c r="I7" s="23"/>
    </row>
    <row r="8" spans="1:9" ht="12.75" customHeight="1">
      <c r="A8" s="25" t="s">
        <v>6</v>
      </c>
      <c r="B8" s="24"/>
      <c r="C8" s="24"/>
      <c r="D8" s="24"/>
      <c r="E8" s="26" t="s">
        <v>365</v>
      </c>
      <c r="F8" s="24"/>
      <c r="G8" s="24"/>
      <c r="H8" s="24"/>
      <c r="I8" s="23"/>
    </row>
    <row r="9" spans="1:9" ht="12.75" customHeight="1">
      <c r="A9" s="23"/>
      <c r="B9" s="24" t="s">
        <v>377</v>
      </c>
      <c r="C9" s="27" t="s">
        <v>237</v>
      </c>
      <c r="D9" s="24"/>
      <c r="E9" s="27" t="s">
        <v>8</v>
      </c>
      <c r="F9" s="24"/>
      <c r="G9" s="27" t="s">
        <v>9</v>
      </c>
      <c r="H9" s="28">
        <v>1290.51</v>
      </c>
      <c r="I9" s="49"/>
    </row>
    <row r="10" spans="1:9" ht="12.75" customHeight="1">
      <c r="A10" s="23"/>
      <c r="B10" s="24"/>
      <c r="C10" s="24"/>
      <c r="D10" s="29" t="s">
        <v>237</v>
      </c>
      <c r="E10" s="24" t="s">
        <v>853</v>
      </c>
      <c r="F10" s="24"/>
      <c r="G10" s="24"/>
      <c r="H10" s="24"/>
      <c r="I10" s="24"/>
    </row>
    <row r="11" spans="1:9" ht="12.75" customHeight="1">
      <c r="A11" s="23"/>
      <c r="B11" s="24"/>
      <c r="C11" s="24"/>
      <c r="D11" s="24"/>
      <c r="E11" s="24" t="s">
        <v>846</v>
      </c>
      <c r="F11" s="30">
        <v>21.16</v>
      </c>
      <c r="G11" s="24"/>
      <c r="H11" s="24"/>
      <c r="I11" s="24"/>
    </row>
    <row r="12" spans="1:9" ht="12.75" customHeight="1">
      <c r="A12" s="23"/>
      <c r="B12" s="24"/>
      <c r="C12" s="24"/>
      <c r="D12" s="24"/>
      <c r="E12" s="24" t="s">
        <v>848</v>
      </c>
      <c r="F12" s="30">
        <v>1269.3499999999999</v>
      </c>
      <c r="G12" s="24"/>
      <c r="H12" s="24"/>
      <c r="I12" s="24"/>
    </row>
    <row r="13" spans="1:9" ht="12.75" customHeight="1">
      <c r="A13" s="23"/>
      <c r="B13" s="24"/>
      <c r="C13" s="24"/>
      <c r="D13" s="24"/>
      <c r="E13" s="24" t="s">
        <v>850</v>
      </c>
      <c r="F13" s="30">
        <v>1290.51</v>
      </c>
      <c r="G13" s="24"/>
      <c r="H13" s="24"/>
      <c r="I13" s="24"/>
    </row>
    <row r="14" spans="1:9" ht="12.75" customHeight="1">
      <c r="A14" s="31"/>
      <c r="B14" s="32" t="s">
        <v>378</v>
      </c>
      <c r="C14" s="33" t="s">
        <v>844</v>
      </c>
      <c r="D14" s="34"/>
      <c r="E14" s="35" t="s">
        <v>845</v>
      </c>
      <c r="F14" s="36"/>
      <c r="G14" s="27" t="s">
        <v>9</v>
      </c>
      <c r="H14" s="37">
        <v>1461.48</v>
      </c>
    </row>
    <row r="15" spans="1:9" ht="12.75" customHeight="1">
      <c r="A15" s="38"/>
      <c r="B15" s="32"/>
      <c r="C15" s="33"/>
      <c r="D15" s="29" t="s">
        <v>844</v>
      </c>
      <c r="E15" s="39" t="s">
        <v>854</v>
      </c>
      <c r="F15" s="40"/>
      <c r="G15" s="41"/>
      <c r="H15" s="42"/>
    </row>
    <row r="16" spans="1:9" ht="12.75" customHeight="1">
      <c r="A16" s="23"/>
      <c r="B16" s="43"/>
      <c r="C16" s="24"/>
      <c r="D16" s="24"/>
      <c r="E16" s="44" t="s">
        <v>847</v>
      </c>
      <c r="F16" s="30">
        <v>643.66</v>
      </c>
      <c r="G16" s="24"/>
      <c r="H16" s="24"/>
      <c r="I16" s="24"/>
    </row>
    <row r="17" spans="1:9" ht="12.75" customHeight="1">
      <c r="A17" s="23"/>
      <c r="B17" s="43"/>
      <c r="C17" s="24"/>
      <c r="D17" s="24"/>
      <c r="E17" s="44" t="s">
        <v>849</v>
      </c>
      <c r="F17" s="30">
        <v>817.82</v>
      </c>
      <c r="G17" s="24"/>
      <c r="H17" s="24"/>
      <c r="I17" s="24"/>
    </row>
    <row r="18" spans="1:9" ht="12.75" customHeight="1">
      <c r="A18" s="23"/>
      <c r="B18" s="43"/>
      <c r="C18" s="24"/>
      <c r="D18" s="24"/>
      <c r="E18" s="44" t="s">
        <v>851</v>
      </c>
      <c r="F18" s="30">
        <v>1461.48</v>
      </c>
      <c r="G18" s="24"/>
      <c r="H18" s="24"/>
      <c r="I18" s="24"/>
    </row>
    <row r="19" spans="1:9" ht="12.75" customHeight="1">
      <c r="A19" s="23"/>
      <c r="B19" s="24" t="s">
        <v>378</v>
      </c>
      <c r="C19" s="27" t="s">
        <v>239</v>
      </c>
      <c r="D19" s="24"/>
      <c r="E19" s="27" t="s">
        <v>11</v>
      </c>
      <c r="F19" s="24"/>
      <c r="G19" s="27" t="s">
        <v>12</v>
      </c>
      <c r="H19" s="28">
        <v>1</v>
      </c>
      <c r="I19" s="24"/>
    </row>
    <row r="20" spans="1:9" ht="12.75" customHeight="1">
      <c r="A20" s="23"/>
      <c r="B20" s="24"/>
      <c r="C20" s="24"/>
      <c r="D20" s="24"/>
      <c r="E20" s="24" t="s">
        <v>379</v>
      </c>
      <c r="F20" s="30">
        <v>1</v>
      </c>
      <c r="G20" s="24"/>
      <c r="H20" s="24"/>
      <c r="I20" s="24"/>
    </row>
    <row r="21" spans="1:9" ht="12.75" customHeight="1">
      <c r="A21" s="23"/>
      <c r="B21" s="24" t="s">
        <v>380</v>
      </c>
      <c r="C21" s="27" t="s">
        <v>241</v>
      </c>
      <c r="D21" s="24"/>
      <c r="E21" s="27" t="s">
        <v>14</v>
      </c>
      <c r="F21" s="24"/>
      <c r="G21" s="27" t="s">
        <v>12</v>
      </c>
      <c r="H21" s="28">
        <v>1</v>
      </c>
      <c r="I21" s="24"/>
    </row>
    <row r="22" spans="1:9" ht="12.75" customHeight="1">
      <c r="A22" s="23"/>
      <c r="B22" s="24"/>
      <c r="C22" s="24"/>
      <c r="D22" s="24"/>
      <c r="E22" s="24" t="s">
        <v>381</v>
      </c>
      <c r="F22" s="30">
        <v>1</v>
      </c>
      <c r="G22" s="24"/>
      <c r="H22" s="24"/>
      <c r="I22" s="24"/>
    </row>
    <row r="23" spans="1:9" ht="12.75" customHeight="1">
      <c r="A23" s="23"/>
      <c r="B23" s="24" t="s">
        <v>382</v>
      </c>
      <c r="C23" s="27" t="s">
        <v>242</v>
      </c>
      <c r="D23" s="24"/>
      <c r="E23" s="27" t="s">
        <v>16</v>
      </c>
      <c r="F23" s="24"/>
      <c r="G23" s="27" t="s">
        <v>12</v>
      </c>
      <c r="H23" s="28">
        <v>2</v>
      </c>
      <c r="I23" s="24"/>
    </row>
    <row r="24" spans="1:9" ht="12.75" customHeight="1">
      <c r="A24" s="23"/>
      <c r="B24" s="24"/>
      <c r="C24" s="24"/>
      <c r="D24" s="24"/>
      <c r="E24" s="24" t="s">
        <v>383</v>
      </c>
      <c r="F24" s="30">
        <v>1</v>
      </c>
      <c r="G24" s="24"/>
      <c r="H24" s="24"/>
      <c r="I24" s="24"/>
    </row>
    <row r="25" spans="1:9" ht="12.75" customHeight="1">
      <c r="A25" s="23"/>
      <c r="B25" s="24"/>
      <c r="C25" s="24"/>
      <c r="D25" s="24"/>
      <c r="E25" s="24" t="s">
        <v>384</v>
      </c>
      <c r="F25" s="30">
        <v>1</v>
      </c>
      <c r="G25" s="24"/>
      <c r="H25" s="24"/>
      <c r="I25" s="24"/>
    </row>
    <row r="26" spans="1:9" ht="12.75" customHeight="1">
      <c r="A26" s="23"/>
      <c r="B26" s="24"/>
      <c r="C26" s="24"/>
      <c r="D26" s="24"/>
      <c r="E26" s="24" t="s">
        <v>385</v>
      </c>
      <c r="F26" s="30">
        <v>2</v>
      </c>
      <c r="G26" s="24"/>
      <c r="H26" s="24"/>
      <c r="I26" s="24"/>
    </row>
    <row r="27" spans="1:9" ht="12.75" customHeight="1">
      <c r="A27" s="23"/>
      <c r="B27" s="24" t="s">
        <v>386</v>
      </c>
      <c r="C27" s="27" t="s">
        <v>243</v>
      </c>
      <c r="D27" s="24"/>
      <c r="E27" s="27" t="s">
        <v>18</v>
      </c>
      <c r="F27" s="24"/>
      <c r="G27" s="27" t="s">
        <v>12</v>
      </c>
      <c r="H27" s="28">
        <v>2</v>
      </c>
      <c r="I27" s="24"/>
    </row>
    <row r="28" spans="1:9" ht="12.75" customHeight="1">
      <c r="A28" s="23"/>
      <c r="B28" s="24"/>
      <c r="C28" s="24"/>
      <c r="D28" s="24"/>
      <c r="E28" s="24" t="s">
        <v>387</v>
      </c>
      <c r="F28" s="30">
        <v>1</v>
      </c>
      <c r="G28" s="24"/>
      <c r="H28" s="24"/>
      <c r="I28" s="24"/>
    </row>
    <row r="29" spans="1:9" ht="12.75" customHeight="1">
      <c r="A29" s="23"/>
      <c r="B29" s="24"/>
      <c r="C29" s="24"/>
      <c r="D29" s="24"/>
      <c r="E29" s="24" t="s">
        <v>388</v>
      </c>
      <c r="F29" s="30">
        <v>1</v>
      </c>
      <c r="G29" s="24"/>
      <c r="H29" s="24"/>
      <c r="I29" s="24"/>
    </row>
    <row r="30" spans="1:9" ht="12.75" customHeight="1">
      <c r="A30" s="23"/>
      <c r="B30" s="24"/>
      <c r="C30" s="24"/>
      <c r="D30" s="24"/>
      <c r="E30" s="24" t="s">
        <v>385</v>
      </c>
      <c r="F30" s="30">
        <v>2</v>
      </c>
      <c r="G30" s="24"/>
      <c r="H30" s="24"/>
      <c r="I30" s="24"/>
    </row>
    <row r="31" spans="1:9" ht="25.2" customHeight="1">
      <c r="A31" s="23"/>
      <c r="B31" s="24" t="s">
        <v>389</v>
      </c>
      <c r="C31" s="27" t="s">
        <v>244</v>
      </c>
      <c r="D31" s="24"/>
      <c r="E31" s="45" t="s">
        <v>20</v>
      </c>
      <c r="F31" s="24"/>
      <c r="G31" s="27" t="s">
        <v>12</v>
      </c>
      <c r="H31" s="28">
        <v>1</v>
      </c>
      <c r="I31" s="24"/>
    </row>
    <row r="32" spans="1:9" ht="12.75" customHeight="1">
      <c r="A32" s="23"/>
      <c r="B32" s="24"/>
      <c r="C32" s="24"/>
      <c r="D32" s="24"/>
      <c r="E32" s="46" t="s">
        <v>843</v>
      </c>
      <c r="F32" s="30">
        <v>1</v>
      </c>
      <c r="G32" s="24"/>
      <c r="H32" s="24"/>
      <c r="I32" s="24"/>
    </row>
    <row r="33" spans="1:9" ht="25.2" customHeight="1">
      <c r="A33" s="23"/>
      <c r="B33" s="24" t="s">
        <v>390</v>
      </c>
      <c r="C33" s="27" t="s">
        <v>245</v>
      </c>
      <c r="D33" s="24"/>
      <c r="E33" s="45" t="s">
        <v>22</v>
      </c>
      <c r="F33" s="24"/>
      <c r="G33" s="27" t="s">
        <v>12</v>
      </c>
      <c r="H33" s="28">
        <v>1</v>
      </c>
      <c r="I33" s="24"/>
    </row>
    <row r="34" spans="1:9" ht="12.75" customHeight="1">
      <c r="A34" s="23"/>
      <c r="B34" s="24"/>
      <c r="C34" s="24"/>
      <c r="D34" s="24"/>
      <c r="E34" s="24" t="s">
        <v>391</v>
      </c>
      <c r="F34" s="30">
        <v>1</v>
      </c>
      <c r="G34" s="24"/>
      <c r="H34" s="24"/>
      <c r="I34" s="24"/>
    </row>
    <row r="35" spans="1:9" ht="12.75" customHeight="1">
      <c r="A35" s="23"/>
      <c r="B35" s="24"/>
      <c r="C35" s="24"/>
      <c r="D35" s="24"/>
      <c r="E35" s="24" t="s">
        <v>392</v>
      </c>
      <c r="F35" s="24"/>
      <c r="G35" s="24"/>
      <c r="H35" s="24"/>
      <c r="I35" s="24"/>
    </row>
    <row r="36" spans="1:9" ht="12.75" customHeight="1">
      <c r="A36" s="23"/>
      <c r="B36" s="24"/>
      <c r="C36" s="24"/>
      <c r="D36" s="24"/>
      <c r="E36" s="24"/>
      <c r="F36" s="24"/>
      <c r="G36" s="24"/>
      <c r="H36" s="24"/>
      <c r="I36" s="24"/>
    </row>
    <row r="37" spans="1:9" ht="12.75" customHeight="1">
      <c r="A37" s="47"/>
      <c r="B37" s="47"/>
      <c r="C37" s="47"/>
      <c r="D37" s="47"/>
      <c r="E37" s="47"/>
      <c r="F37" s="47"/>
      <c r="G37" s="47"/>
      <c r="H37" s="47"/>
      <c r="I37" s="47"/>
    </row>
    <row r="39" spans="1:9" ht="12.75" customHeight="1">
      <c r="A39" s="56" t="s">
        <v>855</v>
      </c>
      <c r="B39" s="56"/>
      <c r="C39" s="3"/>
      <c r="D39" s="3"/>
      <c r="E39" s="3"/>
      <c r="F39" s="3"/>
    </row>
    <row r="40" spans="1:9" ht="12.75" customHeight="1">
      <c r="A40" s="3"/>
      <c r="B40" s="76"/>
      <c r="C40" s="3"/>
      <c r="D40" s="3"/>
      <c r="E40" s="3"/>
      <c r="F40" s="3"/>
    </row>
    <row r="41" spans="1:9" ht="12.75" customHeight="1">
      <c r="A41" s="76"/>
      <c r="B41" s="3"/>
      <c r="C41" s="3"/>
      <c r="D41" s="3"/>
      <c r="E41" s="3"/>
      <c r="F41" s="3"/>
    </row>
    <row r="42" spans="1:9" ht="12.75" customHeight="1">
      <c r="A42" s="56" t="s">
        <v>856</v>
      </c>
      <c r="B42" s="56"/>
      <c r="C42" s="3"/>
      <c r="D42" s="3"/>
      <c r="E42" s="3"/>
      <c r="F42" s="56"/>
      <c r="G42" s="56"/>
      <c r="H42" s="56"/>
    </row>
    <row r="43" spans="1:9" ht="12.75" customHeight="1">
      <c r="A43" s="77"/>
      <c r="B43" s="3"/>
      <c r="C43" s="3"/>
      <c r="D43" s="3"/>
      <c r="E43" s="3"/>
      <c r="F43" s="78" t="s">
        <v>857</v>
      </c>
      <c r="G43" s="78"/>
      <c r="H43" s="78"/>
    </row>
    <row r="44" spans="1:9" ht="31.2" customHeight="1">
      <c r="A44" s="77"/>
      <c r="B44" s="3"/>
      <c r="C44" s="3"/>
      <c r="D44" s="3"/>
      <c r="E44" s="3"/>
      <c r="F44" s="89" t="s">
        <v>858</v>
      </c>
      <c r="G44" s="89"/>
      <c r="H44" s="89"/>
    </row>
  </sheetData>
  <sheetProtection algorithmName="SHA-512" hashValue="mWWSZSCdc1oQZYkTe3jcoWj4q+F3ZEKW4r/Ovwp2qr9aiOTFCJWf7KsjZaIiMtF0Y9QqVcCGQWgGtCrEeeEP0Q==" saltValue="NgfuZtZQxXOrRccTi5sdPg==" spinCount="100000" sheet="1" objects="1" scenarios="1"/>
  <mergeCells count="10">
    <mergeCell ref="B5:D5"/>
    <mergeCell ref="E5:F5"/>
    <mergeCell ref="G5:G6"/>
    <mergeCell ref="H5:H6"/>
    <mergeCell ref="I5:I6"/>
    <mergeCell ref="F42:H42"/>
    <mergeCell ref="F43:H43"/>
    <mergeCell ref="F44:H44"/>
    <mergeCell ref="A39:B39"/>
    <mergeCell ref="A42:B42"/>
  </mergeCells>
  <pageMargins left="0.75" right="0.75" top="1" bottom="1" header="0.5" footer="0.5"/>
  <pageSetup paperSize="9" scale="6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showGridLines="0" topLeftCell="A76" zoomScale="70" zoomScaleNormal="70" workbookViewId="0">
      <selection activeCell="F90" sqref="F90:H90"/>
    </sheetView>
  </sheetViews>
  <sheetFormatPr defaultColWidth="9.109375" defaultRowHeight="12.75" customHeight="1"/>
  <cols>
    <col min="1" max="1" width="18.88671875" style="18" customWidth="1"/>
    <col min="2" max="2" width="5.109375" style="18" customWidth="1"/>
    <col min="3" max="3" width="10.109375" style="18" customWidth="1"/>
    <col min="4" max="4" width="12.44140625" style="18" customWidth="1"/>
    <col min="5" max="5" width="118.5546875" style="18" customWidth="1"/>
    <col min="6" max="6" width="9.44140625" style="18" bestFit="1" customWidth="1"/>
    <col min="7" max="7" width="5.44140625" style="18" customWidth="1"/>
    <col min="8" max="8" width="11.109375" style="18" customWidth="1"/>
    <col min="9" max="9" width="9.109375" style="18" hidden="1" customWidth="1"/>
    <col min="10" max="16384" width="9.109375" style="18"/>
  </cols>
  <sheetData>
    <row r="1" spans="1:9" ht="12.75" customHeight="1">
      <c r="A1" s="18" t="s">
        <v>360</v>
      </c>
      <c r="D1" s="19" t="s">
        <v>361</v>
      </c>
      <c r="E1" s="19" t="s">
        <v>362</v>
      </c>
    </row>
    <row r="2" spans="1:9" ht="12.75" customHeight="1">
      <c r="A2" s="18" t="s">
        <v>363</v>
      </c>
      <c r="D2" s="18" t="s">
        <v>393</v>
      </c>
      <c r="E2" s="18" t="s">
        <v>394</v>
      </c>
    </row>
    <row r="3" spans="1:9" ht="12.75" customHeight="1">
      <c r="A3" s="18" t="s">
        <v>366</v>
      </c>
      <c r="D3" s="18" t="s">
        <v>367</v>
      </c>
    </row>
    <row r="4" spans="1:9" ht="12.75" customHeight="1">
      <c r="B4" s="20"/>
    </row>
    <row r="5" spans="1:9" ht="24" customHeight="1">
      <c r="A5" s="50" t="s">
        <v>368</v>
      </c>
      <c r="B5" s="58" t="s">
        <v>369</v>
      </c>
      <c r="C5" s="59"/>
      <c r="D5" s="59"/>
      <c r="E5" s="60" t="s">
        <v>370</v>
      </c>
      <c r="F5" s="61"/>
      <c r="G5" s="62" t="s">
        <v>3</v>
      </c>
      <c r="H5" s="64" t="s">
        <v>4</v>
      </c>
      <c r="I5" s="64" t="s">
        <v>367</v>
      </c>
    </row>
    <row r="6" spans="1:9" ht="12.75" customHeight="1">
      <c r="A6" s="21" t="s">
        <v>371</v>
      </c>
      <c r="B6" s="22" t="s">
        <v>372</v>
      </c>
      <c r="C6" s="22" t="s">
        <v>373</v>
      </c>
      <c r="D6" s="22" t="s">
        <v>374</v>
      </c>
      <c r="E6" s="22" t="s">
        <v>375</v>
      </c>
      <c r="F6" s="22" t="s">
        <v>376</v>
      </c>
      <c r="G6" s="63"/>
      <c r="H6" s="63"/>
      <c r="I6" s="63"/>
    </row>
    <row r="7" spans="1:9" ht="12.75" customHeight="1">
      <c r="A7" s="23"/>
      <c r="B7" s="24"/>
      <c r="C7" s="24"/>
      <c r="D7" s="24"/>
      <c r="E7" s="24"/>
      <c r="F7" s="24"/>
      <c r="G7" s="24"/>
      <c r="H7" s="24"/>
      <c r="I7" s="23"/>
    </row>
    <row r="8" spans="1:9" ht="12.75" customHeight="1">
      <c r="A8" s="25" t="s">
        <v>24</v>
      </c>
      <c r="B8" s="24"/>
      <c r="C8" s="24"/>
      <c r="D8" s="24"/>
      <c r="E8" s="26" t="s">
        <v>395</v>
      </c>
      <c r="F8" s="24"/>
      <c r="G8" s="24"/>
      <c r="H8" s="24"/>
      <c r="I8" s="23"/>
    </row>
    <row r="9" spans="1:9" ht="12.75" customHeight="1">
      <c r="A9" s="23"/>
      <c r="B9" s="24" t="s">
        <v>377</v>
      </c>
      <c r="C9" s="27" t="s">
        <v>248</v>
      </c>
      <c r="D9" s="24"/>
      <c r="E9" s="27" t="s">
        <v>36</v>
      </c>
      <c r="F9" s="24"/>
      <c r="G9" s="27" t="s">
        <v>37</v>
      </c>
      <c r="H9" s="28">
        <v>2</v>
      </c>
      <c r="I9" s="49"/>
    </row>
    <row r="10" spans="1:9" ht="12.75" customHeight="1">
      <c r="A10" s="23"/>
      <c r="B10" s="24"/>
      <c r="C10" s="24"/>
      <c r="D10" s="24"/>
      <c r="E10" s="24" t="s">
        <v>396</v>
      </c>
      <c r="F10" s="30">
        <v>2</v>
      </c>
      <c r="G10" s="24"/>
      <c r="H10" s="24"/>
      <c r="I10" s="24"/>
    </row>
    <row r="11" spans="1:9" ht="12.75" customHeight="1">
      <c r="A11" s="23"/>
      <c r="B11" s="24" t="s">
        <v>378</v>
      </c>
      <c r="C11" s="27" t="s">
        <v>250</v>
      </c>
      <c r="D11" s="24"/>
      <c r="E11" s="27" t="s">
        <v>41</v>
      </c>
      <c r="F11" s="24"/>
      <c r="G11" s="27" t="s">
        <v>42</v>
      </c>
      <c r="H11" s="28">
        <v>210</v>
      </c>
      <c r="I11" s="24"/>
    </row>
    <row r="12" spans="1:9" ht="12.75" customHeight="1">
      <c r="A12" s="23"/>
      <c r="B12" s="24"/>
      <c r="C12" s="24"/>
      <c r="D12" s="24"/>
      <c r="E12" s="24" t="s">
        <v>397</v>
      </c>
      <c r="F12" s="30">
        <v>210</v>
      </c>
      <c r="G12" s="24"/>
      <c r="H12" s="24"/>
      <c r="I12" s="24"/>
    </row>
    <row r="13" spans="1:9" ht="12.75" customHeight="1">
      <c r="A13" s="23"/>
      <c r="B13" s="24" t="s">
        <v>380</v>
      </c>
      <c r="C13" s="27" t="s">
        <v>252</v>
      </c>
      <c r="D13" s="24"/>
      <c r="E13" s="27" t="s">
        <v>46</v>
      </c>
      <c r="F13" s="24"/>
      <c r="G13" s="27" t="s">
        <v>9</v>
      </c>
      <c r="H13" s="28">
        <v>21.16</v>
      </c>
      <c r="I13" s="24"/>
    </row>
    <row r="14" spans="1:9" ht="12.75" customHeight="1">
      <c r="A14" s="23"/>
      <c r="B14" s="24" t="s">
        <v>380</v>
      </c>
      <c r="C14" s="24"/>
      <c r="D14" s="24" t="s">
        <v>398</v>
      </c>
      <c r="E14" s="24" t="s">
        <v>399</v>
      </c>
      <c r="F14" s="24"/>
      <c r="G14" s="24" t="s">
        <v>9</v>
      </c>
      <c r="H14" s="30">
        <v>21.16</v>
      </c>
      <c r="I14" s="24"/>
    </row>
    <row r="15" spans="1:9" ht="12.75" customHeight="1">
      <c r="A15" s="23"/>
      <c r="B15" s="24"/>
      <c r="C15" s="24"/>
      <c r="D15" s="24"/>
      <c r="E15" s="24" t="s">
        <v>400</v>
      </c>
      <c r="F15" s="24"/>
      <c r="G15" s="24"/>
      <c r="H15" s="24"/>
      <c r="I15" s="24"/>
    </row>
    <row r="16" spans="1:9" ht="12.75" customHeight="1">
      <c r="A16" s="23"/>
      <c r="B16" s="24"/>
      <c r="C16" s="24"/>
      <c r="D16" s="24"/>
      <c r="E16" s="24" t="s">
        <v>401</v>
      </c>
      <c r="F16" s="30">
        <v>21.16</v>
      </c>
      <c r="G16" s="24"/>
      <c r="H16" s="24"/>
      <c r="I16" s="24"/>
    </row>
    <row r="17" spans="1:9" ht="12.75" customHeight="1">
      <c r="A17" s="23"/>
      <c r="B17" s="24" t="s">
        <v>382</v>
      </c>
      <c r="C17" s="27" t="s">
        <v>253</v>
      </c>
      <c r="D17" s="24"/>
      <c r="E17" s="27" t="s">
        <v>56</v>
      </c>
      <c r="F17" s="24"/>
      <c r="G17" s="27" t="s">
        <v>42</v>
      </c>
      <c r="H17" s="28">
        <v>854.4</v>
      </c>
      <c r="I17" s="24"/>
    </row>
    <row r="18" spans="1:9" ht="12.75" customHeight="1">
      <c r="A18" s="23"/>
      <c r="B18" s="24" t="s">
        <v>382</v>
      </c>
      <c r="C18" s="24"/>
      <c r="D18" s="24" t="s">
        <v>402</v>
      </c>
      <c r="E18" s="24" t="s">
        <v>403</v>
      </c>
      <c r="F18" s="24"/>
      <c r="G18" s="24" t="s">
        <v>42</v>
      </c>
      <c r="H18" s="30">
        <v>854.4</v>
      </c>
      <c r="I18" s="24"/>
    </row>
    <row r="19" spans="1:9" ht="12.75" customHeight="1">
      <c r="A19" s="23"/>
      <c r="B19" s="24"/>
      <c r="C19" s="24"/>
      <c r="D19" s="24"/>
      <c r="E19" s="24" t="s">
        <v>404</v>
      </c>
      <c r="F19" s="30">
        <v>854.4</v>
      </c>
      <c r="G19" s="24"/>
      <c r="H19" s="24"/>
      <c r="I19" s="24"/>
    </row>
    <row r="20" spans="1:9" ht="12.75" customHeight="1">
      <c r="A20" s="25" t="s">
        <v>68</v>
      </c>
      <c r="B20" s="24"/>
      <c r="C20" s="24"/>
      <c r="D20" s="24"/>
      <c r="E20" s="26" t="s">
        <v>405</v>
      </c>
      <c r="F20" s="24"/>
      <c r="G20" s="24"/>
      <c r="H20" s="24"/>
      <c r="I20" s="24"/>
    </row>
    <row r="21" spans="1:9" ht="12.75" customHeight="1">
      <c r="A21" s="23"/>
      <c r="B21" s="24" t="s">
        <v>386</v>
      </c>
      <c r="C21" s="27" t="s">
        <v>254</v>
      </c>
      <c r="D21" s="24"/>
      <c r="E21" s="27" t="s">
        <v>70</v>
      </c>
      <c r="F21" s="24"/>
      <c r="G21" s="27" t="s">
        <v>29</v>
      </c>
      <c r="H21" s="28">
        <v>338.77</v>
      </c>
      <c r="I21" s="24"/>
    </row>
    <row r="22" spans="1:9" ht="12.75" customHeight="1">
      <c r="A22" s="23"/>
      <c r="B22" s="24" t="s">
        <v>386</v>
      </c>
      <c r="C22" s="24"/>
      <c r="D22" s="24" t="s">
        <v>406</v>
      </c>
      <c r="E22" s="24" t="s">
        <v>407</v>
      </c>
      <c r="F22" s="24"/>
      <c r="G22" s="24" t="s">
        <v>29</v>
      </c>
      <c r="H22" s="30">
        <v>338.77</v>
      </c>
      <c r="I22" s="24"/>
    </row>
    <row r="23" spans="1:9" ht="12.75" customHeight="1">
      <c r="A23" s="23"/>
      <c r="B23" s="24"/>
      <c r="C23" s="24"/>
      <c r="D23" s="24"/>
      <c r="E23" s="24" t="s">
        <v>408</v>
      </c>
      <c r="F23" s="30">
        <v>335.4</v>
      </c>
      <c r="G23" s="24"/>
      <c r="H23" s="24"/>
      <c r="I23" s="24"/>
    </row>
    <row r="24" spans="1:9" ht="12.75" customHeight="1">
      <c r="A24" s="23"/>
      <c r="B24" s="24"/>
      <c r="C24" s="24"/>
      <c r="D24" s="24"/>
      <c r="E24" s="24" t="s">
        <v>409</v>
      </c>
      <c r="F24" s="30">
        <v>3.37</v>
      </c>
      <c r="G24" s="24"/>
      <c r="H24" s="24"/>
      <c r="I24" s="24"/>
    </row>
    <row r="25" spans="1:9" ht="12.75" customHeight="1">
      <c r="A25" s="23"/>
      <c r="B25" s="24"/>
      <c r="C25" s="24"/>
      <c r="D25" s="24"/>
      <c r="E25" s="24" t="s">
        <v>410</v>
      </c>
      <c r="F25" s="30">
        <v>338.77</v>
      </c>
      <c r="G25" s="24"/>
      <c r="H25" s="24"/>
      <c r="I25" s="24"/>
    </row>
    <row r="26" spans="1:9" ht="12.75" customHeight="1">
      <c r="A26" s="23"/>
      <c r="B26" s="24" t="s">
        <v>389</v>
      </c>
      <c r="C26" s="27" t="s">
        <v>256</v>
      </c>
      <c r="D26" s="24"/>
      <c r="E26" s="27" t="s">
        <v>72</v>
      </c>
      <c r="F26" s="24"/>
      <c r="G26" s="27" t="s">
        <v>29</v>
      </c>
      <c r="H26" s="28">
        <v>338.77</v>
      </c>
      <c r="I26" s="24"/>
    </row>
    <row r="27" spans="1:9" ht="12.75" customHeight="1">
      <c r="A27" s="23"/>
      <c r="B27" s="24" t="s">
        <v>389</v>
      </c>
      <c r="C27" s="24"/>
      <c r="D27" s="24" t="s">
        <v>411</v>
      </c>
      <c r="E27" s="24" t="s">
        <v>412</v>
      </c>
      <c r="F27" s="24"/>
      <c r="G27" s="24" t="s">
        <v>29</v>
      </c>
      <c r="H27" s="30">
        <v>338.77</v>
      </c>
      <c r="I27" s="24"/>
    </row>
    <row r="28" spans="1:9" ht="12.75" customHeight="1">
      <c r="A28" s="23"/>
      <c r="B28" s="24"/>
      <c r="C28" s="24"/>
      <c r="D28" s="24"/>
      <c r="E28" s="24" t="s">
        <v>413</v>
      </c>
      <c r="F28" s="30">
        <v>338.77</v>
      </c>
      <c r="G28" s="24"/>
      <c r="H28" s="24"/>
      <c r="I28" s="24"/>
    </row>
    <row r="29" spans="1:9" ht="12.75" customHeight="1">
      <c r="A29" s="23"/>
      <c r="B29" s="24" t="s">
        <v>390</v>
      </c>
      <c r="C29" s="27" t="s">
        <v>257</v>
      </c>
      <c r="D29" s="24"/>
      <c r="E29" s="27" t="s">
        <v>74</v>
      </c>
      <c r="F29" s="24"/>
      <c r="G29" s="27" t="s">
        <v>29</v>
      </c>
      <c r="H29" s="28">
        <v>338.77</v>
      </c>
      <c r="I29" s="24"/>
    </row>
    <row r="30" spans="1:9" ht="12.75" customHeight="1">
      <c r="A30" s="23"/>
      <c r="B30" s="24" t="s">
        <v>390</v>
      </c>
      <c r="C30" s="24"/>
      <c r="D30" s="24" t="s">
        <v>414</v>
      </c>
      <c r="E30" s="24" t="s">
        <v>415</v>
      </c>
      <c r="F30" s="24"/>
      <c r="G30" s="24" t="s">
        <v>29</v>
      </c>
      <c r="H30" s="30">
        <v>338.77</v>
      </c>
      <c r="I30" s="24"/>
    </row>
    <row r="31" spans="1:9" ht="12.75" customHeight="1">
      <c r="A31" s="23"/>
      <c r="B31" s="24"/>
      <c r="C31" s="24"/>
      <c r="D31" s="24"/>
      <c r="E31" s="24" t="s">
        <v>416</v>
      </c>
      <c r="F31" s="30">
        <v>338.77</v>
      </c>
      <c r="G31" s="24"/>
      <c r="H31" s="24"/>
      <c r="I31" s="24"/>
    </row>
    <row r="32" spans="1:9" ht="12.75" customHeight="1">
      <c r="A32" s="23"/>
      <c r="B32" s="24"/>
      <c r="C32" s="24"/>
      <c r="D32" s="24"/>
      <c r="E32" s="24" t="s">
        <v>837</v>
      </c>
      <c r="F32" s="24"/>
      <c r="G32" s="24"/>
      <c r="H32" s="24"/>
      <c r="I32" s="24"/>
    </row>
    <row r="33" spans="1:9" ht="12.75" customHeight="1">
      <c r="A33" s="23"/>
      <c r="B33" s="24"/>
      <c r="C33" s="24"/>
      <c r="D33" s="24"/>
      <c r="E33" s="24" t="s">
        <v>838</v>
      </c>
      <c r="F33" s="24"/>
      <c r="G33" s="24"/>
      <c r="H33" s="24"/>
      <c r="I33" s="24"/>
    </row>
    <row r="34" spans="1:9" ht="12.75" customHeight="1">
      <c r="A34" s="25" t="s">
        <v>154</v>
      </c>
      <c r="B34" s="24"/>
      <c r="C34" s="24"/>
      <c r="D34" s="24"/>
      <c r="E34" s="26" t="s">
        <v>417</v>
      </c>
      <c r="F34" s="24"/>
      <c r="G34" s="24"/>
      <c r="H34" s="24"/>
      <c r="I34" s="24"/>
    </row>
    <row r="35" spans="1:9" ht="12.75" customHeight="1">
      <c r="A35" s="23"/>
      <c r="B35" s="24" t="s">
        <v>418</v>
      </c>
      <c r="C35" s="27" t="s">
        <v>258</v>
      </c>
      <c r="D35" s="24"/>
      <c r="E35" s="27" t="s">
        <v>122</v>
      </c>
      <c r="F35" s="24"/>
      <c r="G35" s="27" t="s">
        <v>29</v>
      </c>
      <c r="H35" s="28">
        <v>15.99</v>
      </c>
      <c r="I35" s="24"/>
    </row>
    <row r="36" spans="1:9" ht="12.75" customHeight="1">
      <c r="A36" s="23"/>
      <c r="B36" s="24" t="s">
        <v>418</v>
      </c>
      <c r="C36" s="24"/>
      <c r="D36" s="24" t="s">
        <v>419</v>
      </c>
      <c r="E36" s="24" t="s">
        <v>420</v>
      </c>
      <c r="F36" s="24"/>
      <c r="G36" s="24" t="s">
        <v>29</v>
      </c>
      <c r="H36" s="30">
        <v>15.99</v>
      </c>
      <c r="I36" s="24"/>
    </row>
    <row r="37" spans="1:9" ht="12.75" customHeight="1">
      <c r="A37" s="23"/>
      <c r="B37" s="24"/>
      <c r="C37" s="24"/>
      <c r="D37" s="24"/>
      <c r="E37" s="24" t="s">
        <v>421</v>
      </c>
      <c r="F37" s="30">
        <v>6.24</v>
      </c>
      <c r="G37" s="24"/>
      <c r="H37" s="24"/>
      <c r="I37" s="24"/>
    </row>
    <row r="38" spans="1:9" ht="12.75" customHeight="1">
      <c r="A38" s="23"/>
      <c r="B38" s="24"/>
      <c r="C38" s="24"/>
      <c r="D38" s="24"/>
      <c r="E38" s="24" t="s">
        <v>422</v>
      </c>
      <c r="F38" s="30">
        <v>9.75</v>
      </c>
      <c r="G38" s="24"/>
      <c r="H38" s="24"/>
      <c r="I38" s="24"/>
    </row>
    <row r="39" spans="1:9" ht="12.75" customHeight="1">
      <c r="A39" s="23"/>
      <c r="B39" s="24"/>
      <c r="C39" s="24"/>
      <c r="D39" s="24"/>
      <c r="E39" s="24" t="s">
        <v>423</v>
      </c>
      <c r="F39" s="30">
        <v>15.99</v>
      </c>
      <c r="G39" s="24"/>
      <c r="H39" s="24"/>
      <c r="I39" s="24"/>
    </row>
    <row r="40" spans="1:9" ht="12.75" customHeight="1">
      <c r="A40" s="23"/>
      <c r="B40" s="24" t="s">
        <v>424</v>
      </c>
      <c r="C40" s="27" t="s">
        <v>259</v>
      </c>
      <c r="D40" s="24"/>
      <c r="E40" s="27" t="s">
        <v>156</v>
      </c>
      <c r="F40" s="24"/>
      <c r="G40" s="27" t="s">
        <v>29</v>
      </c>
      <c r="H40" s="28">
        <v>129</v>
      </c>
      <c r="I40" s="24"/>
    </row>
    <row r="41" spans="1:9" ht="12.75" customHeight="1">
      <c r="A41" s="23"/>
      <c r="B41" s="24" t="s">
        <v>424</v>
      </c>
      <c r="C41" s="24"/>
      <c r="D41" s="24" t="s">
        <v>425</v>
      </c>
      <c r="E41" s="24" t="s">
        <v>426</v>
      </c>
      <c r="F41" s="24"/>
      <c r="G41" s="24" t="s">
        <v>29</v>
      </c>
      <c r="H41" s="30">
        <v>129</v>
      </c>
      <c r="I41" s="24"/>
    </row>
    <row r="42" spans="1:9" ht="12.75" customHeight="1">
      <c r="A42" s="23"/>
      <c r="B42" s="24"/>
      <c r="C42" s="24"/>
      <c r="D42" s="24"/>
      <c r="E42" s="24" t="s">
        <v>427</v>
      </c>
      <c r="F42" s="30">
        <v>129</v>
      </c>
      <c r="G42" s="24"/>
      <c r="H42" s="24"/>
      <c r="I42" s="24"/>
    </row>
    <row r="43" spans="1:9" ht="12.75" customHeight="1">
      <c r="A43" s="23"/>
      <c r="B43" s="24" t="s">
        <v>428</v>
      </c>
      <c r="C43" s="27" t="s">
        <v>260</v>
      </c>
      <c r="D43" s="24"/>
      <c r="E43" s="27" t="s">
        <v>158</v>
      </c>
      <c r="F43" s="24"/>
      <c r="G43" s="27" t="s">
        <v>34</v>
      </c>
      <c r="H43" s="28">
        <v>630</v>
      </c>
      <c r="I43" s="24"/>
    </row>
    <row r="44" spans="1:9" ht="12.75" customHeight="1">
      <c r="A44" s="23"/>
      <c r="B44" s="24" t="s">
        <v>428</v>
      </c>
      <c r="C44" s="24"/>
      <c r="D44" s="24" t="s">
        <v>429</v>
      </c>
      <c r="E44" s="24" t="s">
        <v>430</v>
      </c>
      <c r="F44" s="24"/>
      <c r="G44" s="24" t="s">
        <v>34</v>
      </c>
      <c r="H44" s="30">
        <v>630</v>
      </c>
      <c r="I44" s="24"/>
    </row>
    <row r="45" spans="1:9" ht="12.75" customHeight="1">
      <c r="A45" s="23"/>
      <c r="B45" s="24"/>
      <c r="C45" s="24"/>
      <c r="D45" s="24"/>
      <c r="E45" s="24" t="s">
        <v>431</v>
      </c>
      <c r="F45" s="30">
        <v>630</v>
      </c>
      <c r="G45" s="24"/>
      <c r="H45" s="24"/>
      <c r="I45" s="24"/>
    </row>
    <row r="46" spans="1:9" ht="12.75" customHeight="1">
      <c r="A46" s="23"/>
      <c r="B46" s="24" t="s">
        <v>432</v>
      </c>
      <c r="C46" s="27" t="s">
        <v>262</v>
      </c>
      <c r="D46" s="24"/>
      <c r="E46" s="27" t="s">
        <v>160</v>
      </c>
      <c r="F46" s="24"/>
      <c r="G46" s="27" t="s">
        <v>29</v>
      </c>
      <c r="H46" s="28">
        <v>9.4499999999999993</v>
      </c>
      <c r="I46" s="24"/>
    </row>
    <row r="47" spans="1:9" ht="12.75" customHeight="1">
      <c r="A47" s="23"/>
      <c r="B47" s="24" t="s">
        <v>432</v>
      </c>
      <c r="C47" s="24"/>
      <c r="D47" s="24" t="s">
        <v>433</v>
      </c>
      <c r="E47" s="24" t="s">
        <v>434</v>
      </c>
      <c r="F47" s="24"/>
      <c r="G47" s="24" t="s">
        <v>29</v>
      </c>
      <c r="H47" s="30">
        <v>9.4499999999999993</v>
      </c>
      <c r="I47" s="24"/>
    </row>
    <row r="48" spans="1:9" ht="12.75" customHeight="1">
      <c r="A48" s="23"/>
      <c r="B48" s="24"/>
      <c r="C48" s="24"/>
      <c r="D48" s="24"/>
      <c r="E48" s="24" t="s">
        <v>435</v>
      </c>
      <c r="F48" s="30">
        <v>9.4499999999999993</v>
      </c>
      <c r="G48" s="24"/>
      <c r="H48" s="24"/>
      <c r="I48" s="24"/>
    </row>
    <row r="49" spans="1:9" ht="12.75" customHeight="1">
      <c r="A49" s="23"/>
      <c r="B49" s="24" t="s">
        <v>436</v>
      </c>
      <c r="C49" s="27" t="s">
        <v>263</v>
      </c>
      <c r="D49" s="24"/>
      <c r="E49" s="27" t="s">
        <v>162</v>
      </c>
      <c r="F49" s="24"/>
      <c r="G49" s="27" t="s">
        <v>29</v>
      </c>
      <c r="H49" s="28">
        <v>16.8</v>
      </c>
      <c r="I49" s="24"/>
    </row>
    <row r="50" spans="1:9" ht="12.75" customHeight="1">
      <c r="A50" s="23"/>
      <c r="B50" s="24" t="s">
        <v>436</v>
      </c>
      <c r="C50" s="24"/>
      <c r="D50" s="24" t="s">
        <v>437</v>
      </c>
      <c r="E50" s="24" t="s">
        <v>438</v>
      </c>
      <c r="F50" s="24"/>
      <c r="G50" s="24" t="s">
        <v>29</v>
      </c>
      <c r="H50" s="30">
        <v>16.8</v>
      </c>
      <c r="I50" s="24"/>
    </row>
    <row r="51" spans="1:9" ht="12.75" customHeight="1">
      <c r="A51" s="23"/>
      <c r="B51" s="24"/>
      <c r="C51" s="24"/>
      <c r="D51" s="24"/>
      <c r="E51" s="24" t="s">
        <v>439</v>
      </c>
      <c r="F51" s="30">
        <v>16.8</v>
      </c>
      <c r="G51" s="24"/>
      <c r="H51" s="24"/>
      <c r="I51" s="24"/>
    </row>
    <row r="52" spans="1:9" ht="12.75" customHeight="1">
      <c r="A52" s="23"/>
      <c r="B52" s="24" t="s">
        <v>440</v>
      </c>
      <c r="C52" s="27" t="s">
        <v>264</v>
      </c>
      <c r="D52" s="24"/>
      <c r="E52" s="27" t="s">
        <v>168</v>
      </c>
      <c r="F52" s="24"/>
      <c r="G52" s="27" t="s">
        <v>42</v>
      </c>
      <c r="H52" s="28">
        <v>1087.2</v>
      </c>
      <c r="I52" s="24"/>
    </row>
    <row r="53" spans="1:9" ht="12.75" customHeight="1">
      <c r="A53" s="23"/>
      <c r="B53" s="24" t="s">
        <v>440</v>
      </c>
      <c r="C53" s="24"/>
      <c r="D53" s="24" t="s">
        <v>441</v>
      </c>
      <c r="E53" s="24" t="s">
        <v>442</v>
      </c>
      <c r="F53" s="24"/>
      <c r="G53" s="24" t="s">
        <v>42</v>
      </c>
      <c r="H53" s="30">
        <v>1087.2</v>
      </c>
      <c r="I53" s="24"/>
    </row>
    <row r="54" spans="1:9" ht="12.75" customHeight="1">
      <c r="A54" s="23"/>
      <c r="B54" s="24"/>
      <c r="C54" s="24"/>
      <c r="D54" s="24"/>
      <c r="E54" s="24" t="s">
        <v>443</v>
      </c>
      <c r="F54" s="30">
        <v>1087.2</v>
      </c>
      <c r="G54" s="24"/>
      <c r="H54" s="24"/>
      <c r="I54" s="24"/>
    </row>
    <row r="55" spans="1:9" ht="12.75" customHeight="1">
      <c r="A55" s="23"/>
      <c r="B55" s="24" t="s">
        <v>444</v>
      </c>
      <c r="C55" s="27" t="s">
        <v>265</v>
      </c>
      <c r="D55" s="24"/>
      <c r="E55" s="27" t="s">
        <v>172</v>
      </c>
      <c r="F55" s="24"/>
      <c r="G55" s="27" t="s">
        <v>42</v>
      </c>
      <c r="H55" s="28">
        <v>210</v>
      </c>
      <c r="I55" s="24"/>
    </row>
    <row r="56" spans="1:9" ht="12.75" customHeight="1">
      <c r="A56" s="23"/>
      <c r="B56" s="24" t="s">
        <v>444</v>
      </c>
      <c r="C56" s="24"/>
      <c r="D56" s="24" t="s">
        <v>445</v>
      </c>
      <c r="E56" s="24" t="s">
        <v>446</v>
      </c>
      <c r="F56" s="24"/>
      <c r="G56" s="24" t="s">
        <v>42</v>
      </c>
      <c r="H56" s="30">
        <v>210</v>
      </c>
      <c r="I56" s="24"/>
    </row>
    <row r="57" spans="1:9" ht="12.75" customHeight="1">
      <c r="A57" s="23"/>
      <c r="B57" s="24"/>
      <c r="C57" s="24"/>
      <c r="D57" s="24"/>
      <c r="E57" s="24" t="s">
        <v>447</v>
      </c>
      <c r="F57" s="30">
        <v>210</v>
      </c>
      <c r="G57" s="24"/>
      <c r="H57" s="24"/>
      <c r="I57" s="24"/>
    </row>
    <row r="58" spans="1:9" ht="12.75" customHeight="1">
      <c r="A58" s="23"/>
      <c r="B58" s="24" t="s">
        <v>448</v>
      </c>
      <c r="C58" s="27" t="s">
        <v>266</v>
      </c>
      <c r="D58" s="24"/>
      <c r="E58" s="27" t="s">
        <v>175</v>
      </c>
      <c r="F58" s="24"/>
      <c r="G58" s="27" t="s">
        <v>42</v>
      </c>
      <c r="H58" s="28">
        <v>72</v>
      </c>
      <c r="I58" s="24"/>
    </row>
    <row r="59" spans="1:9" ht="12.75" customHeight="1">
      <c r="A59" s="23"/>
      <c r="B59" s="24"/>
      <c r="C59" s="24"/>
      <c r="D59" s="24"/>
      <c r="E59" s="24" t="s">
        <v>449</v>
      </c>
      <c r="F59" s="24"/>
      <c r="G59" s="24"/>
      <c r="H59" s="24"/>
      <c r="I59" s="24"/>
    </row>
    <row r="60" spans="1:9" ht="12.75" customHeight="1">
      <c r="A60" s="23"/>
      <c r="B60" s="24"/>
      <c r="C60" s="24"/>
      <c r="D60" s="24"/>
      <c r="E60" s="24" t="s">
        <v>450</v>
      </c>
      <c r="F60" s="30">
        <v>72</v>
      </c>
      <c r="G60" s="24"/>
      <c r="H60" s="24"/>
      <c r="I60" s="24"/>
    </row>
    <row r="61" spans="1:9" ht="12.75" customHeight="1">
      <c r="A61" s="23"/>
      <c r="B61" s="24"/>
      <c r="C61" s="24"/>
      <c r="D61" s="24"/>
      <c r="E61" s="24" t="s">
        <v>367</v>
      </c>
      <c r="F61" s="24"/>
      <c r="G61" s="24"/>
      <c r="H61" s="24"/>
      <c r="I61" s="24"/>
    </row>
    <row r="62" spans="1:9" ht="12.75" customHeight="1">
      <c r="A62" s="23"/>
      <c r="B62" s="24"/>
      <c r="C62" s="24"/>
      <c r="D62" s="24"/>
      <c r="E62" s="46" t="s">
        <v>839</v>
      </c>
      <c r="F62" s="24"/>
      <c r="G62" s="24"/>
      <c r="H62" s="24"/>
      <c r="I62" s="24"/>
    </row>
    <row r="63" spans="1:9" ht="12.75" customHeight="1">
      <c r="A63" s="23"/>
      <c r="B63" s="24"/>
      <c r="C63" s="24"/>
      <c r="D63" s="24"/>
      <c r="E63" s="46" t="s">
        <v>840</v>
      </c>
      <c r="F63" s="24"/>
      <c r="G63" s="24"/>
      <c r="H63" s="24"/>
      <c r="I63" s="24"/>
    </row>
    <row r="64" spans="1:9" ht="12.75" customHeight="1">
      <c r="A64" s="23"/>
      <c r="B64" s="24" t="s">
        <v>451</v>
      </c>
      <c r="C64" s="27" t="s">
        <v>267</v>
      </c>
      <c r="D64" s="24"/>
      <c r="E64" s="27" t="s">
        <v>179</v>
      </c>
      <c r="F64" s="24"/>
      <c r="G64" s="27" t="s">
        <v>34</v>
      </c>
      <c r="H64" s="28">
        <v>105</v>
      </c>
      <c r="I64" s="24"/>
    </row>
    <row r="65" spans="1:9" ht="12.75" customHeight="1">
      <c r="A65" s="23"/>
      <c r="B65" s="24" t="s">
        <v>451</v>
      </c>
      <c r="C65" s="24"/>
      <c r="D65" s="24" t="s">
        <v>452</v>
      </c>
      <c r="E65" s="24" t="s">
        <v>453</v>
      </c>
      <c r="F65" s="24"/>
      <c r="G65" s="24" t="s">
        <v>34</v>
      </c>
      <c r="H65" s="30">
        <v>105</v>
      </c>
      <c r="I65" s="24"/>
    </row>
    <row r="66" spans="1:9" ht="12.75" customHeight="1">
      <c r="A66" s="23"/>
      <c r="B66" s="24"/>
      <c r="C66" s="24"/>
      <c r="D66" s="24"/>
      <c r="E66" s="24" t="s">
        <v>454</v>
      </c>
      <c r="F66" s="30">
        <v>105</v>
      </c>
      <c r="G66" s="24"/>
      <c r="H66" s="24"/>
      <c r="I66" s="24"/>
    </row>
    <row r="67" spans="1:9" ht="12.75" customHeight="1">
      <c r="A67" s="23"/>
      <c r="B67" s="24" t="s">
        <v>455</v>
      </c>
      <c r="C67" s="27" t="s">
        <v>268</v>
      </c>
      <c r="D67" s="24"/>
      <c r="E67" s="27" t="s">
        <v>181</v>
      </c>
      <c r="F67" s="24"/>
      <c r="G67" s="27" t="s">
        <v>42</v>
      </c>
      <c r="H67" s="28">
        <v>28.8</v>
      </c>
      <c r="I67" s="24"/>
    </row>
    <row r="68" spans="1:9" ht="12.75" customHeight="1">
      <c r="A68" s="23"/>
      <c r="B68" s="24" t="s">
        <v>455</v>
      </c>
      <c r="C68" s="24"/>
      <c r="D68" s="24" t="s">
        <v>456</v>
      </c>
      <c r="E68" s="24" t="s">
        <v>457</v>
      </c>
      <c r="F68" s="24"/>
      <c r="G68" s="24" t="s">
        <v>42</v>
      </c>
      <c r="H68" s="30">
        <v>28.8</v>
      </c>
      <c r="I68" s="24"/>
    </row>
    <row r="69" spans="1:9" ht="12.75" customHeight="1">
      <c r="A69" s="23"/>
      <c r="B69" s="24"/>
      <c r="C69" s="24"/>
      <c r="D69" s="24"/>
      <c r="E69" s="24" t="s">
        <v>458</v>
      </c>
      <c r="F69" s="30">
        <v>28.8</v>
      </c>
      <c r="G69" s="24"/>
      <c r="H69" s="24"/>
      <c r="I69" s="24"/>
    </row>
    <row r="70" spans="1:9" ht="12.75" customHeight="1">
      <c r="A70" s="23"/>
      <c r="B70" s="24" t="s">
        <v>459</v>
      </c>
      <c r="C70" s="27" t="s">
        <v>269</v>
      </c>
      <c r="D70" s="24"/>
      <c r="E70" s="27" t="s">
        <v>185</v>
      </c>
      <c r="F70" s="24"/>
      <c r="G70" s="27" t="s">
        <v>42</v>
      </c>
      <c r="H70" s="28">
        <v>50</v>
      </c>
      <c r="I70" s="24"/>
    </row>
    <row r="71" spans="1:9" ht="12.75" customHeight="1">
      <c r="A71" s="23"/>
      <c r="B71" s="24" t="s">
        <v>459</v>
      </c>
      <c r="C71" s="24"/>
      <c r="D71" s="24" t="s">
        <v>460</v>
      </c>
      <c r="E71" s="24" t="s">
        <v>461</v>
      </c>
      <c r="F71" s="24"/>
      <c r="G71" s="24" t="s">
        <v>42</v>
      </c>
      <c r="H71" s="30">
        <v>50</v>
      </c>
      <c r="I71" s="24"/>
    </row>
    <row r="72" spans="1:9" ht="12.75" customHeight="1">
      <c r="A72" s="23"/>
      <c r="B72" s="24"/>
      <c r="C72" s="24"/>
      <c r="D72" s="24"/>
      <c r="E72" s="24" t="s">
        <v>462</v>
      </c>
      <c r="F72" s="30">
        <v>50</v>
      </c>
      <c r="G72" s="24"/>
      <c r="H72" s="24"/>
      <c r="I72" s="24"/>
    </row>
    <row r="73" spans="1:9" ht="12.75" customHeight="1">
      <c r="A73" s="23"/>
      <c r="B73" s="24"/>
      <c r="C73" s="24"/>
      <c r="D73" s="24"/>
      <c r="E73" s="24" t="s">
        <v>463</v>
      </c>
      <c r="F73" s="24"/>
      <c r="G73" s="24"/>
      <c r="H73" s="24"/>
      <c r="I73" s="24"/>
    </row>
    <row r="74" spans="1:9" ht="12.75" customHeight="1">
      <c r="A74" s="23"/>
      <c r="B74" s="24"/>
      <c r="C74" s="24"/>
      <c r="D74" s="24"/>
      <c r="E74" s="24" t="s">
        <v>464</v>
      </c>
      <c r="F74" s="24"/>
      <c r="G74" s="24"/>
      <c r="H74" s="24"/>
      <c r="I74" s="24"/>
    </row>
    <row r="75" spans="1:9" ht="12.75" customHeight="1">
      <c r="A75" s="23"/>
      <c r="B75" s="24"/>
      <c r="C75" s="24"/>
      <c r="D75" s="24"/>
      <c r="E75" s="24" t="s">
        <v>465</v>
      </c>
      <c r="F75" s="24"/>
      <c r="G75" s="24"/>
      <c r="H75" s="24"/>
      <c r="I75" s="24"/>
    </row>
    <row r="76" spans="1:9" ht="12.75" customHeight="1">
      <c r="A76" s="23"/>
      <c r="B76" s="24" t="s">
        <v>466</v>
      </c>
      <c r="C76" s="27" t="s">
        <v>270</v>
      </c>
      <c r="D76" s="24"/>
      <c r="E76" s="27" t="s">
        <v>187</v>
      </c>
      <c r="F76" s="24"/>
      <c r="G76" s="27" t="s">
        <v>37</v>
      </c>
      <c r="H76" s="28">
        <v>2</v>
      </c>
      <c r="I76" s="24"/>
    </row>
    <row r="77" spans="1:9" ht="12.75" customHeight="1">
      <c r="A77" s="23"/>
      <c r="B77" s="24" t="s">
        <v>466</v>
      </c>
      <c r="C77" s="24"/>
      <c r="D77" s="24" t="s">
        <v>467</v>
      </c>
      <c r="E77" s="24" t="s">
        <v>468</v>
      </c>
      <c r="F77" s="24"/>
      <c r="G77" s="24" t="s">
        <v>37</v>
      </c>
      <c r="H77" s="30">
        <v>2</v>
      </c>
      <c r="I77" s="24"/>
    </row>
    <row r="78" spans="1:9" ht="12.75" customHeight="1">
      <c r="A78" s="23"/>
      <c r="B78" s="24"/>
      <c r="C78" s="24"/>
      <c r="D78" s="24"/>
      <c r="E78" s="24" t="s">
        <v>469</v>
      </c>
      <c r="F78" s="30">
        <v>2</v>
      </c>
      <c r="G78" s="24"/>
      <c r="H78" s="24"/>
      <c r="I78" s="24"/>
    </row>
    <row r="79" spans="1:9" ht="12.75" customHeight="1">
      <c r="A79" s="25" t="s">
        <v>191</v>
      </c>
      <c r="B79" s="24"/>
      <c r="C79" s="24"/>
      <c r="D79" s="24"/>
      <c r="E79" s="26" t="s">
        <v>470</v>
      </c>
      <c r="F79" s="24"/>
      <c r="G79" s="24"/>
      <c r="H79" s="24"/>
      <c r="I79" s="24"/>
    </row>
    <row r="80" spans="1:9" ht="12.75" customHeight="1">
      <c r="A80" s="23"/>
      <c r="B80" s="24" t="s">
        <v>471</v>
      </c>
      <c r="C80" s="27" t="s">
        <v>271</v>
      </c>
      <c r="D80" s="24"/>
      <c r="E80" s="27" t="s">
        <v>193</v>
      </c>
      <c r="F80" s="24"/>
      <c r="G80" s="27" t="s">
        <v>29</v>
      </c>
      <c r="H80" s="28">
        <v>103.2</v>
      </c>
      <c r="I80" s="24"/>
    </row>
    <row r="81" spans="1:9" ht="12.75" customHeight="1">
      <c r="A81" s="23"/>
      <c r="B81" s="24"/>
      <c r="C81" s="24"/>
      <c r="D81" s="24"/>
      <c r="E81" s="24" t="s">
        <v>472</v>
      </c>
      <c r="F81" s="30">
        <v>103.2</v>
      </c>
      <c r="G81" s="24"/>
      <c r="H81" s="24"/>
      <c r="I81" s="24"/>
    </row>
    <row r="82" spans="1:9" ht="12.75" customHeight="1">
      <c r="A82" s="23"/>
      <c r="B82" s="24" t="s">
        <v>473</v>
      </c>
      <c r="C82" s="27" t="s">
        <v>272</v>
      </c>
      <c r="D82" s="24"/>
      <c r="E82" s="27" t="s">
        <v>197</v>
      </c>
      <c r="F82" s="24"/>
      <c r="G82" s="27" t="s">
        <v>29</v>
      </c>
      <c r="H82" s="28">
        <v>82.56</v>
      </c>
      <c r="I82" s="24"/>
    </row>
    <row r="83" spans="1:9" ht="12.75" customHeight="1">
      <c r="A83" s="23"/>
      <c r="B83" s="24"/>
      <c r="C83" s="24"/>
      <c r="D83" s="24"/>
      <c r="E83" s="24" t="s">
        <v>474</v>
      </c>
      <c r="F83" s="30">
        <v>82.56</v>
      </c>
      <c r="G83" s="24"/>
      <c r="H83" s="24"/>
      <c r="I83" s="24"/>
    </row>
    <row r="84" spans="1:9" ht="12.75" customHeight="1">
      <c r="A84" s="23"/>
      <c r="B84" s="24"/>
      <c r="C84" s="24"/>
      <c r="D84" s="24"/>
      <c r="E84" s="24"/>
      <c r="F84" s="24"/>
      <c r="G84" s="24"/>
      <c r="H84" s="24"/>
      <c r="I84" s="24"/>
    </row>
    <row r="85" spans="1:9" ht="12.75" customHeight="1">
      <c r="A85" s="47"/>
      <c r="B85" s="47"/>
      <c r="C85" s="47"/>
      <c r="D85" s="47"/>
      <c r="E85" s="47"/>
      <c r="F85" s="47"/>
      <c r="G85" s="47"/>
      <c r="H85" s="47"/>
      <c r="I85" s="47"/>
    </row>
    <row r="87" spans="1:9" ht="12.75" customHeight="1">
      <c r="A87" s="56" t="s">
        <v>855</v>
      </c>
      <c r="B87" s="56"/>
      <c r="C87" s="3"/>
      <c r="D87" s="3"/>
      <c r="E87" s="3"/>
    </row>
    <row r="88" spans="1:9" ht="12.75" customHeight="1">
      <c r="A88" s="3"/>
      <c r="B88" s="76"/>
      <c r="C88" s="3"/>
      <c r="D88" s="3"/>
      <c r="E88" s="3"/>
    </row>
    <row r="89" spans="1:9" ht="12.75" customHeight="1">
      <c r="A89" s="76"/>
      <c r="B89" s="3"/>
      <c r="C89" s="3"/>
      <c r="D89" s="3"/>
      <c r="E89" s="3"/>
    </row>
    <row r="90" spans="1:9" ht="12.75" customHeight="1">
      <c r="A90" s="56" t="s">
        <v>856</v>
      </c>
      <c r="B90" s="56"/>
      <c r="C90" s="3"/>
      <c r="D90" s="3"/>
      <c r="E90" s="3"/>
      <c r="F90" s="90"/>
      <c r="G90" s="90"/>
      <c r="H90" s="90"/>
    </row>
    <row r="91" spans="1:9" ht="12.75" customHeight="1">
      <c r="A91" s="77"/>
      <c r="B91" s="3"/>
      <c r="C91" s="3"/>
      <c r="D91" s="3"/>
      <c r="E91" s="3"/>
      <c r="F91" s="78" t="s">
        <v>860</v>
      </c>
      <c r="G91" s="78"/>
      <c r="H91" s="78"/>
    </row>
    <row r="92" spans="1:9" ht="27" customHeight="1">
      <c r="A92" s="77"/>
      <c r="B92" s="3"/>
      <c r="C92" s="3"/>
      <c r="D92" s="3"/>
      <c r="E92" s="3"/>
      <c r="F92" s="89" t="s">
        <v>858</v>
      </c>
      <c r="G92" s="89"/>
      <c r="H92" s="89"/>
    </row>
  </sheetData>
  <sheetProtection algorithmName="SHA-512" hashValue="G7VSbpjET28QzS4HBin3XxoFlEosedwL4zTleWG0va3VS68n2ahHTSrvOzVafnvKA7YstRmIXeGuPNwrHXyKEw==" saltValue="Hg26FtlIX1lZFrPloCtAag==" spinCount="100000" sheet="1" objects="1" scenarios="1"/>
  <mergeCells count="10">
    <mergeCell ref="I5:I6"/>
    <mergeCell ref="F90:H90"/>
    <mergeCell ref="F91:H91"/>
    <mergeCell ref="F92:H92"/>
    <mergeCell ref="A87:B87"/>
    <mergeCell ref="A90:B90"/>
    <mergeCell ref="B5:D5"/>
    <mergeCell ref="E5:F5"/>
    <mergeCell ref="G5:G6"/>
    <mergeCell ref="H5:H6"/>
  </mergeCells>
  <pageMargins left="0.75" right="0.75" top="1" bottom="1" header="0.5" footer="0.5"/>
  <pageSetup paperSize="9" scale="67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2"/>
  <sheetViews>
    <sheetView showGridLines="0" tabSelected="1" topLeftCell="A343" zoomScale="70" zoomScaleNormal="70" zoomScaleSheetLayoutView="70" zoomScalePageLayoutView="25" workbookViewId="0">
      <selection activeCell="F376" sqref="F376:H376"/>
    </sheetView>
  </sheetViews>
  <sheetFormatPr defaultColWidth="9.109375" defaultRowHeight="12.75" customHeight="1"/>
  <cols>
    <col min="1" max="1" width="18.88671875" style="18" customWidth="1"/>
    <col min="2" max="2" width="5.109375" style="18" customWidth="1"/>
    <col min="3" max="3" width="10.109375" style="18" customWidth="1"/>
    <col min="4" max="4" width="12.44140625" style="18" customWidth="1"/>
    <col min="5" max="5" width="113.77734375" style="18" customWidth="1"/>
    <col min="6" max="6" width="12.5546875" style="18" customWidth="1"/>
    <col min="7" max="7" width="5.44140625" style="18" customWidth="1"/>
    <col min="8" max="8" width="11.109375" style="18" customWidth="1"/>
    <col min="9" max="9" width="9.109375" style="18" hidden="1" customWidth="1"/>
    <col min="10" max="16384" width="9.109375" style="18"/>
  </cols>
  <sheetData>
    <row r="1" spans="1:9" ht="12.75" customHeight="1">
      <c r="A1" s="18" t="s">
        <v>360</v>
      </c>
      <c r="D1" s="19" t="s">
        <v>361</v>
      </c>
      <c r="E1" s="19" t="s">
        <v>362</v>
      </c>
    </row>
    <row r="2" spans="1:9" ht="12.75" customHeight="1">
      <c r="A2" s="18" t="s">
        <v>363</v>
      </c>
      <c r="D2" s="18" t="s">
        <v>475</v>
      </c>
      <c r="E2" s="18" t="s">
        <v>476</v>
      </c>
    </row>
    <row r="3" spans="1:9" ht="12.75" customHeight="1">
      <c r="A3" s="18" t="s">
        <v>366</v>
      </c>
      <c r="D3" s="18" t="s">
        <v>367</v>
      </c>
    </row>
    <row r="4" spans="1:9" ht="12.75" customHeight="1">
      <c r="B4" s="20"/>
    </row>
    <row r="5" spans="1:9" ht="24" customHeight="1">
      <c r="A5" s="50" t="s">
        <v>368</v>
      </c>
      <c r="B5" s="58" t="s">
        <v>369</v>
      </c>
      <c r="C5" s="59"/>
      <c r="D5" s="59"/>
      <c r="E5" s="60" t="s">
        <v>370</v>
      </c>
      <c r="F5" s="61"/>
      <c r="G5" s="62" t="s">
        <v>3</v>
      </c>
      <c r="H5" s="64" t="s">
        <v>4</v>
      </c>
      <c r="I5" s="64" t="s">
        <v>367</v>
      </c>
    </row>
    <row r="6" spans="1:9" ht="12.75" customHeight="1">
      <c r="A6" s="21" t="s">
        <v>371</v>
      </c>
      <c r="B6" s="22" t="s">
        <v>372</v>
      </c>
      <c r="C6" s="22" t="s">
        <v>373</v>
      </c>
      <c r="D6" s="22" t="s">
        <v>374</v>
      </c>
      <c r="E6" s="22" t="s">
        <v>375</v>
      </c>
      <c r="F6" s="22" t="s">
        <v>376</v>
      </c>
      <c r="G6" s="63"/>
      <c r="H6" s="63"/>
      <c r="I6" s="63"/>
    </row>
    <row r="7" spans="1:9" ht="12.75" customHeight="1">
      <c r="A7" s="91"/>
      <c r="B7" s="92"/>
      <c r="C7" s="92"/>
      <c r="D7" s="92"/>
      <c r="E7" s="92"/>
      <c r="F7" s="92"/>
      <c r="G7" s="24"/>
      <c r="H7" s="24"/>
      <c r="I7" s="23"/>
    </row>
    <row r="8" spans="1:9" ht="12.75" customHeight="1">
      <c r="A8" s="25" t="s">
        <v>24</v>
      </c>
      <c r="B8" s="24"/>
      <c r="C8" s="24"/>
      <c r="D8" s="24"/>
      <c r="E8" s="26" t="s">
        <v>395</v>
      </c>
      <c r="F8" s="24"/>
      <c r="G8" s="24"/>
      <c r="H8" s="24"/>
      <c r="I8" s="23"/>
    </row>
    <row r="9" spans="1:9" ht="12.75" customHeight="1">
      <c r="A9" s="23"/>
      <c r="B9" s="24" t="s">
        <v>377</v>
      </c>
      <c r="C9" s="27" t="s">
        <v>275</v>
      </c>
      <c r="D9" s="24"/>
      <c r="E9" s="27" t="s">
        <v>26</v>
      </c>
      <c r="F9" s="24"/>
      <c r="G9" s="27" t="s">
        <v>240</v>
      </c>
      <c r="H9" s="28">
        <v>1</v>
      </c>
      <c r="I9" s="49"/>
    </row>
    <row r="10" spans="1:9" ht="12.75" customHeight="1">
      <c r="A10" s="23"/>
      <c r="B10" s="24"/>
      <c r="C10" s="24"/>
      <c r="D10" s="24"/>
      <c r="E10" s="24" t="s">
        <v>477</v>
      </c>
      <c r="F10" s="30">
        <v>1</v>
      </c>
      <c r="G10" s="24"/>
      <c r="H10" s="24"/>
      <c r="I10" s="24"/>
    </row>
    <row r="11" spans="1:9" ht="12.75" customHeight="1">
      <c r="A11" s="23"/>
      <c r="B11" s="24" t="s">
        <v>378</v>
      </c>
      <c r="C11" s="27" t="s">
        <v>276</v>
      </c>
      <c r="D11" s="24"/>
      <c r="E11" s="27" t="s">
        <v>28</v>
      </c>
      <c r="F11" s="24"/>
      <c r="G11" s="27" t="s">
        <v>29</v>
      </c>
      <c r="H11" s="28">
        <v>33.14</v>
      </c>
      <c r="I11" s="24"/>
    </row>
    <row r="12" spans="1:9" ht="12.75" customHeight="1">
      <c r="A12" s="23"/>
      <c r="B12" s="24"/>
      <c r="C12" s="24"/>
      <c r="D12" s="24"/>
      <c r="E12" s="24" t="s">
        <v>478</v>
      </c>
      <c r="F12" s="30">
        <v>12.99</v>
      </c>
      <c r="G12" s="24"/>
      <c r="H12" s="24"/>
      <c r="I12" s="24"/>
    </row>
    <row r="13" spans="1:9" ht="12.75" customHeight="1">
      <c r="A13" s="23"/>
      <c r="B13" s="24"/>
      <c r="C13" s="24"/>
      <c r="D13" s="24"/>
      <c r="E13" s="24" t="s">
        <v>479</v>
      </c>
      <c r="F13" s="30">
        <v>20.149999999999999</v>
      </c>
      <c r="G13" s="24"/>
      <c r="H13" s="24"/>
      <c r="I13" s="24"/>
    </row>
    <row r="14" spans="1:9" ht="12.75" customHeight="1">
      <c r="A14" s="23"/>
      <c r="B14" s="24"/>
      <c r="C14" s="24"/>
      <c r="D14" s="24"/>
      <c r="E14" s="24" t="s">
        <v>480</v>
      </c>
      <c r="F14" s="30">
        <v>33.14</v>
      </c>
      <c r="G14" s="24"/>
      <c r="H14" s="24"/>
      <c r="I14" s="24"/>
    </row>
    <row r="15" spans="1:9" ht="12.75" customHeight="1">
      <c r="A15" s="23"/>
      <c r="B15" s="24" t="s">
        <v>380</v>
      </c>
      <c r="C15" s="27" t="s">
        <v>277</v>
      </c>
      <c r="D15" s="24"/>
      <c r="E15" s="27" t="s">
        <v>31</v>
      </c>
      <c r="F15" s="24"/>
      <c r="G15" s="27" t="s">
        <v>29</v>
      </c>
      <c r="H15" s="28">
        <v>29.59</v>
      </c>
      <c r="I15" s="24"/>
    </row>
    <row r="16" spans="1:9" ht="12.75" customHeight="1">
      <c r="A16" s="23"/>
      <c r="B16" s="24"/>
      <c r="C16" s="24"/>
      <c r="D16" s="24"/>
      <c r="E16" s="24" t="s">
        <v>481</v>
      </c>
      <c r="F16" s="30">
        <v>29.59</v>
      </c>
      <c r="G16" s="24"/>
      <c r="H16" s="24"/>
      <c r="I16" s="24"/>
    </row>
    <row r="17" spans="1:9" ht="12.75" customHeight="1">
      <c r="A17" s="23"/>
      <c r="B17" s="24" t="s">
        <v>382</v>
      </c>
      <c r="C17" s="27" t="s">
        <v>278</v>
      </c>
      <c r="D17" s="24"/>
      <c r="E17" s="27" t="s">
        <v>33</v>
      </c>
      <c r="F17" s="24"/>
      <c r="G17" s="27" t="s">
        <v>34</v>
      </c>
      <c r="H17" s="28">
        <v>650</v>
      </c>
      <c r="I17" s="24"/>
    </row>
    <row r="18" spans="1:9" ht="12.75" customHeight="1">
      <c r="A18" s="23"/>
      <c r="B18" s="24"/>
      <c r="C18" s="24"/>
      <c r="D18" s="24"/>
      <c r="E18" s="24" t="s">
        <v>482</v>
      </c>
      <c r="F18" s="30">
        <v>650</v>
      </c>
      <c r="G18" s="24"/>
      <c r="H18" s="24"/>
      <c r="I18" s="24"/>
    </row>
    <row r="19" spans="1:9" ht="12.75" customHeight="1">
      <c r="A19" s="23"/>
      <c r="B19" s="24" t="s">
        <v>386</v>
      </c>
      <c r="C19" s="27" t="s">
        <v>279</v>
      </c>
      <c r="D19" s="24"/>
      <c r="E19" s="27" t="s">
        <v>39</v>
      </c>
      <c r="F19" s="24"/>
      <c r="G19" s="27" t="s">
        <v>34</v>
      </c>
      <c r="H19" s="28">
        <v>1419</v>
      </c>
      <c r="I19" s="24"/>
    </row>
    <row r="20" spans="1:9" ht="12.75" customHeight="1">
      <c r="A20" s="23"/>
      <c r="B20" s="24" t="s">
        <v>386</v>
      </c>
      <c r="C20" s="24"/>
      <c r="D20" s="24" t="s">
        <v>483</v>
      </c>
      <c r="E20" s="24" t="s">
        <v>484</v>
      </c>
      <c r="F20" s="24"/>
      <c r="G20" s="24" t="s">
        <v>34</v>
      </c>
      <c r="H20" s="30">
        <v>1419</v>
      </c>
      <c r="I20" s="24"/>
    </row>
    <row r="21" spans="1:9" ht="12.75" customHeight="1">
      <c r="A21" s="23"/>
      <c r="B21" s="24"/>
      <c r="C21" s="24"/>
      <c r="D21" s="24"/>
      <c r="E21" s="24" t="s">
        <v>485</v>
      </c>
      <c r="F21" s="30">
        <v>1419</v>
      </c>
      <c r="G21" s="24"/>
      <c r="H21" s="24"/>
      <c r="I21" s="24"/>
    </row>
    <row r="22" spans="1:9" ht="12.75" customHeight="1">
      <c r="A22" s="23"/>
      <c r="B22" s="24" t="s">
        <v>389</v>
      </c>
      <c r="C22" s="27" t="s">
        <v>250</v>
      </c>
      <c r="D22" s="24"/>
      <c r="E22" s="27" t="s">
        <v>280</v>
      </c>
      <c r="F22" s="24"/>
      <c r="G22" s="27" t="s">
        <v>42</v>
      </c>
      <c r="H22" s="28">
        <v>215.12</v>
      </c>
      <c r="I22" s="24"/>
    </row>
    <row r="23" spans="1:9" ht="12.75" customHeight="1">
      <c r="A23" s="23"/>
      <c r="B23" s="24"/>
      <c r="C23" s="24"/>
      <c r="D23" s="24"/>
      <c r="E23" s="24" t="s">
        <v>486</v>
      </c>
      <c r="F23" s="30">
        <v>41.12</v>
      </c>
      <c r="G23" s="24"/>
      <c r="H23" s="24"/>
      <c r="I23" s="24"/>
    </row>
    <row r="24" spans="1:9" ht="12.75" customHeight="1">
      <c r="A24" s="23"/>
      <c r="B24" s="24"/>
      <c r="C24" s="24"/>
      <c r="D24" s="24"/>
      <c r="E24" s="24" t="s">
        <v>487</v>
      </c>
      <c r="F24" s="30">
        <v>138.5</v>
      </c>
      <c r="G24" s="24"/>
      <c r="H24" s="24"/>
      <c r="I24" s="24"/>
    </row>
    <row r="25" spans="1:9" ht="12.75" customHeight="1">
      <c r="A25" s="23"/>
      <c r="B25" s="24"/>
      <c r="C25" s="24"/>
      <c r="D25" s="24"/>
      <c r="E25" s="24" t="s">
        <v>488</v>
      </c>
      <c r="F25" s="30">
        <v>3.5</v>
      </c>
      <c r="G25" s="24"/>
      <c r="H25" s="24"/>
      <c r="I25" s="24"/>
    </row>
    <row r="26" spans="1:9" ht="12.75" customHeight="1">
      <c r="A26" s="23"/>
      <c r="B26" s="24"/>
      <c r="C26" s="24"/>
      <c r="D26" s="24"/>
      <c r="E26" s="24" t="s">
        <v>489</v>
      </c>
      <c r="F26" s="30">
        <v>32</v>
      </c>
      <c r="G26" s="24"/>
      <c r="H26" s="24"/>
      <c r="I26" s="24"/>
    </row>
    <row r="27" spans="1:9" ht="12.75" customHeight="1">
      <c r="A27" s="23"/>
      <c r="B27" s="24"/>
      <c r="C27" s="24"/>
      <c r="D27" s="24"/>
      <c r="E27" s="24" t="s">
        <v>490</v>
      </c>
      <c r="F27" s="30">
        <v>215.12</v>
      </c>
      <c r="G27" s="24"/>
      <c r="H27" s="24"/>
      <c r="I27" s="24"/>
    </row>
    <row r="28" spans="1:9" ht="12.75" customHeight="1">
      <c r="A28" s="23"/>
      <c r="B28" s="24" t="s">
        <v>390</v>
      </c>
      <c r="C28" s="27" t="s">
        <v>281</v>
      </c>
      <c r="D28" s="24"/>
      <c r="E28" s="27" t="s">
        <v>44</v>
      </c>
      <c r="F28" s="24"/>
      <c r="G28" s="27" t="s">
        <v>37</v>
      </c>
      <c r="H28" s="28">
        <v>2</v>
      </c>
      <c r="I28" s="24"/>
    </row>
    <row r="29" spans="1:9" ht="12.75" customHeight="1">
      <c r="A29" s="23"/>
      <c r="B29" s="24"/>
      <c r="C29" s="24"/>
      <c r="D29" s="24"/>
      <c r="E29" s="24" t="s">
        <v>491</v>
      </c>
      <c r="F29" s="30">
        <v>2</v>
      </c>
      <c r="G29" s="24"/>
      <c r="H29" s="24"/>
      <c r="I29" s="24"/>
    </row>
    <row r="30" spans="1:9" ht="12.75" customHeight="1">
      <c r="A30" s="23"/>
      <c r="B30" s="24" t="s">
        <v>418</v>
      </c>
      <c r="C30" s="27" t="s">
        <v>252</v>
      </c>
      <c r="D30" s="24"/>
      <c r="E30" s="27" t="s">
        <v>46</v>
      </c>
      <c r="F30" s="24"/>
      <c r="G30" s="27" t="s">
        <v>9</v>
      </c>
      <c r="H30" s="28">
        <v>1269.3499999999999</v>
      </c>
      <c r="I30" s="24"/>
    </row>
    <row r="31" spans="1:9" ht="12.75" customHeight="1">
      <c r="A31" s="23"/>
      <c r="B31" s="24" t="s">
        <v>418</v>
      </c>
      <c r="C31" s="24"/>
      <c r="D31" s="24" t="s">
        <v>398</v>
      </c>
      <c r="E31" s="24" t="s">
        <v>399</v>
      </c>
      <c r="F31" s="24"/>
      <c r="G31" s="24" t="s">
        <v>9</v>
      </c>
      <c r="H31" s="30">
        <v>1269.3499999999999</v>
      </c>
      <c r="I31" s="24"/>
    </row>
    <row r="32" spans="1:9" ht="12.75" customHeight="1">
      <c r="A32" s="23"/>
      <c r="B32" s="24"/>
      <c r="C32" s="24"/>
      <c r="D32" s="24"/>
      <c r="E32" s="24" t="s">
        <v>400</v>
      </c>
      <c r="F32" s="24"/>
      <c r="G32" s="24"/>
      <c r="H32" s="24"/>
      <c r="I32" s="24"/>
    </row>
    <row r="33" spans="1:9" ht="12.75" customHeight="1">
      <c r="A33" s="23"/>
      <c r="B33" s="24"/>
      <c r="C33" s="24"/>
      <c r="D33" s="24"/>
      <c r="E33" s="24" t="s">
        <v>492</v>
      </c>
      <c r="F33" s="30">
        <v>1269.3499999999999</v>
      </c>
      <c r="G33" s="24"/>
      <c r="H33" s="24"/>
      <c r="I33" s="24"/>
    </row>
    <row r="34" spans="1:9" ht="12.75" customHeight="1">
      <c r="A34" s="23"/>
      <c r="B34" s="24" t="s">
        <v>424</v>
      </c>
      <c r="C34" s="27" t="s">
        <v>282</v>
      </c>
      <c r="D34" s="24"/>
      <c r="E34" s="27" t="s">
        <v>48</v>
      </c>
      <c r="F34" s="24"/>
      <c r="G34" s="27" t="s">
        <v>34</v>
      </c>
      <c r="H34" s="28">
        <v>1924.28</v>
      </c>
      <c r="I34" s="24"/>
    </row>
    <row r="35" spans="1:9" ht="12.75" customHeight="1">
      <c r="A35" s="23"/>
      <c r="B35" s="24"/>
      <c r="C35" s="24"/>
      <c r="D35" s="24"/>
      <c r="E35" s="24" t="s">
        <v>493</v>
      </c>
      <c r="F35" s="30">
        <v>650</v>
      </c>
      <c r="G35" s="24"/>
      <c r="H35" s="24"/>
      <c r="I35" s="24"/>
    </row>
    <row r="36" spans="1:9" ht="12.75" customHeight="1">
      <c r="A36" s="23"/>
      <c r="B36" s="24"/>
      <c r="C36" s="24"/>
      <c r="D36" s="24"/>
      <c r="E36" s="24" t="s">
        <v>494</v>
      </c>
      <c r="F36" s="30">
        <v>627.20000000000005</v>
      </c>
      <c r="G36" s="24"/>
      <c r="H36" s="24"/>
      <c r="I36" s="24"/>
    </row>
    <row r="37" spans="1:9" ht="12.75" customHeight="1">
      <c r="A37" s="23"/>
      <c r="B37" s="24"/>
      <c r="C37" s="24"/>
      <c r="D37" s="24"/>
      <c r="E37" s="24" t="s">
        <v>495</v>
      </c>
      <c r="F37" s="30">
        <v>331.1</v>
      </c>
      <c r="G37" s="24"/>
      <c r="H37" s="24"/>
      <c r="I37" s="24"/>
    </row>
    <row r="38" spans="1:9" ht="12.75" customHeight="1">
      <c r="A38" s="23"/>
      <c r="B38" s="24"/>
      <c r="C38" s="24"/>
      <c r="D38" s="24"/>
      <c r="E38" s="24" t="s">
        <v>496</v>
      </c>
      <c r="F38" s="30">
        <v>75.3</v>
      </c>
      <c r="G38" s="24"/>
      <c r="H38" s="24"/>
      <c r="I38" s="24"/>
    </row>
    <row r="39" spans="1:9" ht="12.75" customHeight="1">
      <c r="A39" s="23"/>
      <c r="B39" s="24"/>
      <c r="C39" s="24"/>
      <c r="D39" s="24"/>
      <c r="E39" s="24" t="s">
        <v>497</v>
      </c>
      <c r="F39" s="30">
        <v>165</v>
      </c>
      <c r="G39" s="24"/>
      <c r="H39" s="24"/>
      <c r="I39" s="24"/>
    </row>
    <row r="40" spans="1:9" ht="12.75" customHeight="1">
      <c r="A40" s="23"/>
      <c r="B40" s="24"/>
      <c r="C40" s="24"/>
      <c r="D40" s="24"/>
      <c r="E40" s="24" t="s">
        <v>498</v>
      </c>
      <c r="F40" s="30">
        <v>75.680000000000007</v>
      </c>
      <c r="G40" s="24"/>
      <c r="H40" s="24"/>
      <c r="I40" s="24"/>
    </row>
    <row r="41" spans="1:9" ht="12.75" customHeight="1">
      <c r="A41" s="23"/>
      <c r="B41" s="24"/>
      <c r="C41" s="24"/>
      <c r="D41" s="24"/>
      <c r="E41" s="24" t="s">
        <v>499</v>
      </c>
      <c r="F41" s="30">
        <v>1924.28</v>
      </c>
      <c r="G41" s="24"/>
      <c r="H41" s="24"/>
      <c r="I41" s="24"/>
    </row>
    <row r="42" spans="1:9" ht="12.75" customHeight="1">
      <c r="A42" s="23"/>
      <c r="B42" s="24" t="s">
        <v>428</v>
      </c>
      <c r="C42" s="27" t="s">
        <v>283</v>
      </c>
      <c r="D42" s="24"/>
      <c r="E42" s="27" t="s">
        <v>50</v>
      </c>
      <c r="F42" s="24"/>
      <c r="G42" s="27" t="s">
        <v>34</v>
      </c>
      <c r="H42" s="28">
        <v>650</v>
      </c>
      <c r="I42" s="24"/>
    </row>
    <row r="43" spans="1:9" ht="12.75" customHeight="1">
      <c r="A43" s="23"/>
      <c r="B43" s="24" t="s">
        <v>428</v>
      </c>
      <c r="C43" s="24"/>
      <c r="D43" s="24" t="s">
        <v>500</v>
      </c>
      <c r="E43" s="24" t="s">
        <v>501</v>
      </c>
      <c r="F43" s="24"/>
      <c r="G43" s="24" t="s">
        <v>34</v>
      </c>
      <c r="H43" s="30">
        <v>650</v>
      </c>
      <c r="I43" s="24"/>
    </row>
    <row r="44" spans="1:9" ht="12.75" customHeight="1">
      <c r="A44" s="23"/>
      <c r="B44" s="24"/>
      <c r="C44" s="24"/>
      <c r="D44" s="24"/>
      <c r="E44" s="24" t="s">
        <v>502</v>
      </c>
      <c r="F44" s="30">
        <v>650</v>
      </c>
      <c r="G44" s="24"/>
      <c r="H44" s="24"/>
      <c r="I44" s="24"/>
    </row>
    <row r="45" spans="1:9" ht="12.75" customHeight="1">
      <c r="A45" s="23"/>
      <c r="B45" s="24" t="s">
        <v>432</v>
      </c>
      <c r="C45" s="27" t="s">
        <v>284</v>
      </c>
      <c r="D45" s="24"/>
      <c r="E45" s="27" t="s">
        <v>52</v>
      </c>
      <c r="F45" s="24"/>
      <c r="G45" s="27" t="s">
        <v>34</v>
      </c>
      <c r="H45" s="28">
        <v>4575.0200000000004</v>
      </c>
      <c r="I45" s="24"/>
    </row>
    <row r="46" spans="1:9" ht="12.75" customHeight="1">
      <c r="A46" s="23"/>
      <c r="B46" s="24" t="s">
        <v>432</v>
      </c>
      <c r="C46" s="24"/>
      <c r="D46" s="24" t="s">
        <v>503</v>
      </c>
      <c r="E46" s="24" t="s">
        <v>504</v>
      </c>
      <c r="F46" s="24"/>
      <c r="G46" s="24" t="s">
        <v>34</v>
      </c>
      <c r="H46" s="30">
        <v>2671.02</v>
      </c>
      <c r="I46" s="24"/>
    </row>
    <row r="47" spans="1:9" ht="12.75" customHeight="1">
      <c r="A47" s="23"/>
      <c r="B47" s="24"/>
      <c r="C47" s="24"/>
      <c r="D47" s="24"/>
      <c r="E47" s="24" t="s">
        <v>505</v>
      </c>
      <c r="F47" s="24"/>
      <c r="G47" s="24"/>
      <c r="H47" s="24"/>
      <c r="I47" s="24"/>
    </row>
    <row r="48" spans="1:9" ht="12.75" customHeight="1">
      <c r="A48" s="23"/>
      <c r="B48" s="24"/>
      <c r="C48" s="24"/>
      <c r="D48" s="24"/>
      <c r="E48" s="24" t="s">
        <v>506</v>
      </c>
      <c r="F48" s="30">
        <v>2671.02</v>
      </c>
      <c r="G48" s="24"/>
      <c r="H48" s="24"/>
      <c r="I48" s="24"/>
    </row>
    <row r="49" spans="1:9" ht="12.75" customHeight="1">
      <c r="A49" s="23"/>
      <c r="B49" s="24" t="s">
        <v>432</v>
      </c>
      <c r="C49" s="24"/>
      <c r="D49" s="24" t="s">
        <v>507</v>
      </c>
      <c r="E49" s="24" t="s">
        <v>508</v>
      </c>
      <c r="F49" s="24"/>
      <c r="G49" s="24" t="s">
        <v>34</v>
      </c>
      <c r="H49" s="30">
        <v>1904</v>
      </c>
      <c r="I49" s="24"/>
    </row>
    <row r="50" spans="1:9" ht="12.75" customHeight="1">
      <c r="A50" s="23"/>
      <c r="B50" s="24"/>
      <c r="C50" s="24"/>
      <c r="D50" s="24"/>
      <c r="E50" s="24" t="s">
        <v>509</v>
      </c>
      <c r="F50" s="24"/>
      <c r="G50" s="24"/>
      <c r="H50" s="24"/>
      <c r="I50" s="24"/>
    </row>
    <row r="51" spans="1:9" ht="12.75" customHeight="1">
      <c r="A51" s="23"/>
      <c r="B51" s="24"/>
      <c r="C51" s="24"/>
      <c r="D51" s="24"/>
      <c r="E51" s="24" t="s">
        <v>510</v>
      </c>
      <c r="F51" s="30">
        <v>1254</v>
      </c>
      <c r="G51" s="24"/>
      <c r="H51" s="24"/>
      <c r="I51" s="24"/>
    </row>
    <row r="52" spans="1:9" ht="12.75" customHeight="1">
      <c r="A52" s="23"/>
      <c r="B52" s="24"/>
      <c r="C52" s="24"/>
      <c r="D52" s="24"/>
      <c r="E52" s="24" t="s">
        <v>511</v>
      </c>
      <c r="F52" s="30">
        <v>650</v>
      </c>
      <c r="G52" s="24"/>
      <c r="H52" s="24"/>
      <c r="I52" s="24"/>
    </row>
    <row r="53" spans="1:9" ht="12.75" customHeight="1">
      <c r="A53" s="23"/>
      <c r="B53" s="24"/>
      <c r="C53" s="24"/>
      <c r="D53" s="24"/>
      <c r="E53" s="24" t="s">
        <v>512</v>
      </c>
      <c r="F53" s="30">
        <v>1904</v>
      </c>
      <c r="G53" s="24"/>
      <c r="H53" s="24"/>
      <c r="I53" s="24"/>
    </row>
    <row r="54" spans="1:9" ht="12.75" customHeight="1">
      <c r="A54" s="23"/>
      <c r="B54" s="24" t="s">
        <v>436</v>
      </c>
      <c r="C54" s="27" t="s">
        <v>285</v>
      </c>
      <c r="D54" s="24"/>
      <c r="E54" s="27" t="s">
        <v>54</v>
      </c>
      <c r="F54" s="24"/>
      <c r="G54" s="27" t="s">
        <v>42</v>
      </c>
      <c r="H54" s="28">
        <v>104.06</v>
      </c>
      <c r="I54" s="24"/>
    </row>
    <row r="55" spans="1:9" ht="12.75" customHeight="1">
      <c r="A55" s="23"/>
      <c r="B55" s="24"/>
      <c r="C55" s="24"/>
      <c r="D55" s="24"/>
      <c r="E55" s="24" t="s">
        <v>513</v>
      </c>
      <c r="F55" s="30">
        <v>104.06</v>
      </c>
      <c r="G55" s="24"/>
      <c r="H55" s="24"/>
      <c r="I55" s="24"/>
    </row>
    <row r="56" spans="1:9" ht="12.75" customHeight="1">
      <c r="A56" s="23"/>
      <c r="B56" s="24" t="s">
        <v>440</v>
      </c>
      <c r="C56" s="27" t="s">
        <v>253</v>
      </c>
      <c r="D56" s="24"/>
      <c r="E56" s="27" t="s">
        <v>56</v>
      </c>
      <c r="F56" s="24"/>
      <c r="G56" s="27" t="s">
        <v>42</v>
      </c>
      <c r="H56" s="28">
        <v>189.2</v>
      </c>
      <c r="I56" s="24"/>
    </row>
    <row r="57" spans="1:9" ht="12.75" customHeight="1">
      <c r="A57" s="23"/>
      <c r="B57" s="24" t="s">
        <v>440</v>
      </c>
      <c r="C57" s="24"/>
      <c r="D57" s="24" t="s">
        <v>402</v>
      </c>
      <c r="E57" s="24" t="s">
        <v>403</v>
      </c>
      <c r="F57" s="24"/>
      <c r="G57" s="24" t="s">
        <v>42</v>
      </c>
      <c r="H57" s="30">
        <v>189.2</v>
      </c>
      <c r="I57" s="24"/>
    </row>
    <row r="58" spans="1:9" ht="12.75" customHeight="1">
      <c r="A58" s="23"/>
      <c r="B58" s="24"/>
      <c r="C58" s="24"/>
      <c r="D58" s="24"/>
      <c r="E58" s="24" t="s">
        <v>514</v>
      </c>
      <c r="F58" s="30">
        <v>94.6</v>
      </c>
      <c r="G58" s="24"/>
      <c r="H58" s="24"/>
      <c r="I58" s="24"/>
    </row>
    <row r="59" spans="1:9" ht="12.75" customHeight="1">
      <c r="A59" s="23"/>
      <c r="B59" s="24"/>
      <c r="C59" s="24"/>
      <c r="D59" s="24"/>
      <c r="E59" s="24" t="s">
        <v>515</v>
      </c>
      <c r="F59" s="30">
        <v>94.6</v>
      </c>
      <c r="G59" s="24"/>
      <c r="H59" s="24"/>
      <c r="I59" s="24"/>
    </row>
    <row r="60" spans="1:9" ht="12.75" customHeight="1">
      <c r="A60" s="23"/>
      <c r="B60" s="24"/>
      <c r="C60" s="24"/>
      <c r="D60" s="24"/>
      <c r="E60" s="24" t="s">
        <v>516</v>
      </c>
      <c r="F60" s="30">
        <v>189.2</v>
      </c>
      <c r="G60" s="24"/>
      <c r="H60" s="24"/>
      <c r="I60" s="24"/>
    </row>
    <row r="61" spans="1:9" ht="12.75" customHeight="1">
      <c r="A61" s="23"/>
      <c r="B61" s="24" t="s">
        <v>444</v>
      </c>
      <c r="C61" s="27" t="s">
        <v>286</v>
      </c>
      <c r="D61" s="24"/>
      <c r="E61" s="27" t="s">
        <v>58</v>
      </c>
      <c r="F61" s="24"/>
      <c r="G61" s="27" t="s">
        <v>42</v>
      </c>
      <c r="H61" s="28">
        <v>266</v>
      </c>
      <c r="I61" s="24"/>
    </row>
    <row r="62" spans="1:9" ht="12.75" customHeight="1">
      <c r="A62" s="23"/>
      <c r="B62" s="24"/>
      <c r="C62" s="24"/>
      <c r="D62" s="24"/>
      <c r="E62" s="24" t="s">
        <v>517</v>
      </c>
      <c r="F62" s="24"/>
      <c r="G62" s="24"/>
      <c r="H62" s="24"/>
      <c r="I62" s="24"/>
    </row>
    <row r="63" spans="1:9" ht="12.75" customHeight="1">
      <c r="A63" s="23"/>
      <c r="B63" s="24"/>
      <c r="C63" s="24"/>
      <c r="D63" s="24"/>
      <c r="E63" s="24" t="s">
        <v>518</v>
      </c>
      <c r="F63" s="24"/>
      <c r="G63" s="24"/>
      <c r="H63" s="24"/>
      <c r="I63" s="24"/>
    </row>
    <row r="64" spans="1:9" ht="12.75" customHeight="1">
      <c r="A64" s="23"/>
      <c r="B64" s="24"/>
      <c r="C64" s="24"/>
      <c r="D64" s="24"/>
      <c r="E64" s="24"/>
      <c r="F64" s="24"/>
      <c r="G64" s="24"/>
      <c r="H64" s="24"/>
      <c r="I64" s="24"/>
    </row>
    <row r="65" spans="1:9" ht="12.75" customHeight="1">
      <c r="A65" s="25" t="s">
        <v>60</v>
      </c>
      <c r="B65" s="24"/>
      <c r="C65" s="24"/>
      <c r="D65" s="24"/>
      <c r="E65" s="26" t="s">
        <v>519</v>
      </c>
      <c r="F65" s="24"/>
      <c r="G65" s="24"/>
      <c r="H65" s="24"/>
      <c r="I65" s="24"/>
    </row>
    <row r="66" spans="1:9" ht="12.75" customHeight="1">
      <c r="A66" s="23"/>
      <c r="B66" s="24" t="s">
        <v>448</v>
      </c>
      <c r="C66" s="27" t="s">
        <v>287</v>
      </c>
      <c r="D66" s="24"/>
      <c r="E66" s="27" t="s">
        <v>62</v>
      </c>
      <c r="F66" s="24"/>
      <c r="G66" s="27" t="s">
        <v>34</v>
      </c>
      <c r="H66" s="28">
        <v>3140.58</v>
      </c>
      <c r="I66" s="24"/>
    </row>
    <row r="67" spans="1:9" ht="12.75" customHeight="1">
      <c r="A67" s="23"/>
      <c r="B67" s="24"/>
      <c r="C67" s="24"/>
      <c r="D67" s="24"/>
      <c r="E67" s="24" t="s">
        <v>520</v>
      </c>
      <c r="F67" s="30">
        <v>3020.58</v>
      </c>
      <c r="G67" s="24"/>
      <c r="H67" s="24"/>
      <c r="I67" s="24"/>
    </row>
    <row r="68" spans="1:9" ht="12.75" customHeight="1">
      <c r="A68" s="23"/>
      <c r="B68" s="24"/>
      <c r="C68" s="24"/>
      <c r="D68" s="24"/>
      <c r="E68" s="24" t="s">
        <v>521</v>
      </c>
      <c r="F68" s="30">
        <v>120</v>
      </c>
      <c r="G68" s="24"/>
      <c r="H68" s="24"/>
      <c r="I68" s="24"/>
    </row>
    <row r="69" spans="1:9" ht="12.75" customHeight="1">
      <c r="A69" s="23"/>
      <c r="B69" s="24"/>
      <c r="C69" s="24"/>
      <c r="D69" s="24"/>
      <c r="E69" s="24" t="s">
        <v>522</v>
      </c>
      <c r="F69" s="30">
        <v>3140.58</v>
      </c>
      <c r="G69" s="24"/>
      <c r="H69" s="24"/>
      <c r="I69" s="24"/>
    </row>
    <row r="70" spans="1:9" ht="12.75" customHeight="1">
      <c r="A70" s="23"/>
      <c r="B70" s="24" t="s">
        <v>451</v>
      </c>
      <c r="C70" s="27" t="s">
        <v>288</v>
      </c>
      <c r="D70" s="24"/>
      <c r="E70" s="27" t="s">
        <v>64</v>
      </c>
      <c r="F70" s="24"/>
      <c r="G70" s="27" t="s">
        <v>34</v>
      </c>
      <c r="H70" s="28">
        <v>300</v>
      </c>
      <c r="I70" s="24"/>
    </row>
    <row r="71" spans="1:9" ht="12.75" customHeight="1">
      <c r="A71" s="23"/>
      <c r="B71" s="24" t="s">
        <v>451</v>
      </c>
      <c r="C71" s="24"/>
      <c r="D71" s="24" t="s">
        <v>523</v>
      </c>
      <c r="E71" s="24" t="s">
        <v>524</v>
      </c>
      <c r="F71" s="24"/>
      <c r="G71" s="24" t="s">
        <v>34</v>
      </c>
      <c r="H71" s="30">
        <v>300</v>
      </c>
      <c r="I71" s="24"/>
    </row>
    <row r="72" spans="1:9" ht="12.75" customHeight="1">
      <c r="A72" s="23"/>
      <c r="B72" s="24"/>
      <c r="C72" s="24"/>
      <c r="D72" s="24"/>
      <c r="E72" s="24" t="s">
        <v>525</v>
      </c>
      <c r="F72" s="30">
        <v>300</v>
      </c>
      <c r="G72" s="24"/>
      <c r="H72" s="24"/>
      <c r="I72" s="24"/>
    </row>
    <row r="73" spans="1:9" ht="12.75" customHeight="1">
      <c r="A73" s="23"/>
      <c r="B73" s="24" t="s">
        <v>455</v>
      </c>
      <c r="C73" s="27" t="s">
        <v>289</v>
      </c>
      <c r="D73" s="24"/>
      <c r="E73" s="27" t="s">
        <v>66</v>
      </c>
      <c r="F73" s="24"/>
      <c r="G73" s="27" t="s">
        <v>29</v>
      </c>
      <c r="H73" s="28">
        <v>170.28</v>
      </c>
      <c r="I73" s="24"/>
    </row>
    <row r="74" spans="1:9" ht="12.75" customHeight="1">
      <c r="A74" s="23"/>
      <c r="B74" s="24" t="s">
        <v>455</v>
      </c>
      <c r="C74" s="24"/>
      <c r="D74" s="24" t="s">
        <v>526</v>
      </c>
      <c r="E74" s="24" t="s">
        <v>527</v>
      </c>
      <c r="F74" s="24"/>
      <c r="G74" s="24" t="s">
        <v>29</v>
      </c>
      <c r="H74" s="30">
        <v>170.28</v>
      </c>
      <c r="I74" s="24"/>
    </row>
    <row r="75" spans="1:9" ht="12.75" customHeight="1">
      <c r="A75" s="23"/>
      <c r="B75" s="24"/>
      <c r="C75" s="24"/>
      <c r="D75" s="24"/>
      <c r="E75" s="24" t="s">
        <v>528</v>
      </c>
      <c r="F75" s="30">
        <v>170.28</v>
      </c>
      <c r="G75" s="24"/>
      <c r="H75" s="24"/>
      <c r="I75" s="24"/>
    </row>
    <row r="76" spans="1:9" ht="12.75" customHeight="1">
      <c r="A76" s="23"/>
      <c r="B76" s="24"/>
      <c r="C76" s="24"/>
      <c r="D76" s="24"/>
      <c r="E76" s="24"/>
      <c r="F76" s="30"/>
      <c r="G76" s="24"/>
      <c r="H76" s="24"/>
      <c r="I76" s="24"/>
    </row>
    <row r="77" spans="1:9" ht="12.75" customHeight="1">
      <c r="A77" s="25" t="s">
        <v>76</v>
      </c>
      <c r="B77" s="24"/>
      <c r="C77" s="24"/>
      <c r="D77" s="24"/>
      <c r="E77" s="26" t="s">
        <v>529</v>
      </c>
      <c r="F77" s="24"/>
      <c r="G77" s="24"/>
      <c r="H77" s="24"/>
      <c r="I77" s="24"/>
    </row>
    <row r="78" spans="1:9" ht="12.75" customHeight="1">
      <c r="A78" s="23"/>
      <c r="B78" s="24" t="s">
        <v>459</v>
      </c>
      <c r="C78" s="27" t="s">
        <v>290</v>
      </c>
      <c r="D78" s="24"/>
      <c r="E78" s="27" t="s">
        <v>78</v>
      </c>
      <c r="F78" s="24"/>
      <c r="G78" s="27" t="s">
        <v>29</v>
      </c>
      <c r="H78" s="28">
        <v>90</v>
      </c>
      <c r="I78" s="24"/>
    </row>
    <row r="79" spans="1:9" ht="12.75" customHeight="1">
      <c r="A79" s="23"/>
      <c r="B79" s="24" t="s">
        <v>459</v>
      </c>
      <c r="C79" s="24"/>
      <c r="D79" s="24" t="s">
        <v>530</v>
      </c>
      <c r="E79" s="24" t="s">
        <v>531</v>
      </c>
      <c r="F79" s="24"/>
      <c r="G79" s="24" t="s">
        <v>29</v>
      </c>
      <c r="H79" s="30">
        <v>90</v>
      </c>
      <c r="I79" s="24"/>
    </row>
    <row r="80" spans="1:9" ht="12.75" customHeight="1">
      <c r="A80" s="23"/>
      <c r="B80" s="24"/>
      <c r="C80" s="24"/>
      <c r="D80" s="24"/>
      <c r="E80" s="24" t="s">
        <v>532</v>
      </c>
      <c r="F80" s="30">
        <v>45</v>
      </c>
      <c r="G80" s="24"/>
      <c r="H80" s="24"/>
      <c r="I80" s="24"/>
    </row>
    <row r="81" spans="1:9" ht="12.75" customHeight="1">
      <c r="A81" s="23"/>
      <c r="B81" s="24"/>
      <c r="C81" s="24"/>
      <c r="D81" s="24"/>
      <c r="E81" s="24" t="s">
        <v>533</v>
      </c>
      <c r="F81" s="30">
        <v>45</v>
      </c>
      <c r="G81" s="24"/>
      <c r="H81" s="24"/>
      <c r="I81" s="24"/>
    </row>
    <row r="82" spans="1:9" ht="12.75" customHeight="1">
      <c r="A82" s="23"/>
      <c r="B82" s="24"/>
      <c r="C82" s="24"/>
      <c r="D82" s="24"/>
      <c r="E82" s="24" t="s">
        <v>534</v>
      </c>
      <c r="F82" s="30">
        <v>90</v>
      </c>
      <c r="G82" s="24"/>
      <c r="H82" s="24"/>
      <c r="I82" s="24"/>
    </row>
    <row r="83" spans="1:9" ht="12.75" customHeight="1">
      <c r="A83" s="23"/>
      <c r="B83" s="24" t="s">
        <v>466</v>
      </c>
      <c r="C83" s="27" t="s">
        <v>291</v>
      </c>
      <c r="D83" s="24"/>
      <c r="E83" s="27" t="s">
        <v>80</v>
      </c>
      <c r="F83" s="24"/>
      <c r="G83" s="27" t="s">
        <v>29</v>
      </c>
      <c r="H83" s="28">
        <v>45</v>
      </c>
      <c r="I83" s="24"/>
    </row>
    <row r="84" spans="1:9" ht="12.75" customHeight="1">
      <c r="A84" s="23"/>
      <c r="B84" s="24" t="s">
        <v>466</v>
      </c>
      <c r="C84" s="24"/>
      <c r="D84" s="24" t="s">
        <v>535</v>
      </c>
      <c r="E84" s="24" t="s">
        <v>536</v>
      </c>
      <c r="F84" s="24"/>
      <c r="G84" s="24" t="s">
        <v>29</v>
      </c>
      <c r="H84" s="30">
        <v>45</v>
      </c>
      <c r="I84" s="24"/>
    </row>
    <row r="85" spans="1:9" ht="12.75" customHeight="1">
      <c r="A85" s="23"/>
      <c r="B85" s="24"/>
      <c r="C85" s="24"/>
      <c r="D85" s="24"/>
      <c r="E85" s="24" t="s">
        <v>537</v>
      </c>
      <c r="F85" s="30">
        <v>45</v>
      </c>
      <c r="G85" s="24"/>
      <c r="H85" s="24"/>
      <c r="I85" s="24"/>
    </row>
    <row r="86" spans="1:9" ht="12.75" customHeight="1">
      <c r="A86" s="23"/>
      <c r="B86" s="24" t="s">
        <v>471</v>
      </c>
      <c r="C86" s="27" t="s">
        <v>292</v>
      </c>
      <c r="D86" s="24"/>
      <c r="E86" s="27" t="s">
        <v>82</v>
      </c>
      <c r="F86" s="24"/>
      <c r="G86" s="27" t="s">
        <v>34</v>
      </c>
      <c r="H86" s="28">
        <v>300</v>
      </c>
      <c r="I86" s="24"/>
    </row>
    <row r="87" spans="1:9" ht="12.75" customHeight="1">
      <c r="A87" s="23"/>
      <c r="B87" s="24" t="s">
        <v>471</v>
      </c>
      <c r="C87" s="24"/>
      <c r="D87" s="24" t="s">
        <v>538</v>
      </c>
      <c r="E87" s="24" t="s">
        <v>539</v>
      </c>
      <c r="F87" s="24"/>
      <c r="G87" s="24" t="s">
        <v>34</v>
      </c>
      <c r="H87" s="30">
        <v>300</v>
      </c>
      <c r="I87" s="24"/>
    </row>
    <row r="88" spans="1:9" ht="12.75" customHeight="1">
      <c r="A88" s="23"/>
      <c r="B88" s="24"/>
      <c r="C88" s="24"/>
      <c r="D88" s="24"/>
      <c r="E88" s="24" t="s">
        <v>540</v>
      </c>
      <c r="F88" s="30">
        <v>300</v>
      </c>
      <c r="G88" s="24"/>
      <c r="H88" s="24"/>
      <c r="I88" s="24"/>
    </row>
    <row r="89" spans="1:9" ht="12.75" customHeight="1">
      <c r="A89" s="23"/>
      <c r="B89" s="24" t="s">
        <v>473</v>
      </c>
      <c r="C89" s="27" t="s">
        <v>293</v>
      </c>
      <c r="D89" s="24"/>
      <c r="E89" s="27" t="s">
        <v>84</v>
      </c>
      <c r="F89" s="24"/>
      <c r="G89" s="27" t="s">
        <v>34</v>
      </c>
      <c r="H89" s="28">
        <v>300</v>
      </c>
      <c r="I89" s="24"/>
    </row>
    <row r="90" spans="1:9" ht="12.75" customHeight="1">
      <c r="A90" s="23"/>
      <c r="B90" s="24" t="s">
        <v>473</v>
      </c>
      <c r="C90" s="24"/>
      <c r="D90" s="24" t="s">
        <v>541</v>
      </c>
      <c r="E90" s="24" t="s">
        <v>542</v>
      </c>
      <c r="F90" s="24"/>
      <c r="G90" s="24" t="s">
        <v>34</v>
      </c>
      <c r="H90" s="30">
        <v>300</v>
      </c>
      <c r="I90" s="24"/>
    </row>
    <row r="91" spans="1:9" ht="12.75" customHeight="1">
      <c r="A91" s="23"/>
      <c r="B91" s="24"/>
      <c r="C91" s="24"/>
      <c r="D91" s="24"/>
      <c r="E91" s="24" t="s">
        <v>540</v>
      </c>
      <c r="F91" s="30">
        <v>300</v>
      </c>
      <c r="G91" s="24"/>
      <c r="H91" s="24"/>
      <c r="I91" s="24"/>
    </row>
    <row r="92" spans="1:9" ht="12.75" customHeight="1">
      <c r="A92" s="23"/>
      <c r="B92" s="24" t="s">
        <v>543</v>
      </c>
      <c r="C92" s="27" t="s">
        <v>294</v>
      </c>
      <c r="D92" s="24"/>
      <c r="E92" s="27" t="s">
        <v>86</v>
      </c>
      <c r="F92" s="24"/>
      <c r="G92" s="27" t="s">
        <v>34</v>
      </c>
      <c r="H92" s="28">
        <v>300</v>
      </c>
      <c r="I92" s="24"/>
    </row>
    <row r="93" spans="1:9" ht="12.75" customHeight="1">
      <c r="A93" s="23"/>
      <c r="B93" s="24" t="s">
        <v>543</v>
      </c>
      <c r="C93" s="24"/>
      <c r="D93" s="24" t="s">
        <v>544</v>
      </c>
      <c r="E93" s="24" t="s">
        <v>545</v>
      </c>
      <c r="F93" s="24"/>
      <c r="G93" s="24" t="s">
        <v>34</v>
      </c>
      <c r="H93" s="30">
        <v>300</v>
      </c>
      <c r="I93" s="24"/>
    </row>
    <row r="94" spans="1:9" ht="12.75" customHeight="1">
      <c r="A94" s="23"/>
      <c r="B94" s="24"/>
      <c r="C94" s="24"/>
      <c r="D94" s="24"/>
      <c r="E94" s="24" t="s">
        <v>540</v>
      </c>
      <c r="F94" s="30">
        <v>300</v>
      </c>
      <c r="G94" s="24"/>
      <c r="H94" s="24"/>
      <c r="I94" s="24"/>
    </row>
    <row r="95" spans="1:9" ht="12.75" customHeight="1">
      <c r="A95" s="23"/>
      <c r="B95" s="24"/>
      <c r="C95" s="24"/>
      <c r="D95" s="24"/>
      <c r="E95" s="24"/>
      <c r="F95" s="30"/>
      <c r="G95" s="24"/>
      <c r="H95" s="24"/>
      <c r="I95" s="24"/>
    </row>
    <row r="96" spans="1:9" ht="12.75" customHeight="1">
      <c r="A96" s="25" t="s">
        <v>88</v>
      </c>
      <c r="B96" s="24"/>
      <c r="C96" s="24"/>
      <c r="D96" s="24"/>
      <c r="E96" s="26" t="s">
        <v>546</v>
      </c>
      <c r="F96" s="24"/>
      <c r="G96" s="24"/>
      <c r="H96" s="24"/>
      <c r="I96" s="24"/>
    </row>
    <row r="97" spans="1:9" ht="12.75" customHeight="1">
      <c r="A97" s="23"/>
      <c r="B97" s="24" t="s">
        <v>547</v>
      </c>
      <c r="C97" s="27" t="s">
        <v>295</v>
      </c>
      <c r="D97" s="24"/>
      <c r="E97" s="27" t="s">
        <v>90</v>
      </c>
      <c r="F97" s="24"/>
      <c r="G97" s="27" t="s">
        <v>29</v>
      </c>
      <c r="H97" s="28">
        <v>45</v>
      </c>
      <c r="I97" s="24"/>
    </row>
    <row r="98" spans="1:9" ht="12.75" customHeight="1">
      <c r="A98" s="23"/>
      <c r="B98" s="24" t="s">
        <v>547</v>
      </c>
      <c r="C98" s="24"/>
      <c r="D98" s="24" t="s">
        <v>548</v>
      </c>
      <c r="E98" s="24" t="s">
        <v>549</v>
      </c>
      <c r="F98" s="24"/>
      <c r="G98" s="24" t="s">
        <v>29</v>
      </c>
      <c r="H98" s="30">
        <v>45</v>
      </c>
      <c r="I98" s="24"/>
    </row>
    <row r="99" spans="1:9" ht="12.75" customHeight="1">
      <c r="A99" s="23"/>
      <c r="B99" s="24"/>
      <c r="C99" s="24"/>
      <c r="D99" s="24"/>
      <c r="E99" s="24" t="s">
        <v>550</v>
      </c>
      <c r="F99" s="30">
        <v>45</v>
      </c>
      <c r="G99" s="24"/>
      <c r="H99" s="24"/>
      <c r="I99" s="24"/>
    </row>
    <row r="100" spans="1:9" ht="12.75" customHeight="1">
      <c r="A100" s="23"/>
      <c r="B100" s="24" t="s">
        <v>551</v>
      </c>
      <c r="C100" s="27" t="s">
        <v>254</v>
      </c>
      <c r="D100" s="24"/>
      <c r="E100" s="27" t="s">
        <v>70</v>
      </c>
      <c r="F100" s="24"/>
      <c r="G100" s="27" t="s">
        <v>29</v>
      </c>
      <c r="H100" s="28">
        <v>662.2</v>
      </c>
      <c r="I100" s="24"/>
    </row>
    <row r="101" spans="1:9" ht="12.75" customHeight="1">
      <c r="A101" s="23"/>
      <c r="B101" s="24" t="s">
        <v>551</v>
      </c>
      <c r="C101" s="24"/>
      <c r="D101" s="24" t="s">
        <v>552</v>
      </c>
      <c r="E101" s="24" t="s">
        <v>553</v>
      </c>
      <c r="F101" s="24"/>
      <c r="G101" s="24" t="s">
        <v>29</v>
      </c>
      <c r="H101" s="30">
        <v>662.2</v>
      </c>
      <c r="I101" s="24"/>
    </row>
    <row r="102" spans="1:9" ht="12.75" customHeight="1">
      <c r="A102" s="23"/>
      <c r="B102" s="24"/>
      <c r="C102" s="24"/>
      <c r="D102" s="24"/>
      <c r="E102" s="24" t="s">
        <v>554</v>
      </c>
      <c r="F102" s="30">
        <v>662.2</v>
      </c>
      <c r="G102" s="24"/>
      <c r="H102" s="24"/>
      <c r="I102" s="24"/>
    </row>
    <row r="103" spans="1:9" ht="12.75" customHeight="1">
      <c r="A103" s="23"/>
      <c r="B103" s="24"/>
      <c r="C103" s="24"/>
      <c r="D103" s="24"/>
      <c r="E103" s="24" t="s">
        <v>367</v>
      </c>
      <c r="F103" s="24"/>
      <c r="G103" s="24"/>
      <c r="H103" s="24"/>
      <c r="I103" s="24"/>
    </row>
    <row r="104" spans="1:9" ht="12.75" customHeight="1">
      <c r="A104" s="23"/>
      <c r="B104" s="24"/>
      <c r="C104" s="24"/>
      <c r="D104" s="24"/>
      <c r="E104" s="24" t="s">
        <v>841</v>
      </c>
      <c r="F104" s="24"/>
      <c r="G104" s="24"/>
      <c r="H104" s="24"/>
      <c r="I104" s="24"/>
    </row>
    <row r="105" spans="1:9" ht="12.75" customHeight="1">
      <c r="A105" s="23"/>
      <c r="B105" s="24" t="s">
        <v>555</v>
      </c>
      <c r="C105" s="27" t="s">
        <v>256</v>
      </c>
      <c r="D105" s="24"/>
      <c r="E105" s="27" t="s">
        <v>72</v>
      </c>
      <c r="F105" s="24"/>
      <c r="G105" s="27" t="s">
        <v>29</v>
      </c>
      <c r="H105" s="28">
        <v>707.2</v>
      </c>
      <c r="I105" s="24"/>
    </row>
    <row r="106" spans="1:9" ht="12.75" customHeight="1">
      <c r="A106" s="23"/>
      <c r="B106" s="24" t="s">
        <v>555</v>
      </c>
      <c r="C106" s="24"/>
      <c r="D106" s="24" t="s">
        <v>411</v>
      </c>
      <c r="E106" s="24" t="s">
        <v>412</v>
      </c>
      <c r="F106" s="24"/>
      <c r="G106" s="24" t="s">
        <v>29</v>
      </c>
      <c r="H106" s="30">
        <v>707.2</v>
      </c>
      <c r="I106" s="24"/>
    </row>
    <row r="107" spans="1:9" ht="12.75" customHeight="1">
      <c r="A107" s="23"/>
      <c r="B107" s="24"/>
      <c r="C107" s="24"/>
      <c r="D107" s="24"/>
      <c r="E107" s="24" t="s">
        <v>556</v>
      </c>
      <c r="F107" s="30">
        <v>430.43</v>
      </c>
      <c r="G107" s="24"/>
      <c r="H107" s="24"/>
      <c r="I107" s="24"/>
    </row>
    <row r="108" spans="1:9" ht="12.75" customHeight="1">
      <c r="A108" s="23"/>
      <c r="B108" s="24"/>
      <c r="C108" s="24"/>
      <c r="D108" s="24"/>
      <c r="E108" s="24" t="s">
        <v>557</v>
      </c>
      <c r="F108" s="30">
        <v>276.77</v>
      </c>
      <c r="G108" s="24"/>
      <c r="H108" s="24"/>
      <c r="I108" s="24"/>
    </row>
    <row r="109" spans="1:9" ht="12.75" customHeight="1">
      <c r="A109" s="23"/>
      <c r="B109" s="24"/>
      <c r="C109" s="24"/>
      <c r="D109" s="24"/>
      <c r="E109" s="24" t="s">
        <v>558</v>
      </c>
      <c r="F109" s="30">
        <v>707.2</v>
      </c>
      <c r="G109" s="24"/>
      <c r="H109" s="24"/>
      <c r="I109" s="24"/>
    </row>
    <row r="110" spans="1:9" ht="12.75" customHeight="1">
      <c r="A110" s="23"/>
      <c r="B110" s="24" t="s">
        <v>559</v>
      </c>
      <c r="C110" s="27" t="s">
        <v>296</v>
      </c>
      <c r="D110" s="24"/>
      <c r="E110" s="27" t="s">
        <v>92</v>
      </c>
      <c r="F110" s="24"/>
      <c r="G110" s="27" t="s">
        <v>29</v>
      </c>
      <c r="H110" s="28">
        <v>353.8</v>
      </c>
      <c r="I110" s="24"/>
    </row>
    <row r="111" spans="1:9" ht="12.75" customHeight="1">
      <c r="A111" s="23"/>
      <c r="B111" s="24" t="s">
        <v>559</v>
      </c>
      <c r="C111" s="24"/>
      <c r="D111" s="24" t="s">
        <v>560</v>
      </c>
      <c r="E111" s="24" t="s">
        <v>561</v>
      </c>
      <c r="F111" s="24"/>
      <c r="G111" s="24" t="s">
        <v>29</v>
      </c>
      <c r="H111" s="30">
        <v>353.8</v>
      </c>
      <c r="I111" s="24"/>
    </row>
    <row r="112" spans="1:9" ht="12.75" customHeight="1">
      <c r="A112" s="23"/>
      <c r="B112" s="24"/>
      <c r="C112" s="24"/>
      <c r="D112" s="24"/>
      <c r="E112" s="24" t="s">
        <v>562</v>
      </c>
      <c r="F112" s="30">
        <v>353.8</v>
      </c>
      <c r="G112" s="24"/>
      <c r="H112" s="24"/>
      <c r="I112" s="24"/>
    </row>
    <row r="113" spans="1:9" ht="12.75" customHeight="1">
      <c r="A113" s="23"/>
      <c r="B113" s="24" t="s">
        <v>563</v>
      </c>
      <c r="C113" s="27" t="s">
        <v>290</v>
      </c>
      <c r="D113" s="24"/>
      <c r="E113" s="27" t="s">
        <v>78</v>
      </c>
      <c r="F113" s="24"/>
      <c r="G113" s="27" t="s">
        <v>29</v>
      </c>
      <c r="H113" s="28">
        <v>231.77</v>
      </c>
      <c r="I113" s="24"/>
    </row>
    <row r="114" spans="1:9" ht="12.75" customHeight="1">
      <c r="A114" s="23"/>
      <c r="B114" s="24" t="s">
        <v>563</v>
      </c>
      <c r="C114" s="24"/>
      <c r="D114" s="24" t="s">
        <v>530</v>
      </c>
      <c r="E114" s="24" t="s">
        <v>531</v>
      </c>
      <c r="F114" s="24"/>
      <c r="G114" s="24" t="s">
        <v>29</v>
      </c>
      <c r="H114" s="30">
        <v>231.77</v>
      </c>
      <c r="I114" s="24"/>
    </row>
    <row r="115" spans="1:9" ht="12.75" customHeight="1">
      <c r="A115" s="23"/>
      <c r="B115" s="24"/>
      <c r="C115" s="24"/>
      <c r="D115" s="24"/>
      <c r="E115" s="24" t="s">
        <v>564</v>
      </c>
      <c r="F115" s="30">
        <v>231.77</v>
      </c>
      <c r="G115" s="24"/>
      <c r="H115" s="24"/>
      <c r="I115" s="24"/>
    </row>
    <row r="116" spans="1:9" ht="12.75" customHeight="1">
      <c r="A116" s="23"/>
      <c r="B116" s="24" t="s">
        <v>565</v>
      </c>
      <c r="C116" s="27" t="s">
        <v>257</v>
      </c>
      <c r="D116" s="24"/>
      <c r="E116" s="27" t="s">
        <v>93</v>
      </c>
      <c r="F116" s="24"/>
      <c r="G116" s="27" t="s">
        <v>29</v>
      </c>
      <c r="H116" s="28">
        <v>430.43</v>
      </c>
      <c r="I116" s="24"/>
    </row>
    <row r="117" spans="1:9" ht="12.75" customHeight="1">
      <c r="A117" s="23"/>
      <c r="B117" s="24" t="s">
        <v>565</v>
      </c>
      <c r="C117" s="24"/>
      <c r="D117" s="24" t="s">
        <v>414</v>
      </c>
      <c r="E117" s="24" t="s">
        <v>566</v>
      </c>
      <c r="F117" s="24"/>
      <c r="G117" s="24" t="s">
        <v>29</v>
      </c>
      <c r="H117" s="30">
        <v>430.43</v>
      </c>
      <c r="I117" s="24"/>
    </row>
    <row r="118" spans="1:9" ht="12.75" customHeight="1">
      <c r="A118" s="23"/>
      <c r="B118" s="24"/>
      <c r="C118" s="24"/>
      <c r="D118" s="24"/>
      <c r="E118" s="24" t="s">
        <v>567</v>
      </c>
      <c r="F118" s="30">
        <v>430.43</v>
      </c>
      <c r="G118" s="24"/>
      <c r="H118" s="24"/>
      <c r="I118" s="24"/>
    </row>
    <row r="119" spans="1:9" ht="12.75" customHeight="1">
      <c r="A119" s="23"/>
      <c r="B119" s="24"/>
      <c r="C119" s="24"/>
      <c r="D119" s="24"/>
      <c r="E119" s="24" t="s">
        <v>837</v>
      </c>
      <c r="F119" s="24"/>
      <c r="G119" s="24"/>
      <c r="H119" s="24"/>
      <c r="I119" s="24"/>
    </row>
    <row r="120" spans="1:9" ht="12.75" customHeight="1">
      <c r="A120" s="23"/>
      <c r="B120" s="24"/>
      <c r="C120" s="24"/>
      <c r="D120" s="24"/>
      <c r="E120" s="24" t="s">
        <v>838</v>
      </c>
      <c r="F120" s="24"/>
      <c r="G120" s="24"/>
      <c r="H120" s="24"/>
      <c r="I120" s="24"/>
    </row>
    <row r="121" spans="1:9" ht="12.75" customHeight="1">
      <c r="A121" s="23"/>
      <c r="B121" s="24"/>
      <c r="C121" s="24"/>
      <c r="D121" s="24"/>
      <c r="E121" s="24"/>
      <c r="F121" s="24"/>
      <c r="G121" s="24"/>
      <c r="H121" s="24"/>
      <c r="I121" s="24"/>
    </row>
    <row r="122" spans="1:9" ht="12.75" customHeight="1">
      <c r="A122" s="25" t="s">
        <v>95</v>
      </c>
      <c r="B122" s="24"/>
      <c r="C122" s="24"/>
      <c r="D122" s="24"/>
      <c r="E122" s="26" t="s">
        <v>568</v>
      </c>
      <c r="F122" s="24"/>
      <c r="G122" s="24"/>
      <c r="H122" s="24"/>
      <c r="I122" s="24"/>
    </row>
    <row r="123" spans="1:9" ht="12.75" customHeight="1">
      <c r="A123" s="23"/>
      <c r="B123" s="24" t="s">
        <v>569</v>
      </c>
      <c r="C123" s="27" t="s">
        <v>297</v>
      </c>
      <c r="D123" s="24"/>
      <c r="E123" s="27" t="s">
        <v>97</v>
      </c>
      <c r="F123" s="24"/>
      <c r="G123" s="27" t="s">
        <v>42</v>
      </c>
      <c r="H123" s="28">
        <v>36.4</v>
      </c>
      <c r="I123" s="24"/>
    </row>
    <row r="124" spans="1:9" ht="12.75" customHeight="1">
      <c r="A124" s="23"/>
      <c r="B124" s="24" t="s">
        <v>569</v>
      </c>
      <c r="C124" s="24"/>
      <c r="D124" s="24" t="s">
        <v>570</v>
      </c>
      <c r="E124" s="24" t="s">
        <v>571</v>
      </c>
      <c r="F124" s="24"/>
      <c r="G124" s="24" t="s">
        <v>42</v>
      </c>
      <c r="H124" s="30">
        <v>20</v>
      </c>
      <c r="I124" s="24"/>
    </row>
    <row r="125" spans="1:9" ht="12.75" customHeight="1">
      <c r="A125" s="23"/>
      <c r="B125" s="24"/>
      <c r="C125" s="24"/>
      <c r="D125" s="24"/>
      <c r="E125" s="24" t="s">
        <v>572</v>
      </c>
      <c r="F125" s="30">
        <v>8.6</v>
      </c>
      <c r="G125" s="24"/>
      <c r="H125" s="24"/>
      <c r="I125" s="24"/>
    </row>
    <row r="126" spans="1:9" ht="12.75" customHeight="1">
      <c r="A126" s="23"/>
      <c r="B126" s="24"/>
      <c r="C126" s="24"/>
      <c r="D126" s="24"/>
      <c r="E126" s="24" t="s">
        <v>573</v>
      </c>
      <c r="F126" s="30">
        <v>11.4</v>
      </c>
      <c r="G126" s="24"/>
      <c r="H126" s="24"/>
      <c r="I126" s="24"/>
    </row>
    <row r="127" spans="1:9" ht="12.75" customHeight="1">
      <c r="A127" s="23"/>
      <c r="B127" s="24"/>
      <c r="C127" s="24"/>
      <c r="D127" s="24"/>
      <c r="E127" s="24" t="s">
        <v>574</v>
      </c>
      <c r="F127" s="30">
        <v>20</v>
      </c>
      <c r="G127" s="24"/>
      <c r="H127" s="24"/>
      <c r="I127" s="24"/>
    </row>
    <row r="128" spans="1:9" ht="12.75" customHeight="1">
      <c r="A128" s="23"/>
      <c r="B128" s="24" t="s">
        <v>569</v>
      </c>
      <c r="C128" s="24"/>
      <c r="D128" s="24" t="s">
        <v>575</v>
      </c>
      <c r="E128" s="24" t="s">
        <v>576</v>
      </c>
      <c r="F128" s="24"/>
      <c r="G128" s="24" t="s">
        <v>42</v>
      </c>
      <c r="H128" s="30">
        <v>2</v>
      </c>
      <c r="I128" s="24"/>
    </row>
    <row r="129" spans="1:9" ht="12.75" customHeight="1">
      <c r="A129" s="23"/>
      <c r="B129" s="24"/>
      <c r="C129" s="24"/>
      <c r="D129" s="24"/>
      <c r="E129" s="24" t="s">
        <v>577</v>
      </c>
      <c r="F129" s="30">
        <v>2</v>
      </c>
      <c r="G129" s="24"/>
      <c r="H129" s="24"/>
      <c r="I129" s="24"/>
    </row>
    <row r="130" spans="1:9" ht="12.75" customHeight="1">
      <c r="A130" s="23"/>
      <c r="B130" s="24" t="s">
        <v>569</v>
      </c>
      <c r="C130" s="24"/>
      <c r="D130" s="24" t="s">
        <v>578</v>
      </c>
      <c r="E130" s="24" t="s">
        <v>579</v>
      </c>
      <c r="F130" s="24"/>
      <c r="G130" s="24" t="s">
        <v>42</v>
      </c>
      <c r="H130" s="30">
        <v>14.4</v>
      </c>
      <c r="I130" s="24"/>
    </row>
    <row r="131" spans="1:9" ht="12.75" customHeight="1">
      <c r="A131" s="23"/>
      <c r="B131" s="24"/>
      <c r="C131" s="24"/>
      <c r="D131" s="24"/>
      <c r="E131" s="24" t="s">
        <v>580</v>
      </c>
      <c r="F131" s="30">
        <v>2.4</v>
      </c>
      <c r="G131" s="24"/>
      <c r="H131" s="24"/>
      <c r="I131" s="24"/>
    </row>
    <row r="132" spans="1:9" ht="12.75" customHeight="1">
      <c r="A132" s="23"/>
      <c r="B132" s="24"/>
      <c r="C132" s="24"/>
      <c r="D132" s="24"/>
      <c r="E132" s="24" t="s">
        <v>581</v>
      </c>
      <c r="F132" s="30">
        <v>12</v>
      </c>
      <c r="G132" s="24"/>
      <c r="H132" s="24"/>
      <c r="I132" s="24"/>
    </row>
    <row r="133" spans="1:9" ht="12.75" customHeight="1">
      <c r="A133" s="23"/>
      <c r="B133" s="24"/>
      <c r="C133" s="24"/>
      <c r="D133" s="24"/>
      <c r="E133" s="24" t="s">
        <v>582</v>
      </c>
      <c r="F133" s="30">
        <v>14.4</v>
      </c>
      <c r="G133" s="24"/>
      <c r="H133" s="24"/>
      <c r="I133" s="24"/>
    </row>
    <row r="134" spans="1:9" ht="12.75" customHeight="1">
      <c r="A134" s="23"/>
      <c r="B134" s="24" t="s">
        <v>583</v>
      </c>
      <c r="C134" s="27" t="s">
        <v>298</v>
      </c>
      <c r="D134" s="24"/>
      <c r="E134" s="27" t="s">
        <v>99</v>
      </c>
      <c r="F134" s="24"/>
      <c r="G134" s="27" t="s">
        <v>29</v>
      </c>
      <c r="H134" s="28">
        <v>47.37</v>
      </c>
      <c r="I134" s="24"/>
    </row>
    <row r="135" spans="1:9" ht="12.75" customHeight="1">
      <c r="A135" s="23"/>
      <c r="B135" s="24" t="s">
        <v>583</v>
      </c>
      <c r="C135" s="24"/>
      <c r="D135" s="24" t="s">
        <v>584</v>
      </c>
      <c r="E135" s="24" t="s">
        <v>585</v>
      </c>
      <c r="F135" s="24"/>
      <c r="G135" s="24" t="s">
        <v>29</v>
      </c>
      <c r="H135" s="30">
        <v>47.17</v>
      </c>
      <c r="I135" s="24"/>
    </row>
    <row r="136" spans="1:9" ht="12.75" customHeight="1">
      <c r="A136" s="23"/>
      <c r="B136" s="24"/>
      <c r="C136" s="24"/>
      <c r="D136" s="24"/>
      <c r="E136" s="24" t="s">
        <v>586</v>
      </c>
      <c r="F136" s="30">
        <v>47.17</v>
      </c>
      <c r="G136" s="24"/>
      <c r="H136" s="24"/>
      <c r="I136" s="24"/>
    </row>
    <row r="137" spans="1:9" ht="12.75" customHeight="1">
      <c r="A137" s="23"/>
      <c r="B137" s="24" t="s">
        <v>587</v>
      </c>
      <c r="C137" s="27" t="s">
        <v>299</v>
      </c>
      <c r="D137" s="24"/>
      <c r="E137" s="27" t="s">
        <v>101</v>
      </c>
      <c r="F137" s="24"/>
      <c r="G137" s="27" t="s">
        <v>29</v>
      </c>
      <c r="H137" s="28">
        <v>39.83</v>
      </c>
      <c r="I137" s="24"/>
    </row>
    <row r="138" spans="1:9" ht="12.75" customHeight="1">
      <c r="A138" s="23"/>
      <c r="B138" s="24" t="s">
        <v>587</v>
      </c>
      <c r="C138" s="24"/>
      <c r="D138" s="24" t="s">
        <v>588</v>
      </c>
      <c r="E138" s="24" t="s">
        <v>589</v>
      </c>
      <c r="F138" s="24"/>
      <c r="G138" s="24" t="s">
        <v>29</v>
      </c>
      <c r="H138" s="30">
        <v>39.83</v>
      </c>
      <c r="I138" s="24"/>
    </row>
    <row r="139" spans="1:9" ht="12.75" customHeight="1">
      <c r="A139" s="23"/>
      <c r="B139" s="24"/>
      <c r="C139" s="24"/>
      <c r="D139" s="24"/>
      <c r="E139" s="24" t="s">
        <v>590</v>
      </c>
      <c r="F139" s="30">
        <v>39.83</v>
      </c>
      <c r="G139" s="24"/>
      <c r="H139" s="24"/>
      <c r="I139" s="24"/>
    </row>
    <row r="140" spans="1:9" ht="12.75" customHeight="1">
      <c r="A140" s="23"/>
      <c r="B140" s="24" t="s">
        <v>591</v>
      </c>
      <c r="C140" s="27" t="s">
        <v>300</v>
      </c>
      <c r="D140" s="24"/>
      <c r="E140" s="27" t="s">
        <v>103</v>
      </c>
      <c r="F140" s="24"/>
      <c r="G140" s="27" t="s">
        <v>34</v>
      </c>
      <c r="H140" s="28">
        <v>189.2</v>
      </c>
      <c r="I140" s="24"/>
    </row>
    <row r="141" spans="1:9" ht="12.75" customHeight="1">
      <c r="A141" s="23"/>
      <c r="B141" s="24" t="s">
        <v>591</v>
      </c>
      <c r="C141" s="24"/>
      <c r="D141" s="24" t="s">
        <v>592</v>
      </c>
      <c r="E141" s="24" t="s">
        <v>593</v>
      </c>
      <c r="F141" s="24"/>
      <c r="G141" s="24" t="s">
        <v>34</v>
      </c>
      <c r="H141" s="30">
        <v>189.2</v>
      </c>
      <c r="I141" s="24"/>
    </row>
    <row r="142" spans="1:9" ht="12.75" customHeight="1">
      <c r="A142" s="23"/>
      <c r="B142" s="24"/>
      <c r="C142" s="24"/>
      <c r="D142" s="24"/>
      <c r="E142" s="24" t="s">
        <v>594</v>
      </c>
      <c r="F142" s="30">
        <v>189.2</v>
      </c>
      <c r="G142" s="24"/>
      <c r="H142" s="24"/>
      <c r="I142" s="24"/>
    </row>
    <row r="143" spans="1:9" ht="12.75" customHeight="1">
      <c r="A143" s="23"/>
      <c r="B143" s="24"/>
      <c r="C143" s="24"/>
      <c r="D143" s="24"/>
      <c r="E143" s="24" t="s">
        <v>595</v>
      </c>
      <c r="F143" s="24"/>
      <c r="G143" s="24"/>
      <c r="H143" s="24"/>
      <c r="I143" s="24"/>
    </row>
    <row r="144" spans="1:9" ht="12.75" customHeight="1">
      <c r="A144" s="23"/>
      <c r="B144" s="24" t="s">
        <v>596</v>
      </c>
      <c r="C144" s="27" t="s">
        <v>301</v>
      </c>
      <c r="D144" s="24"/>
      <c r="E144" s="27" t="s">
        <v>105</v>
      </c>
      <c r="F144" s="24"/>
      <c r="G144" s="27" t="s">
        <v>9</v>
      </c>
      <c r="H144" s="28">
        <v>8.25</v>
      </c>
      <c r="I144" s="24"/>
    </row>
    <row r="145" spans="1:9" ht="12.75" customHeight="1">
      <c r="A145" s="23"/>
      <c r="B145" s="24" t="s">
        <v>596</v>
      </c>
      <c r="C145" s="24"/>
      <c r="D145" s="24" t="s">
        <v>597</v>
      </c>
      <c r="E145" s="24" t="s">
        <v>598</v>
      </c>
      <c r="F145" s="24"/>
      <c r="G145" s="24" t="s">
        <v>9</v>
      </c>
      <c r="H145" s="30">
        <v>8.25</v>
      </c>
      <c r="I145" s="24"/>
    </row>
    <row r="146" spans="1:9" ht="12.75" customHeight="1">
      <c r="A146" s="23"/>
      <c r="B146" s="24"/>
      <c r="C146" s="24"/>
      <c r="D146" s="24"/>
      <c r="E146" s="24" t="s">
        <v>599</v>
      </c>
      <c r="F146" s="30">
        <v>8.25</v>
      </c>
      <c r="G146" s="24"/>
      <c r="H146" s="24"/>
      <c r="I146" s="24"/>
    </row>
    <row r="147" spans="1:9" ht="12.75" customHeight="1">
      <c r="A147" s="23"/>
      <c r="B147" s="24" t="s">
        <v>600</v>
      </c>
      <c r="C147" s="27" t="s">
        <v>302</v>
      </c>
      <c r="D147" s="24"/>
      <c r="E147" s="27" t="s">
        <v>107</v>
      </c>
      <c r="F147" s="24"/>
      <c r="G147" s="27" t="s">
        <v>29</v>
      </c>
      <c r="H147" s="28">
        <v>12.64</v>
      </c>
      <c r="I147" s="24"/>
    </row>
    <row r="148" spans="1:9" ht="12.75" customHeight="1">
      <c r="A148" s="23"/>
      <c r="B148" s="24" t="s">
        <v>600</v>
      </c>
      <c r="C148" s="24"/>
      <c r="D148" s="24" t="s">
        <v>601</v>
      </c>
      <c r="E148" s="24" t="s">
        <v>602</v>
      </c>
      <c r="F148" s="24"/>
      <c r="G148" s="24" t="s">
        <v>29</v>
      </c>
      <c r="H148" s="30">
        <v>12.64</v>
      </c>
      <c r="I148" s="24"/>
    </row>
    <row r="149" spans="1:9" ht="12.75" customHeight="1">
      <c r="A149" s="23"/>
      <c r="B149" s="24"/>
      <c r="C149" s="24"/>
      <c r="D149" s="24"/>
      <c r="E149" s="24" t="s">
        <v>603</v>
      </c>
      <c r="F149" s="30">
        <v>12.64</v>
      </c>
      <c r="G149" s="24"/>
      <c r="H149" s="24"/>
      <c r="I149" s="24"/>
    </row>
    <row r="150" spans="1:9" ht="12.75" customHeight="1">
      <c r="A150" s="23"/>
      <c r="B150" s="24" t="s">
        <v>604</v>
      </c>
      <c r="C150" s="27" t="s">
        <v>303</v>
      </c>
      <c r="D150" s="24"/>
      <c r="E150" s="27" t="s">
        <v>109</v>
      </c>
      <c r="F150" s="24"/>
      <c r="G150" s="27" t="s">
        <v>34</v>
      </c>
      <c r="H150" s="28">
        <v>66.7</v>
      </c>
      <c r="I150" s="24"/>
    </row>
    <row r="151" spans="1:9" ht="12.75" customHeight="1">
      <c r="A151" s="23"/>
      <c r="B151" s="24" t="s">
        <v>604</v>
      </c>
      <c r="C151" s="24"/>
      <c r="D151" s="24" t="s">
        <v>605</v>
      </c>
      <c r="E151" s="24" t="s">
        <v>606</v>
      </c>
      <c r="F151" s="24"/>
      <c r="G151" s="24" t="s">
        <v>34</v>
      </c>
      <c r="H151" s="30">
        <v>66.7</v>
      </c>
      <c r="I151" s="24"/>
    </row>
    <row r="152" spans="1:9" ht="12.75" customHeight="1">
      <c r="A152" s="23"/>
      <c r="B152" s="24"/>
      <c r="C152" s="24"/>
      <c r="D152" s="24"/>
      <c r="E152" s="24" t="s">
        <v>607</v>
      </c>
      <c r="F152" s="30">
        <v>66.7</v>
      </c>
      <c r="G152" s="24"/>
      <c r="H152" s="24"/>
      <c r="I152" s="24"/>
    </row>
    <row r="153" spans="1:9" ht="12.75" customHeight="1">
      <c r="A153" s="23"/>
      <c r="B153" s="24"/>
      <c r="C153" s="24"/>
      <c r="D153" s="24"/>
      <c r="E153" s="24" t="s">
        <v>595</v>
      </c>
      <c r="F153" s="24"/>
      <c r="G153" s="24"/>
      <c r="H153" s="24"/>
      <c r="I153" s="24"/>
    </row>
    <row r="154" spans="1:9" ht="12.75" customHeight="1">
      <c r="A154" s="23"/>
      <c r="B154" s="24" t="s">
        <v>608</v>
      </c>
      <c r="C154" s="27" t="s">
        <v>304</v>
      </c>
      <c r="D154" s="24"/>
      <c r="E154" s="27" t="s">
        <v>111</v>
      </c>
      <c r="F154" s="24"/>
      <c r="G154" s="27" t="s">
        <v>9</v>
      </c>
      <c r="H154" s="28">
        <v>2.06</v>
      </c>
      <c r="I154" s="24"/>
    </row>
    <row r="155" spans="1:9" ht="12.75" customHeight="1">
      <c r="A155" s="23"/>
      <c r="B155" s="24" t="s">
        <v>608</v>
      </c>
      <c r="C155" s="24"/>
      <c r="D155" s="24" t="s">
        <v>609</v>
      </c>
      <c r="E155" s="24" t="s">
        <v>610</v>
      </c>
      <c r="F155" s="24"/>
      <c r="G155" s="24" t="s">
        <v>9</v>
      </c>
      <c r="H155" s="30">
        <v>2.06</v>
      </c>
      <c r="I155" s="24"/>
    </row>
    <row r="156" spans="1:9" ht="12.75" customHeight="1">
      <c r="A156" s="23"/>
      <c r="B156" s="24"/>
      <c r="C156" s="24"/>
      <c r="D156" s="24"/>
      <c r="E156" s="24" t="s">
        <v>611</v>
      </c>
      <c r="F156" s="30">
        <v>2.06</v>
      </c>
      <c r="G156" s="24"/>
      <c r="H156" s="24"/>
      <c r="I156" s="24"/>
    </row>
    <row r="157" spans="1:9" ht="12.75" customHeight="1">
      <c r="A157" s="23"/>
      <c r="B157" s="24" t="s">
        <v>612</v>
      </c>
      <c r="C157" s="27" t="s">
        <v>305</v>
      </c>
      <c r="D157" s="24"/>
      <c r="E157" s="27" t="s">
        <v>113</v>
      </c>
      <c r="F157" s="24"/>
      <c r="G157" s="27" t="s">
        <v>29</v>
      </c>
      <c r="H157" s="28">
        <v>141.57</v>
      </c>
      <c r="I157" s="24"/>
    </row>
    <row r="158" spans="1:9" ht="12.75" customHeight="1">
      <c r="A158" s="23"/>
      <c r="B158" s="24" t="s">
        <v>612</v>
      </c>
      <c r="C158" s="24"/>
      <c r="D158" s="24" t="s">
        <v>613</v>
      </c>
      <c r="E158" s="24" t="s">
        <v>614</v>
      </c>
      <c r="F158" s="24"/>
      <c r="G158" s="24" t="s">
        <v>29</v>
      </c>
      <c r="H158" s="30">
        <v>141.57</v>
      </c>
      <c r="I158" s="24"/>
    </row>
    <row r="159" spans="1:9" ht="12.75" customHeight="1">
      <c r="A159" s="23"/>
      <c r="B159" s="24"/>
      <c r="C159" s="24"/>
      <c r="D159" s="24"/>
      <c r="E159" s="24" t="s">
        <v>615</v>
      </c>
      <c r="F159" s="30">
        <v>141.57</v>
      </c>
      <c r="G159" s="24"/>
      <c r="H159" s="24"/>
      <c r="I159" s="24"/>
    </row>
    <row r="160" spans="1:9" ht="12.75" customHeight="1">
      <c r="A160" s="23"/>
      <c r="B160" s="24" t="s">
        <v>616</v>
      </c>
      <c r="C160" s="27" t="s">
        <v>306</v>
      </c>
      <c r="D160" s="24"/>
      <c r="E160" s="27" t="s">
        <v>115</v>
      </c>
      <c r="F160" s="24"/>
      <c r="G160" s="27" t="s">
        <v>34</v>
      </c>
      <c r="H160" s="28">
        <v>50.45</v>
      </c>
      <c r="I160" s="24"/>
    </row>
    <row r="161" spans="1:9" ht="12.75" customHeight="1">
      <c r="A161" s="23"/>
      <c r="B161" s="24" t="s">
        <v>616</v>
      </c>
      <c r="C161" s="24"/>
      <c r="D161" s="24" t="s">
        <v>617</v>
      </c>
      <c r="E161" s="24" t="s">
        <v>618</v>
      </c>
      <c r="F161" s="24"/>
      <c r="G161" s="24" t="s">
        <v>34</v>
      </c>
      <c r="H161" s="30">
        <v>50.45</v>
      </c>
      <c r="I161" s="24"/>
    </row>
    <row r="162" spans="1:9" ht="12.75" customHeight="1">
      <c r="A162" s="23"/>
      <c r="B162" s="24"/>
      <c r="C162" s="24"/>
      <c r="D162" s="24"/>
      <c r="E162" s="24" t="s">
        <v>619</v>
      </c>
      <c r="F162" s="30">
        <v>50.45</v>
      </c>
      <c r="G162" s="24"/>
      <c r="H162" s="24"/>
      <c r="I162" s="24"/>
    </row>
    <row r="163" spans="1:9" ht="12.75" customHeight="1">
      <c r="A163" s="23"/>
      <c r="B163" s="24" t="s">
        <v>620</v>
      </c>
      <c r="C163" s="27" t="s">
        <v>307</v>
      </c>
      <c r="D163" s="24"/>
      <c r="E163" s="27" t="s">
        <v>117</v>
      </c>
      <c r="F163" s="24"/>
      <c r="G163" s="27" t="s">
        <v>9</v>
      </c>
      <c r="H163" s="28">
        <v>24.89</v>
      </c>
      <c r="I163" s="24"/>
    </row>
    <row r="164" spans="1:9" ht="12.75" customHeight="1">
      <c r="A164" s="23"/>
      <c r="B164" s="24" t="s">
        <v>620</v>
      </c>
      <c r="C164" s="24"/>
      <c r="D164" s="24" t="s">
        <v>621</v>
      </c>
      <c r="E164" s="24" t="s">
        <v>622</v>
      </c>
      <c r="F164" s="24"/>
      <c r="G164" s="24" t="s">
        <v>9</v>
      </c>
      <c r="H164" s="30">
        <v>24.89</v>
      </c>
      <c r="I164" s="24"/>
    </row>
    <row r="165" spans="1:9" ht="12.75" customHeight="1">
      <c r="A165" s="23"/>
      <c r="B165" s="24"/>
      <c r="C165" s="24"/>
      <c r="D165" s="24"/>
      <c r="E165" s="24" t="s">
        <v>623</v>
      </c>
      <c r="F165" s="30">
        <v>24.89</v>
      </c>
      <c r="G165" s="24"/>
      <c r="H165" s="24"/>
      <c r="I165" s="24"/>
    </row>
    <row r="166" spans="1:9" ht="12.75" customHeight="1">
      <c r="A166" s="23"/>
      <c r="B166" s="24" t="s">
        <v>624</v>
      </c>
      <c r="C166" s="27" t="s">
        <v>308</v>
      </c>
      <c r="D166" s="24"/>
      <c r="E166" s="27" t="s">
        <v>119</v>
      </c>
      <c r="F166" s="24"/>
      <c r="G166" s="27" t="s">
        <v>120</v>
      </c>
      <c r="H166" s="28">
        <v>8</v>
      </c>
      <c r="I166" s="24"/>
    </row>
    <row r="167" spans="1:9" ht="12.75" customHeight="1">
      <c r="A167" s="23"/>
      <c r="B167" s="24"/>
      <c r="C167" s="24"/>
      <c r="D167" s="24"/>
      <c r="E167" s="24" t="s">
        <v>625</v>
      </c>
      <c r="F167" s="30">
        <v>8</v>
      </c>
      <c r="G167" s="24"/>
      <c r="H167" s="24"/>
      <c r="I167" s="24"/>
    </row>
    <row r="168" spans="1:9" ht="12.75" customHeight="1">
      <c r="A168" s="23"/>
      <c r="B168" s="24" t="s">
        <v>626</v>
      </c>
      <c r="C168" s="27" t="s">
        <v>258</v>
      </c>
      <c r="D168" s="24"/>
      <c r="E168" s="27" t="s">
        <v>122</v>
      </c>
      <c r="F168" s="24"/>
      <c r="G168" s="27" t="s">
        <v>29</v>
      </c>
      <c r="H168" s="28">
        <v>7.3</v>
      </c>
      <c r="I168" s="24"/>
    </row>
    <row r="169" spans="1:9" ht="12.75" customHeight="1">
      <c r="A169" s="23"/>
      <c r="B169" s="24" t="s">
        <v>626</v>
      </c>
      <c r="C169" s="24"/>
      <c r="D169" s="24" t="s">
        <v>419</v>
      </c>
      <c r="E169" s="24" t="s">
        <v>420</v>
      </c>
      <c r="F169" s="24"/>
      <c r="G169" s="24" t="s">
        <v>29</v>
      </c>
      <c r="H169" s="30">
        <v>7.3</v>
      </c>
      <c r="I169" s="24"/>
    </row>
    <row r="170" spans="1:9" ht="12.75" customHeight="1">
      <c r="A170" s="23"/>
      <c r="B170" s="24"/>
      <c r="C170" s="24"/>
      <c r="D170" s="24"/>
      <c r="E170" s="24" t="s">
        <v>627</v>
      </c>
      <c r="F170" s="30">
        <v>7.3</v>
      </c>
      <c r="G170" s="24"/>
      <c r="H170" s="24"/>
      <c r="I170" s="24"/>
    </row>
    <row r="171" spans="1:9" ht="12.75" customHeight="1">
      <c r="A171" s="23"/>
      <c r="B171" s="24" t="s">
        <v>628</v>
      </c>
      <c r="C171" s="27" t="s">
        <v>310</v>
      </c>
      <c r="D171" s="24"/>
      <c r="E171" s="27" t="s">
        <v>124</v>
      </c>
      <c r="F171" s="24"/>
      <c r="G171" s="27" t="s">
        <v>29</v>
      </c>
      <c r="H171" s="28">
        <v>8.2799999999999994</v>
      </c>
      <c r="I171" s="24"/>
    </row>
    <row r="172" spans="1:9" ht="12.75" customHeight="1">
      <c r="A172" s="23"/>
      <c r="B172" s="24" t="s">
        <v>628</v>
      </c>
      <c r="C172" s="24"/>
      <c r="D172" s="24" t="s">
        <v>629</v>
      </c>
      <c r="E172" s="24" t="s">
        <v>630</v>
      </c>
      <c r="F172" s="24"/>
      <c r="G172" s="24" t="s">
        <v>29</v>
      </c>
      <c r="H172" s="30">
        <v>8.2799999999999994</v>
      </c>
      <c r="I172" s="24"/>
    </row>
    <row r="173" spans="1:9" ht="12.75" customHeight="1">
      <c r="A173" s="23"/>
      <c r="B173" s="24"/>
      <c r="C173" s="24"/>
      <c r="D173" s="24"/>
      <c r="E173" s="24" t="s">
        <v>631</v>
      </c>
      <c r="F173" s="30">
        <v>8.2799999999999994</v>
      </c>
      <c r="G173" s="24"/>
      <c r="H173" s="24"/>
      <c r="I173" s="24"/>
    </row>
    <row r="174" spans="1:9" ht="12.75" customHeight="1">
      <c r="A174" s="23"/>
      <c r="B174" s="24" t="s">
        <v>632</v>
      </c>
      <c r="C174" s="27" t="s">
        <v>311</v>
      </c>
      <c r="D174" s="24"/>
      <c r="E174" s="27" t="s">
        <v>126</v>
      </c>
      <c r="F174" s="24"/>
      <c r="G174" s="27" t="s">
        <v>34</v>
      </c>
      <c r="H174" s="28">
        <v>16.09</v>
      </c>
      <c r="I174" s="24"/>
    </row>
    <row r="175" spans="1:9" ht="12.75" customHeight="1">
      <c r="A175" s="23"/>
      <c r="B175" s="24" t="s">
        <v>632</v>
      </c>
      <c r="C175" s="24"/>
      <c r="D175" s="24" t="s">
        <v>633</v>
      </c>
      <c r="E175" s="24" t="s">
        <v>634</v>
      </c>
      <c r="F175" s="24"/>
      <c r="G175" s="24" t="s">
        <v>34</v>
      </c>
      <c r="H175" s="30">
        <v>16.09</v>
      </c>
      <c r="I175" s="24"/>
    </row>
    <row r="176" spans="1:9" ht="12.75" customHeight="1">
      <c r="A176" s="23"/>
      <c r="B176" s="24"/>
      <c r="C176" s="24"/>
      <c r="D176" s="24"/>
      <c r="E176" s="24" t="s">
        <v>635</v>
      </c>
      <c r="F176" s="30">
        <v>16.09</v>
      </c>
      <c r="G176" s="24"/>
      <c r="H176" s="24"/>
      <c r="I176" s="24"/>
    </row>
    <row r="177" spans="1:9" ht="12.75" customHeight="1">
      <c r="A177" s="23"/>
      <c r="B177" s="24" t="s">
        <v>636</v>
      </c>
      <c r="C177" s="27" t="s">
        <v>312</v>
      </c>
      <c r="D177" s="24"/>
      <c r="E177" s="27" t="s">
        <v>128</v>
      </c>
      <c r="F177" s="24"/>
      <c r="G177" s="27" t="s">
        <v>9</v>
      </c>
      <c r="H177" s="28">
        <v>1.61</v>
      </c>
      <c r="I177" s="24"/>
    </row>
    <row r="178" spans="1:9" ht="12.75" customHeight="1">
      <c r="A178" s="23"/>
      <c r="B178" s="24" t="s">
        <v>636</v>
      </c>
      <c r="C178" s="24"/>
      <c r="D178" s="24" t="s">
        <v>637</v>
      </c>
      <c r="E178" s="24" t="s">
        <v>638</v>
      </c>
      <c r="F178" s="24"/>
      <c r="G178" s="24" t="s">
        <v>9</v>
      </c>
      <c r="H178" s="30">
        <v>0.39</v>
      </c>
      <c r="I178" s="24"/>
    </row>
    <row r="179" spans="1:9" ht="12.75" customHeight="1">
      <c r="A179" s="23"/>
      <c r="B179" s="24"/>
      <c r="C179" s="24"/>
      <c r="D179" s="24"/>
      <c r="E179" s="24" t="s">
        <v>639</v>
      </c>
      <c r="F179" s="30">
        <v>0.39</v>
      </c>
      <c r="G179" s="24"/>
      <c r="H179" s="24"/>
      <c r="I179" s="24"/>
    </row>
    <row r="180" spans="1:9" ht="12.75" customHeight="1">
      <c r="A180" s="23"/>
      <c r="B180" s="24" t="s">
        <v>640</v>
      </c>
      <c r="C180" s="27" t="s">
        <v>313</v>
      </c>
      <c r="D180" s="24"/>
      <c r="E180" s="27" t="s">
        <v>130</v>
      </c>
      <c r="F180" s="24"/>
      <c r="G180" s="27" t="s">
        <v>34</v>
      </c>
      <c r="H180" s="28">
        <v>7.53</v>
      </c>
      <c r="I180" s="24"/>
    </row>
    <row r="181" spans="1:9" ht="12.75" customHeight="1">
      <c r="A181" s="23"/>
      <c r="B181" s="24"/>
      <c r="C181" s="24"/>
      <c r="D181" s="24"/>
      <c r="E181" s="24" t="s">
        <v>641</v>
      </c>
      <c r="F181" s="30">
        <v>7.53</v>
      </c>
      <c r="G181" s="24"/>
      <c r="H181" s="24"/>
      <c r="I181" s="24"/>
    </row>
    <row r="182" spans="1:9" ht="12.75" customHeight="1">
      <c r="A182" s="23"/>
      <c r="B182" s="24" t="s">
        <v>642</v>
      </c>
      <c r="C182" s="27" t="s">
        <v>314</v>
      </c>
      <c r="D182" s="24"/>
      <c r="E182" s="27" t="s">
        <v>132</v>
      </c>
      <c r="F182" s="24"/>
      <c r="G182" s="27" t="s">
        <v>29</v>
      </c>
      <c r="H182" s="28">
        <v>0.88</v>
      </c>
      <c r="I182" s="24"/>
    </row>
    <row r="183" spans="1:9" ht="12.75" customHeight="1">
      <c r="A183" s="23"/>
      <c r="B183" s="24"/>
      <c r="C183" s="24"/>
      <c r="D183" s="24"/>
      <c r="E183" s="24" t="s">
        <v>643</v>
      </c>
      <c r="F183" s="30">
        <v>0.88</v>
      </c>
      <c r="G183" s="24"/>
      <c r="H183" s="24"/>
      <c r="I183" s="24"/>
    </row>
    <row r="184" spans="1:9" ht="12.75" customHeight="1">
      <c r="A184" s="23"/>
      <c r="B184" s="24" t="s">
        <v>644</v>
      </c>
      <c r="C184" s="27" t="s">
        <v>315</v>
      </c>
      <c r="D184" s="24"/>
      <c r="E184" s="27" t="s">
        <v>134</v>
      </c>
      <c r="F184" s="24"/>
      <c r="G184" s="27" t="s">
        <v>29</v>
      </c>
      <c r="H184" s="28">
        <v>0.02</v>
      </c>
      <c r="I184" s="24"/>
    </row>
    <row r="185" spans="1:9" ht="12.75" customHeight="1">
      <c r="A185" s="23"/>
      <c r="B185" s="24"/>
      <c r="C185" s="24"/>
      <c r="D185" s="24"/>
      <c r="E185" s="24" t="s">
        <v>645</v>
      </c>
      <c r="F185" s="30">
        <v>0.02</v>
      </c>
      <c r="G185" s="24"/>
      <c r="H185" s="24"/>
      <c r="I185" s="24"/>
    </row>
    <row r="186" spans="1:9" ht="12.75" customHeight="1">
      <c r="A186" s="23"/>
      <c r="B186" s="24" t="s">
        <v>646</v>
      </c>
      <c r="C186" s="27" t="s">
        <v>316</v>
      </c>
      <c r="D186" s="24"/>
      <c r="E186" s="27" t="s">
        <v>136</v>
      </c>
      <c r="F186" s="24"/>
      <c r="G186" s="27" t="s">
        <v>34</v>
      </c>
      <c r="H186" s="28">
        <v>5</v>
      </c>
      <c r="I186" s="24"/>
    </row>
    <row r="187" spans="1:9" ht="12.75" customHeight="1">
      <c r="A187" s="23"/>
      <c r="B187" s="24"/>
      <c r="C187" s="24"/>
      <c r="D187" s="24"/>
      <c r="E187" s="24" t="s">
        <v>647</v>
      </c>
      <c r="F187" s="30">
        <v>5</v>
      </c>
      <c r="G187" s="24"/>
      <c r="H187" s="24"/>
      <c r="I187" s="24"/>
    </row>
    <row r="188" spans="1:9" ht="12.75" customHeight="1">
      <c r="A188" s="23"/>
      <c r="B188" s="24" t="s">
        <v>648</v>
      </c>
      <c r="C188" s="27" t="s">
        <v>317</v>
      </c>
      <c r="D188" s="24"/>
      <c r="E188" s="27" t="s">
        <v>138</v>
      </c>
      <c r="F188" s="24"/>
      <c r="G188" s="27" t="s">
        <v>42</v>
      </c>
      <c r="H188" s="28">
        <v>41.06</v>
      </c>
      <c r="I188" s="24"/>
    </row>
    <row r="189" spans="1:9" ht="12.75" customHeight="1">
      <c r="A189" s="23"/>
      <c r="B189" s="24" t="s">
        <v>648</v>
      </c>
      <c r="C189" s="24"/>
      <c r="D189" s="24" t="s">
        <v>649</v>
      </c>
      <c r="E189" s="24" t="s">
        <v>650</v>
      </c>
      <c r="F189" s="24"/>
      <c r="G189" s="24" t="s">
        <v>42</v>
      </c>
      <c r="H189" s="30">
        <v>41.06</v>
      </c>
      <c r="I189" s="24"/>
    </row>
    <row r="190" spans="1:9" ht="25.2" customHeight="1">
      <c r="A190" s="23"/>
      <c r="B190" s="24"/>
      <c r="C190" s="24"/>
      <c r="D190" s="24"/>
      <c r="E190" s="93" t="s">
        <v>651</v>
      </c>
      <c r="F190" s="30">
        <v>27.5</v>
      </c>
      <c r="G190" s="24"/>
      <c r="H190" s="24"/>
      <c r="I190" s="24"/>
    </row>
    <row r="191" spans="1:9" ht="27.6" customHeight="1">
      <c r="A191" s="23"/>
      <c r="B191" s="24"/>
      <c r="C191" s="24"/>
      <c r="D191" s="24"/>
      <c r="E191" s="93" t="s">
        <v>652</v>
      </c>
      <c r="F191" s="30">
        <v>13.56</v>
      </c>
      <c r="G191" s="24"/>
      <c r="H191" s="24"/>
      <c r="I191" s="24"/>
    </row>
    <row r="192" spans="1:9" ht="12.75" customHeight="1">
      <c r="A192" s="23"/>
      <c r="B192" s="24"/>
      <c r="C192" s="24"/>
      <c r="D192" s="24"/>
      <c r="E192" s="24" t="s">
        <v>653</v>
      </c>
      <c r="F192" s="30">
        <v>41.06</v>
      </c>
      <c r="G192" s="24"/>
      <c r="H192" s="24"/>
      <c r="I192" s="24"/>
    </row>
    <row r="193" spans="1:9" ht="12.75" customHeight="1">
      <c r="A193" s="23"/>
      <c r="B193" s="24"/>
      <c r="C193" s="24"/>
      <c r="D193" s="24"/>
      <c r="E193" s="24" t="s">
        <v>367</v>
      </c>
      <c r="F193" s="24"/>
      <c r="G193" s="24"/>
      <c r="H193" s="24"/>
      <c r="I193" s="24"/>
    </row>
    <row r="194" spans="1:9" ht="12.75" customHeight="1">
      <c r="A194" s="23"/>
      <c r="B194" s="24"/>
      <c r="C194" s="24"/>
      <c r="D194" s="24"/>
      <c r="E194" s="24" t="s">
        <v>654</v>
      </c>
      <c r="F194" s="24"/>
      <c r="G194" s="24"/>
      <c r="H194" s="24"/>
      <c r="I194" s="24"/>
    </row>
    <row r="195" spans="1:9" ht="12.75" customHeight="1">
      <c r="A195" s="23"/>
      <c r="B195" s="24" t="s">
        <v>655</v>
      </c>
      <c r="C195" s="27" t="s">
        <v>318</v>
      </c>
      <c r="D195" s="24"/>
      <c r="E195" s="27" t="s">
        <v>140</v>
      </c>
      <c r="F195" s="24"/>
      <c r="G195" s="27" t="s">
        <v>37</v>
      </c>
      <c r="H195" s="28">
        <v>3</v>
      </c>
      <c r="I195" s="24"/>
    </row>
    <row r="196" spans="1:9" ht="12.75" customHeight="1">
      <c r="A196" s="23"/>
      <c r="B196" s="24"/>
      <c r="C196" s="24"/>
      <c r="D196" s="24"/>
      <c r="E196" s="24" t="s">
        <v>656</v>
      </c>
      <c r="F196" s="30">
        <v>3</v>
      </c>
      <c r="G196" s="24"/>
      <c r="H196" s="24"/>
      <c r="I196" s="24"/>
    </row>
    <row r="197" spans="1:9" ht="12.75" customHeight="1">
      <c r="A197" s="23"/>
      <c r="B197" s="24" t="s">
        <v>657</v>
      </c>
      <c r="C197" s="27" t="s">
        <v>319</v>
      </c>
      <c r="D197" s="24"/>
      <c r="E197" s="27" t="s">
        <v>142</v>
      </c>
      <c r="F197" s="24"/>
      <c r="G197" s="27" t="s">
        <v>42</v>
      </c>
      <c r="H197" s="28">
        <v>2</v>
      </c>
      <c r="I197" s="24"/>
    </row>
    <row r="198" spans="1:9" ht="12.75" customHeight="1">
      <c r="A198" s="23"/>
      <c r="B198" s="24"/>
      <c r="C198" s="24"/>
      <c r="D198" s="24"/>
      <c r="E198" s="24" t="s">
        <v>658</v>
      </c>
      <c r="F198" s="30">
        <v>2</v>
      </c>
      <c r="G198" s="24"/>
      <c r="H198" s="24"/>
      <c r="I198" s="24"/>
    </row>
    <row r="199" spans="1:9" ht="12.75" customHeight="1">
      <c r="A199" s="23"/>
      <c r="B199" s="24" t="s">
        <v>659</v>
      </c>
      <c r="C199" s="27" t="s">
        <v>320</v>
      </c>
      <c r="D199" s="24"/>
      <c r="E199" s="27" t="s">
        <v>144</v>
      </c>
      <c r="F199" s="24"/>
      <c r="G199" s="27" t="s">
        <v>34</v>
      </c>
      <c r="H199" s="28">
        <v>39.799999999999997</v>
      </c>
      <c r="I199" s="24"/>
    </row>
    <row r="200" spans="1:9" ht="12.75" customHeight="1">
      <c r="A200" s="23"/>
      <c r="B200" s="24" t="s">
        <v>659</v>
      </c>
      <c r="C200" s="24"/>
      <c r="D200" s="24" t="s">
        <v>660</v>
      </c>
      <c r="E200" s="24" t="s">
        <v>661</v>
      </c>
      <c r="F200" s="24"/>
      <c r="G200" s="24" t="s">
        <v>34</v>
      </c>
      <c r="H200" s="30">
        <v>39.799999999999997</v>
      </c>
      <c r="I200" s="24"/>
    </row>
    <row r="201" spans="1:9" ht="12.75" customHeight="1">
      <c r="A201" s="23"/>
      <c r="B201" s="24"/>
      <c r="C201" s="24"/>
      <c r="D201" s="24"/>
      <c r="E201" s="24" t="s">
        <v>662</v>
      </c>
      <c r="F201" s="30">
        <v>39.799999999999997</v>
      </c>
      <c r="G201" s="24"/>
      <c r="H201" s="24"/>
      <c r="I201" s="24"/>
    </row>
    <row r="202" spans="1:9" ht="12.75" customHeight="1">
      <c r="A202" s="23"/>
      <c r="B202" s="24" t="s">
        <v>663</v>
      </c>
      <c r="C202" s="27" t="s">
        <v>321</v>
      </c>
      <c r="D202" s="24"/>
      <c r="E202" s="27" t="s">
        <v>146</v>
      </c>
      <c r="F202" s="24"/>
      <c r="G202" s="27" t="s">
        <v>42</v>
      </c>
      <c r="H202" s="28">
        <v>774.7</v>
      </c>
      <c r="I202" s="24"/>
    </row>
    <row r="203" spans="1:9" ht="12.75" customHeight="1">
      <c r="A203" s="23"/>
      <c r="B203" s="24" t="s">
        <v>663</v>
      </c>
      <c r="C203" s="24"/>
      <c r="D203" s="24" t="s">
        <v>664</v>
      </c>
      <c r="E203" s="24" t="s">
        <v>665</v>
      </c>
      <c r="F203" s="24"/>
      <c r="G203" s="24" t="s">
        <v>42</v>
      </c>
      <c r="H203" s="30">
        <v>276.60000000000002</v>
      </c>
      <c r="I203" s="24"/>
    </row>
    <row r="204" spans="1:9" ht="12.75" customHeight="1">
      <c r="A204" s="23"/>
      <c r="B204" s="24"/>
      <c r="C204" s="24"/>
      <c r="D204" s="24"/>
      <c r="E204" s="24" t="s">
        <v>666</v>
      </c>
      <c r="F204" s="30">
        <v>276.60000000000002</v>
      </c>
      <c r="G204" s="24"/>
      <c r="H204" s="24"/>
      <c r="I204" s="24"/>
    </row>
    <row r="205" spans="1:9" ht="12.75" customHeight="1">
      <c r="A205" s="23"/>
      <c r="B205" s="24" t="s">
        <v>663</v>
      </c>
      <c r="C205" s="24"/>
      <c r="D205" s="24" t="s">
        <v>667</v>
      </c>
      <c r="E205" s="24" t="s">
        <v>668</v>
      </c>
      <c r="F205" s="24"/>
      <c r="G205" s="24" t="s">
        <v>42</v>
      </c>
      <c r="H205" s="30">
        <v>311.60000000000002</v>
      </c>
      <c r="I205" s="24"/>
    </row>
    <row r="206" spans="1:9" ht="12.75" customHeight="1">
      <c r="A206" s="23"/>
      <c r="B206" s="24"/>
      <c r="C206" s="24"/>
      <c r="D206" s="24"/>
      <c r="E206" s="24" t="s">
        <v>669</v>
      </c>
      <c r="F206" s="24"/>
      <c r="G206" s="24"/>
      <c r="H206" s="24"/>
      <c r="I206" s="24"/>
    </row>
    <row r="207" spans="1:9" ht="12.75" customHeight="1">
      <c r="A207" s="23"/>
      <c r="B207" s="24"/>
      <c r="C207" s="24"/>
      <c r="D207" s="24"/>
      <c r="E207" s="24" t="s">
        <v>670</v>
      </c>
      <c r="F207" s="30">
        <v>29.7</v>
      </c>
      <c r="G207" s="24"/>
      <c r="H207" s="24"/>
      <c r="I207" s="24"/>
    </row>
    <row r="208" spans="1:9" ht="12.75" customHeight="1">
      <c r="A208" s="23"/>
      <c r="B208" s="24"/>
      <c r="C208" s="24"/>
      <c r="D208" s="24"/>
      <c r="E208" s="24" t="s">
        <v>671</v>
      </c>
      <c r="F208" s="30">
        <v>85.9</v>
      </c>
      <c r="G208" s="24"/>
      <c r="H208" s="24"/>
      <c r="I208" s="24"/>
    </row>
    <row r="209" spans="1:9" ht="12.75" customHeight="1">
      <c r="A209" s="23"/>
      <c r="B209" s="24"/>
      <c r="C209" s="24"/>
      <c r="D209" s="24"/>
      <c r="E209" s="24" t="s">
        <v>672</v>
      </c>
      <c r="F209" s="30">
        <v>190</v>
      </c>
      <c r="G209" s="24"/>
      <c r="H209" s="24"/>
      <c r="I209" s="24"/>
    </row>
    <row r="210" spans="1:9" ht="12.75" customHeight="1">
      <c r="A210" s="23"/>
      <c r="B210" s="24"/>
      <c r="C210" s="24"/>
      <c r="D210" s="24"/>
      <c r="E210" s="24" t="s">
        <v>673</v>
      </c>
      <c r="F210" s="30">
        <v>6</v>
      </c>
      <c r="G210" s="24"/>
      <c r="H210" s="24"/>
      <c r="I210" s="24"/>
    </row>
    <row r="211" spans="1:9" ht="12.75" customHeight="1">
      <c r="A211" s="23"/>
      <c r="B211" s="24"/>
      <c r="C211" s="24"/>
      <c r="D211" s="24"/>
      <c r="E211" s="24" t="s">
        <v>674</v>
      </c>
      <c r="F211" s="30">
        <v>311.60000000000002</v>
      </c>
      <c r="G211" s="24"/>
      <c r="H211" s="24"/>
      <c r="I211" s="24"/>
    </row>
    <row r="212" spans="1:9" ht="12.75" customHeight="1">
      <c r="A212" s="23"/>
      <c r="B212" s="24" t="s">
        <v>663</v>
      </c>
      <c r="C212" s="24"/>
      <c r="D212" s="24" t="s">
        <v>675</v>
      </c>
      <c r="E212" s="24" t="s">
        <v>676</v>
      </c>
      <c r="F212" s="24"/>
      <c r="G212" s="24" t="s">
        <v>42</v>
      </c>
      <c r="H212" s="30">
        <v>186.5</v>
      </c>
      <c r="I212" s="24"/>
    </row>
    <row r="213" spans="1:9" ht="12.75" customHeight="1">
      <c r="A213" s="23"/>
      <c r="B213" s="24"/>
      <c r="C213" s="24"/>
      <c r="D213" s="24"/>
      <c r="E213" s="24" t="s">
        <v>677</v>
      </c>
      <c r="F213" s="30">
        <v>94.6</v>
      </c>
      <c r="G213" s="24"/>
      <c r="H213" s="24"/>
      <c r="I213" s="24"/>
    </row>
    <row r="214" spans="1:9" ht="12.75" customHeight="1">
      <c r="A214" s="23"/>
      <c r="B214" s="24"/>
      <c r="C214" s="24"/>
      <c r="D214" s="24"/>
      <c r="E214" s="24" t="s">
        <v>678</v>
      </c>
      <c r="F214" s="30">
        <v>85.9</v>
      </c>
      <c r="G214" s="24"/>
      <c r="H214" s="24"/>
      <c r="I214" s="24"/>
    </row>
    <row r="215" spans="1:9" ht="12.75" customHeight="1">
      <c r="A215" s="23"/>
      <c r="B215" s="24"/>
      <c r="C215" s="24"/>
      <c r="D215" s="24"/>
      <c r="E215" s="24" t="s">
        <v>679</v>
      </c>
      <c r="F215" s="30">
        <v>6</v>
      </c>
      <c r="G215" s="24"/>
      <c r="H215" s="24"/>
      <c r="I215" s="24"/>
    </row>
    <row r="216" spans="1:9" ht="12.75" customHeight="1">
      <c r="A216" s="23"/>
      <c r="B216" s="24"/>
      <c r="C216" s="24"/>
      <c r="D216" s="24"/>
      <c r="E216" s="24" t="s">
        <v>680</v>
      </c>
      <c r="F216" s="30">
        <v>186.5</v>
      </c>
      <c r="G216" s="24"/>
      <c r="H216" s="24"/>
      <c r="I216" s="24"/>
    </row>
    <row r="217" spans="1:9" ht="12.75" customHeight="1">
      <c r="A217" s="23"/>
      <c r="B217" s="24" t="s">
        <v>681</v>
      </c>
      <c r="C217" s="27" t="s">
        <v>322</v>
      </c>
      <c r="D217" s="24"/>
      <c r="E217" s="27" t="s">
        <v>148</v>
      </c>
      <c r="F217" s="24"/>
      <c r="G217" s="27" t="s">
        <v>42</v>
      </c>
      <c r="H217" s="28">
        <v>94.6</v>
      </c>
      <c r="I217" s="24"/>
    </row>
    <row r="218" spans="1:9" ht="12.75" customHeight="1">
      <c r="A218" s="23"/>
      <c r="B218" s="24" t="s">
        <v>681</v>
      </c>
      <c r="C218" s="24"/>
      <c r="D218" s="24" t="s">
        <v>682</v>
      </c>
      <c r="E218" s="24" t="s">
        <v>683</v>
      </c>
      <c r="F218" s="24"/>
      <c r="G218" s="24" t="s">
        <v>42</v>
      </c>
      <c r="H218" s="30">
        <v>94.6</v>
      </c>
      <c r="I218" s="24"/>
    </row>
    <row r="219" spans="1:9" ht="12.75" customHeight="1">
      <c r="A219" s="23"/>
      <c r="B219" s="24"/>
      <c r="C219" s="24"/>
      <c r="D219" s="24"/>
      <c r="E219" s="24" t="s">
        <v>684</v>
      </c>
      <c r="F219" s="30">
        <v>94.6</v>
      </c>
      <c r="G219" s="24"/>
      <c r="H219" s="24"/>
      <c r="I219" s="24"/>
    </row>
    <row r="220" spans="1:9" ht="12.75" customHeight="1">
      <c r="A220" s="23"/>
      <c r="B220" s="24"/>
      <c r="C220" s="24"/>
      <c r="D220" s="24"/>
      <c r="E220" s="24" t="s">
        <v>367</v>
      </c>
      <c r="F220" s="24"/>
      <c r="G220" s="24"/>
      <c r="H220" s="24"/>
      <c r="I220" s="24"/>
    </row>
    <row r="221" spans="1:9" ht="12.75" customHeight="1">
      <c r="A221" s="23"/>
      <c r="B221" s="24"/>
      <c r="C221" s="24"/>
      <c r="D221" s="24"/>
      <c r="E221" s="24" t="s">
        <v>685</v>
      </c>
      <c r="F221" s="24"/>
      <c r="G221" s="24"/>
      <c r="H221" s="24"/>
      <c r="I221" s="24"/>
    </row>
    <row r="222" spans="1:9" ht="12.75" customHeight="1">
      <c r="A222" s="23"/>
      <c r="B222" s="24" t="s">
        <v>686</v>
      </c>
      <c r="C222" s="27" t="s">
        <v>323</v>
      </c>
      <c r="D222" s="24"/>
      <c r="E222" s="27" t="s">
        <v>150</v>
      </c>
      <c r="F222" s="24"/>
      <c r="G222" s="27" t="s">
        <v>34</v>
      </c>
      <c r="H222" s="28">
        <v>20</v>
      </c>
      <c r="I222" s="24"/>
    </row>
    <row r="223" spans="1:9" ht="12.75" customHeight="1">
      <c r="A223" s="23"/>
      <c r="B223" s="24"/>
      <c r="C223" s="24"/>
      <c r="D223" s="24"/>
      <c r="E223" s="24" t="s">
        <v>687</v>
      </c>
      <c r="F223" s="30">
        <v>20</v>
      </c>
      <c r="G223" s="24"/>
      <c r="H223" s="24"/>
      <c r="I223" s="24"/>
    </row>
    <row r="224" spans="1:9" ht="12.75" customHeight="1">
      <c r="A224" s="23"/>
      <c r="B224" s="24"/>
      <c r="C224" s="24"/>
      <c r="D224" s="24"/>
      <c r="E224" s="24" t="s">
        <v>688</v>
      </c>
      <c r="F224" s="24"/>
      <c r="G224" s="24"/>
      <c r="H224" s="24"/>
      <c r="I224" s="24"/>
    </row>
    <row r="225" spans="1:9" ht="12.75" customHeight="1">
      <c r="A225" s="23"/>
      <c r="B225" s="24" t="s">
        <v>689</v>
      </c>
      <c r="C225" s="27" t="s">
        <v>324</v>
      </c>
      <c r="D225" s="24"/>
      <c r="E225" s="27" t="s">
        <v>152</v>
      </c>
      <c r="F225" s="24"/>
      <c r="G225" s="27" t="s">
        <v>34</v>
      </c>
      <c r="H225" s="28">
        <v>122.9</v>
      </c>
      <c r="I225" s="24"/>
    </row>
    <row r="226" spans="1:9" ht="12.75" customHeight="1">
      <c r="A226" s="23"/>
      <c r="B226" s="24"/>
      <c r="C226" s="24"/>
      <c r="D226" s="24"/>
      <c r="E226" s="24" t="s">
        <v>690</v>
      </c>
      <c r="F226" s="30">
        <v>120.9</v>
      </c>
      <c r="G226" s="24"/>
      <c r="H226" s="24"/>
      <c r="I226" s="24"/>
    </row>
    <row r="227" spans="1:9" ht="12.75" customHeight="1">
      <c r="A227" s="23"/>
      <c r="B227" s="24"/>
      <c r="C227" s="24"/>
      <c r="D227" s="24"/>
      <c r="E227" s="24" t="s">
        <v>691</v>
      </c>
      <c r="F227" s="30">
        <v>2</v>
      </c>
      <c r="G227" s="24"/>
      <c r="H227" s="24"/>
      <c r="I227" s="24"/>
    </row>
    <row r="228" spans="1:9" ht="12.75" customHeight="1">
      <c r="A228" s="23"/>
      <c r="B228" s="24"/>
      <c r="C228" s="24"/>
      <c r="D228" s="24"/>
      <c r="E228" s="24" t="s">
        <v>692</v>
      </c>
      <c r="F228" s="30">
        <v>122.9</v>
      </c>
      <c r="G228" s="24"/>
      <c r="H228" s="24"/>
      <c r="I228" s="24"/>
    </row>
    <row r="229" spans="1:9" ht="12.75" customHeight="1">
      <c r="A229" s="23"/>
      <c r="B229" s="24"/>
      <c r="C229" s="24"/>
      <c r="D229" s="24"/>
      <c r="E229" s="24"/>
      <c r="F229" s="30"/>
      <c r="G229" s="24"/>
      <c r="H229" s="24"/>
      <c r="I229" s="24"/>
    </row>
    <row r="230" spans="1:9" ht="12.75" customHeight="1">
      <c r="A230" s="25" t="s">
        <v>154</v>
      </c>
      <c r="B230" s="24"/>
      <c r="C230" s="24"/>
      <c r="D230" s="24"/>
      <c r="E230" s="26" t="s">
        <v>417</v>
      </c>
      <c r="F230" s="24"/>
      <c r="G230" s="24"/>
      <c r="H230" s="24"/>
      <c r="I230" s="24"/>
    </row>
    <row r="231" spans="1:9" ht="12.75" customHeight="1">
      <c r="A231" s="23"/>
      <c r="B231" s="24" t="s">
        <v>693</v>
      </c>
      <c r="C231" s="27" t="s">
        <v>260</v>
      </c>
      <c r="D231" s="24"/>
      <c r="E231" s="27" t="s">
        <v>158</v>
      </c>
      <c r="F231" s="24"/>
      <c r="G231" s="27" t="s">
        <v>34</v>
      </c>
      <c r="H231" s="28">
        <v>4280</v>
      </c>
      <c r="I231" s="24"/>
    </row>
    <row r="232" spans="1:9" ht="12.75" customHeight="1">
      <c r="A232" s="23"/>
      <c r="B232" s="24" t="s">
        <v>693</v>
      </c>
      <c r="C232" s="24"/>
      <c r="D232" s="24" t="s">
        <v>694</v>
      </c>
      <c r="E232" s="24" t="s">
        <v>695</v>
      </c>
      <c r="F232" s="24"/>
      <c r="G232" s="24" t="s">
        <v>34</v>
      </c>
      <c r="H232" s="30">
        <v>1140</v>
      </c>
      <c r="I232" s="24"/>
    </row>
    <row r="233" spans="1:9" ht="12.75" customHeight="1">
      <c r="A233" s="23"/>
      <c r="B233" s="24"/>
      <c r="C233" s="24"/>
      <c r="D233" s="24"/>
      <c r="E233" s="24" t="s">
        <v>696</v>
      </c>
      <c r="F233" s="30">
        <v>1140</v>
      </c>
      <c r="G233" s="24"/>
      <c r="H233" s="24"/>
      <c r="I233" s="24"/>
    </row>
    <row r="234" spans="1:9" ht="12.75" customHeight="1">
      <c r="A234" s="23"/>
      <c r="B234" s="24" t="s">
        <v>693</v>
      </c>
      <c r="C234" s="24"/>
      <c r="D234" s="24" t="s">
        <v>429</v>
      </c>
      <c r="E234" s="24" t="s">
        <v>430</v>
      </c>
      <c r="F234" s="24"/>
      <c r="G234" s="24" t="s">
        <v>34</v>
      </c>
      <c r="H234" s="30">
        <v>3140</v>
      </c>
      <c r="I234" s="24"/>
    </row>
    <row r="235" spans="1:9" ht="12.75" customHeight="1">
      <c r="A235" s="23"/>
      <c r="B235" s="24"/>
      <c r="C235" s="24"/>
      <c r="D235" s="24"/>
      <c r="E235" s="24" t="s">
        <v>697</v>
      </c>
      <c r="F235" s="30">
        <v>760</v>
      </c>
      <c r="G235" s="24"/>
      <c r="H235" s="24"/>
      <c r="I235" s="24"/>
    </row>
    <row r="236" spans="1:9" ht="12.75" customHeight="1">
      <c r="A236" s="23"/>
      <c r="B236" s="24"/>
      <c r="C236" s="24"/>
      <c r="D236" s="24"/>
      <c r="E236" s="24" t="s">
        <v>698</v>
      </c>
      <c r="F236" s="30">
        <v>2380</v>
      </c>
      <c r="G236" s="24"/>
      <c r="H236" s="24"/>
      <c r="I236" s="24"/>
    </row>
    <row r="237" spans="1:9" ht="12.75" customHeight="1">
      <c r="A237" s="23"/>
      <c r="B237" s="24"/>
      <c r="C237" s="24"/>
      <c r="D237" s="24"/>
      <c r="E237" s="24" t="s">
        <v>699</v>
      </c>
      <c r="F237" s="30">
        <v>3140</v>
      </c>
      <c r="G237" s="24"/>
      <c r="H237" s="24"/>
      <c r="I237" s="24"/>
    </row>
    <row r="238" spans="1:9" ht="12.75" customHeight="1">
      <c r="A238" s="23"/>
      <c r="B238" s="24" t="s">
        <v>700</v>
      </c>
      <c r="C238" s="27" t="s">
        <v>262</v>
      </c>
      <c r="D238" s="24"/>
      <c r="E238" s="27" t="s">
        <v>160</v>
      </c>
      <c r="F238" s="24"/>
      <c r="G238" s="27" t="s">
        <v>29</v>
      </c>
      <c r="H238" s="28">
        <v>169.86</v>
      </c>
      <c r="I238" s="24"/>
    </row>
    <row r="239" spans="1:9" ht="12.75" customHeight="1">
      <c r="A239" s="23"/>
      <c r="B239" s="24" t="s">
        <v>700</v>
      </c>
      <c r="C239" s="24"/>
      <c r="D239" s="24" t="s">
        <v>701</v>
      </c>
      <c r="E239" s="24" t="s">
        <v>702</v>
      </c>
      <c r="F239" s="24"/>
      <c r="G239" s="24" t="s">
        <v>29</v>
      </c>
      <c r="H239" s="30">
        <v>91.2</v>
      </c>
      <c r="I239" s="24"/>
    </row>
    <row r="240" spans="1:9" ht="12.75" customHeight="1">
      <c r="A240" s="23"/>
      <c r="B240" s="24"/>
      <c r="C240" s="24"/>
      <c r="D240" s="24"/>
      <c r="E240" s="24" t="s">
        <v>703</v>
      </c>
      <c r="F240" s="30">
        <v>91.2</v>
      </c>
      <c r="G240" s="24"/>
      <c r="H240" s="24"/>
      <c r="I240" s="24"/>
    </row>
    <row r="241" spans="1:9" ht="12.75" customHeight="1">
      <c r="A241" s="23"/>
      <c r="B241" s="24" t="s">
        <v>700</v>
      </c>
      <c r="C241" s="24"/>
      <c r="D241" s="24" t="s">
        <v>433</v>
      </c>
      <c r="E241" s="24" t="s">
        <v>434</v>
      </c>
      <c r="F241" s="24"/>
      <c r="G241" s="24" t="s">
        <v>29</v>
      </c>
      <c r="H241" s="30">
        <v>78.66</v>
      </c>
      <c r="I241" s="24"/>
    </row>
    <row r="242" spans="1:9" ht="12.75" customHeight="1">
      <c r="A242" s="23"/>
      <c r="B242" s="24"/>
      <c r="C242" s="24"/>
      <c r="D242" s="24"/>
      <c r="E242" s="24" t="s">
        <v>704</v>
      </c>
      <c r="F242" s="30">
        <v>68.400000000000006</v>
      </c>
      <c r="G242" s="24"/>
      <c r="H242" s="24"/>
      <c r="I242" s="24"/>
    </row>
    <row r="243" spans="1:9" ht="12.75" customHeight="1">
      <c r="A243" s="23"/>
      <c r="B243" s="24"/>
      <c r="C243" s="24"/>
      <c r="D243" s="24"/>
      <c r="E243" s="24" t="s">
        <v>705</v>
      </c>
      <c r="F243" s="30">
        <v>10.26</v>
      </c>
      <c r="G243" s="24"/>
      <c r="H243" s="24"/>
      <c r="I243" s="24"/>
    </row>
    <row r="244" spans="1:9" ht="12.75" customHeight="1">
      <c r="A244" s="23"/>
      <c r="B244" s="24"/>
      <c r="C244" s="24"/>
      <c r="D244" s="24"/>
      <c r="E244" s="24" t="s">
        <v>706</v>
      </c>
      <c r="F244" s="30">
        <v>78.66</v>
      </c>
      <c r="G244" s="24"/>
      <c r="H244" s="24"/>
      <c r="I244" s="24"/>
    </row>
    <row r="245" spans="1:9" ht="12.75" customHeight="1">
      <c r="A245" s="23"/>
      <c r="B245" s="24" t="s">
        <v>707</v>
      </c>
      <c r="C245" s="27" t="s">
        <v>263</v>
      </c>
      <c r="D245" s="24"/>
      <c r="E245" s="27" t="s">
        <v>162</v>
      </c>
      <c r="F245" s="24"/>
      <c r="G245" s="27" t="s">
        <v>29</v>
      </c>
      <c r="H245" s="28">
        <v>100.8</v>
      </c>
      <c r="I245" s="24"/>
    </row>
    <row r="246" spans="1:9" ht="12.75" customHeight="1">
      <c r="A246" s="23"/>
      <c r="B246" s="24" t="s">
        <v>707</v>
      </c>
      <c r="C246" s="24"/>
      <c r="D246" s="24" t="s">
        <v>437</v>
      </c>
      <c r="E246" s="24" t="s">
        <v>438</v>
      </c>
      <c r="F246" s="24"/>
      <c r="G246" s="24" t="s">
        <v>29</v>
      </c>
      <c r="H246" s="30">
        <v>100.8</v>
      </c>
      <c r="I246" s="24"/>
    </row>
    <row r="247" spans="1:9" ht="12.75" customHeight="1">
      <c r="A247" s="23"/>
      <c r="B247" s="24"/>
      <c r="C247" s="24"/>
      <c r="D247" s="24"/>
      <c r="E247" s="24" t="s">
        <v>708</v>
      </c>
      <c r="F247" s="24"/>
      <c r="G247" s="24"/>
      <c r="H247" s="24"/>
      <c r="I247" s="24"/>
    </row>
    <row r="248" spans="1:9" ht="12.75" customHeight="1">
      <c r="A248" s="23"/>
      <c r="B248" s="24"/>
      <c r="C248" s="24"/>
      <c r="D248" s="24"/>
      <c r="E248" s="24" t="s">
        <v>709</v>
      </c>
      <c r="F248" s="30">
        <v>100.8</v>
      </c>
      <c r="G248" s="24"/>
      <c r="H248" s="24"/>
      <c r="I248" s="24"/>
    </row>
    <row r="249" spans="1:9" ht="12.75" customHeight="1">
      <c r="A249" s="23"/>
      <c r="B249" s="24" t="s">
        <v>710</v>
      </c>
      <c r="C249" s="27" t="s">
        <v>325</v>
      </c>
      <c r="D249" s="24"/>
      <c r="E249" s="27" t="s">
        <v>164</v>
      </c>
      <c r="F249" s="24"/>
      <c r="G249" s="27" t="s">
        <v>29</v>
      </c>
      <c r="H249" s="28">
        <v>0.32</v>
      </c>
      <c r="I249" s="24"/>
    </row>
    <row r="250" spans="1:9" ht="12.75" customHeight="1">
      <c r="A250" s="23"/>
      <c r="B250" s="24" t="s">
        <v>710</v>
      </c>
      <c r="C250" s="24"/>
      <c r="D250" s="24" t="s">
        <v>711</v>
      </c>
      <c r="E250" s="24" t="s">
        <v>712</v>
      </c>
      <c r="F250" s="24"/>
      <c r="G250" s="24" t="s">
        <v>29</v>
      </c>
      <c r="H250" s="30">
        <v>0.32</v>
      </c>
      <c r="I250" s="24"/>
    </row>
    <row r="251" spans="1:9" ht="12.75" customHeight="1">
      <c r="A251" s="23"/>
      <c r="B251" s="24"/>
      <c r="C251" s="24"/>
      <c r="D251" s="24"/>
      <c r="E251" s="24" t="s">
        <v>713</v>
      </c>
      <c r="F251" s="30">
        <v>0.32</v>
      </c>
      <c r="G251" s="24"/>
      <c r="H251" s="24"/>
      <c r="I251" s="24"/>
    </row>
    <row r="252" spans="1:9" ht="12.75" customHeight="1">
      <c r="A252" s="23"/>
      <c r="B252" s="24" t="s">
        <v>714</v>
      </c>
      <c r="C252" s="27" t="s">
        <v>326</v>
      </c>
      <c r="D252" s="24"/>
      <c r="E252" s="27" t="s">
        <v>166</v>
      </c>
      <c r="F252" s="24"/>
      <c r="G252" s="27" t="s">
        <v>29</v>
      </c>
      <c r="H252" s="28">
        <v>27.9</v>
      </c>
      <c r="I252" s="24"/>
    </row>
    <row r="253" spans="1:9" ht="12.75" customHeight="1">
      <c r="A253" s="23"/>
      <c r="B253" s="24" t="s">
        <v>714</v>
      </c>
      <c r="C253" s="24"/>
      <c r="D253" s="24" t="s">
        <v>715</v>
      </c>
      <c r="E253" s="24" t="s">
        <v>716</v>
      </c>
      <c r="F253" s="24"/>
      <c r="G253" s="24" t="s">
        <v>29</v>
      </c>
      <c r="H253" s="30">
        <v>27.9</v>
      </c>
      <c r="I253" s="24"/>
    </row>
    <row r="254" spans="1:9" ht="12.75" customHeight="1">
      <c r="A254" s="23"/>
      <c r="B254" s="24"/>
      <c r="C254" s="24"/>
      <c r="D254" s="24"/>
      <c r="E254" s="24" t="s">
        <v>717</v>
      </c>
      <c r="F254" s="30">
        <v>27.9</v>
      </c>
      <c r="G254" s="24"/>
      <c r="H254" s="24"/>
      <c r="I254" s="24"/>
    </row>
    <row r="255" spans="1:9" ht="12.75" customHeight="1">
      <c r="A255" s="23"/>
      <c r="B255" s="24" t="s">
        <v>718</v>
      </c>
      <c r="C255" s="27" t="s">
        <v>264</v>
      </c>
      <c r="D255" s="24"/>
      <c r="E255" s="27" t="s">
        <v>168</v>
      </c>
      <c r="F255" s="24"/>
      <c r="G255" s="27" t="s">
        <v>42</v>
      </c>
      <c r="H255" s="28">
        <v>150.19999999999999</v>
      </c>
      <c r="I255" s="24"/>
    </row>
    <row r="256" spans="1:9" ht="12.75" customHeight="1">
      <c r="A256" s="23"/>
      <c r="B256" s="24" t="s">
        <v>718</v>
      </c>
      <c r="C256" s="24"/>
      <c r="D256" s="24" t="s">
        <v>719</v>
      </c>
      <c r="E256" s="24" t="s">
        <v>720</v>
      </c>
      <c r="F256" s="24"/>
      <c r="G256" s="24" t="s">
        <v>42</v>
      </c>
      <c r="H256" s="30">
        <v>150.19999999999999</v>
      </c>
      <c r="I256" s="24"/>
    </row>
    <row r="257" spans="1:9" ht="12.75" customHeight="1">
      <c r="A257" s="23"/>
      <c r="B257" s="24"/>
      <c r="C257" s="24"/>
      <c r="D257" s="24"/>
      <c r="E257" s="24" t="s">
        <v>721</v>
      </c>
      <c r="F257" s="30">
        <v>150.19999999999999</v>
      </c>
      <c r="G257" s="24"/>
      <c r="H257" s="24"/>
      <c r="I257" s="24"/>
    </row>
    <row r="258" spans="1:9" ht="12.75" customHeight="1">
      <c r="A258" s="23"/>
      <c r="B258" s="24" t="s">
        <v>722</v>
      </c>
      <c r="C258" s="27" t="s">
        <v>327</v>
      </c>
      <c r="D258" s="24"/>
      <c r="E258" s="27" t="s">
        <v>170</v>
      </c>
      <c r="F258" s="24"/>
      <c r="G258" s="27" t="s">
        <v>42</v>
      </c>
      <c r="H258" s="28">
        <v>16.8</v>
      </c>
      <c r="I258" s="24"/>
    </row>
    <row r="259" spans="1:9" ht="12.75" customHeight="1">
      <c r="A259" s="23"/>
      <c r="B259" s="24" t="s">
        <v>722</v>
      </c>
      <c r="C259" s="24"/>
      <c r="D259" s="24" t="s">
        <v>723</v>
      </c>
      <c r="E259" s="24" t="s">
        <v>724</v>
      </c>
      <c r="F259" s="24"/>
      <c r="G259" s="24" t="s">
        <v>42</v>
      </c>
      <c r="H259" s="30">
        <v>16.8</v>
      </c>
      <c r="I259" s="24"/>
    </row>
    <row r="260" spans="1:9" ht="12.75" customHeight="1">
      <c r="A260" s="23"/>
      <c r="B260" s="24"/>
      <c r="C260" s="24"/>
      <c r="D260" s="24"/>
      <c r="E260" s="24" t="s">
        <v>725</v>
      </c>
      <c r="F260" s="30">
        <v>16.8</v>
      </c>
      <c r="G260" s="24"/>
      <c r="H260" s="24"/>
      <c r="I260" s="24"/>
    </row>
    <row r="261" spans="1:9" ht="12.75" customHeight="1">
      <c r="A261" s="23"/>
      <c r="B261" s="24" t="s">
        <v>726</v>
      </c>
      <c r="C261" s="27" t="s">
        <v>265</v>
      </c>
      <c r="D261" s="24"/>
      <c r="E261" s="27" t="s">
        <v>172</v>
      </c>
      <c r="F261" s="24"/>
      <c r="G261" s="27" t="s">
        <v>42</v>
      </c>
      <c r="H261" s="28">
        <v>32</v>
      </c>
      <c r="I261" s="24"/>
    </row>
    <row r="262" spans="1:9" ht="12.75" customHeight="1">
      <c r="A262" s="23"/>
      <c r="B262" s="24" t="s">
        <v>726</v>
      </c>
      <c r="C262" s="24"/>
      <c r="D262" s="24" t="s">
        <v>445</v>
      </c>
      <c r="E262" s="24" t="s">
        <v>446</v>
      </c>
      <c r="F262" s="24"/>
      <c r="G262" s="24" t="s">
        <v>42</v>
      </c>
      <c r="H262" s="30">
        <v>32</v>
      </c>
      <c r="I262" s="24"/>
    </row>
    <row r="263" spans="1:9" ht="12.75" customHeight="1">
      <c r="A263" s="23"/>
      <c r="B263" s="24"/>
      <c r="C263" s="24"/>
      <c r="D263" s="24"/>
      <c r="E263" s="24" t="s">
        <v>727</v>
      </c>
      <c r="F263" s="30">
        <v>32</v>
      </c>
      <c r="G263" s="24"/>
      <c r="H263" s="24"/>
      <c r="I263" s="24"/>
    </row>
    <row r="264" spans="1:9" ht="12.75" customHeight="1">
      <c r="A264" s="23"/>
      <c r="B264" s="24" t="s">
        <v>728</v>
      </c>
      <c r="C264" s="27" t="s">
        <v>328</v>
      </c>
      <c r="D264" s="24"/>
      <c r="E264" s="27" t="s">
        <v>138</v>
      </c>
      <c r="F264" s="24"/>
      <c r="G264" s="27" t="s">
        <v>42</v>
      </c>
      <c r="H264" s="28">
        <v>138.5</v>
      </c>
      <c r="I264" s="24"/>
    </row>
    <row r="265" spans="1:9" ht="12.75" customHeight="1">
      <c r="A265" s="23"/>
      <c r="B265" s="24" t="s">
        <v>728</v>
      </c>
      <c r="C265" s="24"/>
      <c r="D265" s="24" t="s">
        <v>729</v>
      </c>
      <c r="E265" s="24" t="s">
        <v>730</v>
      </c>
      <c r="F265" s="24"/>
      <c r="G265" s="24" t="s">
        <v>42</v>
      </c>
      <c r="H265" s="30">
        <v>112.7</v>
      </c>
      <c r="I265" s="24"/>
    </row>
    <row r="266" spans="1:9" ht="12.75" customHeight="1">
      <c r="A266" s="23"/>
      <c r="B266" s="24"/>
      <c r="C266" s="24"/>
      <c r="D266" s="24"/>
      <c r="E266" s="24" t="s">
        <v>731</v>
      </c>
      <c r="F266" s="30">
        <v>112.7</v>
      </c>
      <c r="G266" s="24"/>
      <c r="H266" s="24"/>
      <c r="I266" s="24"/>
    </row>
    <row r="267" spans="1:9" ht="12.75" customHeight="1">
      <c r="A267" s="23"/>
      <c r="B267" s="24"/>
      <c r="C267" s="24"/>
      <c r="D267" s="24"/>
      <c r="E267" s="24" t="s">
        <v>367</v>
      </c>
      <c r="F267" s="24"/>
      <c r="G267" s="24"/>
      <c r="H267" s="24"/>
      <c r="I267" s="24"/>
    </row>
    <row r="268" spans="1:9" ht="12.75" customHeight="1">
      <c r="A268" s="23"/>
      <c r="B268" s="24"/>
      <c r="C268" s="24"/>
      <c r="D268" s="24"/>
      <c r="E268" s="24" t="s">
        <v>732</v>
      </c>
      <c r="F268" s="24"/>
      <c r="G268" s="24"/>
      <c r="H268" s="24"/>
      <c r="I268" s="24"/>
    </row>
    <row r="269" spans="1:9" ht="12.75" customHeight="1">
      <c r="A269" s="23"/>
      <c r="B269" s="24" t="s">
        <v>728</v>
      </c>
      <c r="C269" s="24"/>
      <c r="D269" s="24" t="s">
        <v>266</v>
      </c>
      <c r="E269" s="24" t="s">
        <v>175</v>
      </c>
      <c r="F269" s="24"/>
      <c r="G269" s="24" t="s">
        <v>42</v>
      </c>
      <c r="H269" s="30">
        <v>25.8</v>
      </c>
      <c r="I269" s="24"/>
    </row>
    <row r="270" spans="1:9" ht="12.75" customHeight="1">
      <c r="A270" s="23"/>
      <c r="B270" s="24"/>
      <c r="C270" s="24"/>
      <c r="D270" s="24"/>
      <c r="E270" s="24" t="s">
        <v>733</v>
      </c>
      <c r="F270" s="30">
        <v>25.8</v>
      </c>
      <c r="G270" s="24"/>
      <c r="H270" s="24"/>
      <c r="I270" s="24"/>
    </row>
    <row r="271" spans="1:9" ht="12.75" customHeight="1">
      <c r="A271" s="23"/>
      <c r="B271" s="24"/>
      <c r="C271" s="24"/>
      <c r="D271" s="24"/>
      <c r="E271" s="24" t="s">
        <v>367</v>
      </c>
      <c r="F271" s="24"/>
      <c r="G271" s="24"/>
      <c r="H271" s="24"/>
      <c r="I271" s="24"/>
    </row>
    <row r="272" spans="1:9" ht="12.75" customHeight="1">
      <c r="A272" s="23"/>
      <c r="B272" s="24"/>
      <c r="C272" s="24"/>
      <c r="D272" s="24"/>
      <c r="E272" s="24" t="s">
        <v>732</v>
      </c>
      <c r="F272" s="24"/>
      <c r="G272" s="24"/>
      <c r="H272" s="24"/>
      <c r="I272" s="24"/>
    </row>
    <row r="273" spans="1:9" ht="12.75" customHeight="1">
      <c r="A273" s="23"/>
      <c r="B273" s="24" t="s">
        <v>734</v>
      </c>
      <c r="C273" s="27" t="s">
        <v>329</v>
      </c>
      <c r="D273" s="24"/>
      <c r="E273" s="27" t="s">
        <v>177</v>
      </c>
      <c r="F273" s="24"/>
      <c r="G273" s="27" t="s">
        <v>37</v>
      </c>
      <c r="H273" s="28">
        <v>2</v>
      </c>
      <c r="I273" s="24"/>
    </row>
    <row r="274" spans="1:9" ht="12.75" customHeight="1">
      <c r="A274" s="23"/>
      <c r="B274" s="24" t="s">
        <v>734</v>
      </c>
      <c r="C274" s="24"/>
      <c r="D274" s="24" t="s">
        <v>735</v>
      </c>
      <c r="E274" s="24" t="s">
        <v>736</v>
      </c>
      <c r="F274" s="24"/>
      <c r="G274" s="24" t="s">
        <v>37</v>
      </c>
      <c r="H274" s="30">
        <v>2</v>
      </c>
      <c r="I274" s="24"/>
    </row>
    <row r="275" spans="1:9" ht="12.75" customHeight="1">
      <c r="A275" s="23"/>
      <c r="B275" s="24"/>
      <c r="C275" s="24"/>
      <c r="D275" s="24"/>
      <c r="E275" s="24" t="s">
        <v>737</v>
      </c>
      <c r="F275" s="30">
        <v>2</v>
      </c>
      <c r="G275" s="24"/>
      <c r="H275" s="24"/>
      <c r="I275" s="24"/>
    </row>
    <row r="276" spans="1:9" ht="12.75" customHeight="1">
      <c r="A276" s="23"/>
      <c r="B276" s="24" t="s">
        <v>738</v>
      </c>
      <c r="C276" s="27" t="s">
        <v>268</v>
      </c>
      <c r="D276" s="24"/>
      <c r="E276" s="27" t="s">
        <v>181</v>
      </c>
      <c r="F276" s="24"/>
      <c r="G276" s="27" t="s">
        <v>42</v>
      </c>
      <c r="H276" s="28">
        <v>40.15</v>
      </c>
      <c r="I276" s="24"/>
    </row>
    <row r="277" spans="1:9" ht="12.75" customHeight="1">
      <c r="A277" s="23"/>
      <c r="B277" s="24" t="s">
        <v>738</v>
      </c>
      <c r="C277" s="24"/>
      <c r="D277" s="24" t="s">
        <v>456</v>
      </c>
      <c r="E277" s="24" t="s">
        <v>457</v>
      </c>
      <c r="F277" s="24"/>
      <c r="G277" s="24" t="s">
        <v>42</v>
      </c>
      <c r="H277" s="30">
        <v>40.15</v>
      </c>
      <c r="I277" s="24"/>
    </row>
    <row r="278" spans="1:9" ht="12.75" customHeight="1">
      <c r="A278" s="23"/>
      <c r="B278" s="24"/>
      <c r="C278" s="24"/>
      <c r="D278" s="24"/>
      <c r="E278" s="24" t="s">
        <v>739</v>
      </c>
      <c r="F278" s="30">
        <v>40.15</v>
      </c>
      <c r="G278" s="24"/>
      <c r="H278" s="24"/>
      <c r="I278" s="24"/>
    </row>
    <row r="279" spans="1:9" ht="12.75" customHeight="1">
      <c r="A279" s="23"/>
      <c r="B279" s="24" t="s">
        <v>740</v>
      </c>
      <c r="C279" s="27" t="s">
        <v>330</v>
      </c>
      <c r="D279" s="24"/>
      <c r="E279" s="27" t="s">
        <v>183</v>
      </c>
      <c r="F279" s="24"/>
      <c r="G279" s="27" t="s">
        <v>42</v>
      </c>
      <c r="H279" s="28">
        <v>12.5</v>
      </c>
      <c r="I279" s="24"/>
    </row>
    <row r="280" spans="1:9" ht="12.75" customHeight="1">
      <c r="A280" s="23"/>
      <c r="B280" s="24" t="s">
        <v>740</v>
      </c>
      <c r="C280" s="24"/>
      <c r="D280" s="24" t="s">
        <v>741</v>
      </c>
      <c r="E280" s="24" t="s">
        <v>742</v>
      </c>
      <c r="F280" s="24"/>
      <c r="G280" s="24" t="s">
        <v>42</v>
      </c>
      <c r="H280" s="30">
        <v>12.5</v>
      </c>
      <c r="I280" s="24"/>
    </row>
    <row r="281" spans="1:9" ht="12.75" customHeight="1">
      <c r="A281" s="23"/>
      <c r="B281" s="24"/>
      <c r="C281" s="24"/>
      <c r="D281" s="24"/>
      <c r="E281" s="24" t="s">
        <v>743</v>
      </c>
      <c r="F281" s="30">
        <v>12.5</v>
      </c>
      <c r="G281" s="24"/>
      <c r="H281" s="24"/>
      <c r="I281" s="24"/>
    </row>
    <row r="282" spans="1:9" ht="12.75" customHeight="1">
      <c r="A282" s="23"/>
      <c r="B282" s="24" t="s">
        <v>744</v>
      </c>
      <c r="C282" s="27" t="s">
        <v>331</v>
      </c>
      <c r="D282" s="24"/>
      <c r="E282" s="27" t="s">
        <v>189</v>
      </c>
      <c r="F282" s="24"/>
      <c r="G282" s="27" t="s">
        <v>34</v>
      </c>
      <c r="H282" s="28">
        <v>3.8</v>
      </c>
      <c r="I282" s="24"/>
    </row>
    <row r="283" spans="1:9" ht="12.75" customHeight="1">
      <c r="A283" s="23"/>
      <c r="B283" s="24" t="s">
        <v>744</v>
      </c>
      <c r="C283" s="24"/>
      <c r="D283" s="24" t="s">
        <v>745</v>
      </c>
      <c r="E283" s="24" t="s">
        <v>746</v>
      </c>
      <c r="F283" s="24"/>
      <c r="G283" s="24" t="s">
        <v>34</v>
      </c>
      <c r="H283" s="30">
        <v>3.8</v>
      </c>
      <c r="I283" s="24"/>
    </row>
    <row r="284" spans="1:9" ht="12.75" customHeight="1">
      <c r="A284" s="23"/>
      <c r="B284" s="24"/>
      <c r="C284" s="24"/>
      <c r="D284" s="24"/>
      <c r="E284" s="24" t="s">
        <v>747</v>
      </c>
      <c r="F284" s="30">
        <v>3.8</v>
      </c>
      <c r="G284" s="24"/>
      <c r="H284" s="24"/>
      <c r="I284" s="24"/>
    </row>
    <row r="285" spans="1:9" ht="12.75" customHeight="1">
      <c r="A285" s="23"/>
      <c r="B285" s="24"/>
      <c r="C285" s="24"/>
      <c r="D285" s="24"/>
      <c r="E285" s="24" t="s">
        <v>842</v>
      </c>
      <c r="F285" s="30"/>
      <c r="G285" s="24"/>
      <c r="H285" s="24"/>
      <c r="I285" s="24"/>
    </row>
    <row r="286" spans="1:9" ht="12.75" customHeight="1">
      <c r="A286" s="23"/>
      <c r="B286" s="24"/>
      <c r="C286" s="24"/>
      <c r="D286" s="24"/>
      <c r="E286" s="24"/>
      <c r="F286" s="30"/>
      <c r="G286" s="24"/>
      <c r="H286" s="24"/>
      <c r="I286" s="24"/>
    </row>
    <row r="287" spans="1:9" ht="12.75" customHeight="1">
      <c r="A287" s="25" t="s">
        <v>191</v>
      </c>
      <c r="B287" s="24"/>
      <c r="C287" s="24"/>
      <c r="D287" s="24"/>
      <c r="E287" s="26" t="s">
        <v>470</v>
      </c>
      <c r="F287" s="24"/>
      <c r="G287" s="24"/>
      <c r="H287" s="24"/>
      <c r="I287" s="24"/>
    </row>
    <row r="288" spans="1:9" ht="12.75" customHeight="1">
      <c r="A288" s="23"/>
      <c r="B288" s="24" t="s">
        <v>748</v>
      </c>
      <c r="C288" s="27" t="s">
        <v>271</v>
      </c>
      <c r="D288" s="24"/>
      <c r="E288" s="27" t="s">
        <v>193</v>
      </c>
      <c r="F288" s="24"/>
      <c r="G288" s="27" t="s">
        <v>29</v>
      </c>
      <c r="H288" s="28">
        <v>340.56</v>
      </c>
      <c r="I288" s="24"/>
    </row>
    <row r="289" spans="1:9" ht="12.75" customHeight="1">
      <c r="A289" s="23"/>
      <c r="B289" s="24"/>
      <c r="C289" s="24"/>
      <c r="D289" s="24"/>
      <c r="E289" s="24" t="s">
        <v>749</v>
      </c>
      <c r="F289" s="30">
        <v>340.56</v>
      </c>
      <c r="G289" s="24"/>
      <c r="H289" s="24"/>
      <c r="I289" s="24"/>
    </row>
    <row r="290" spans="1:9" ht="12.75" customHeight="1">
      <c r="A290" s="23"/>
      <c r="B290" s="24" t="s">
        <v>750</v>
      </c>
      <c r="C290" s="27" t="s">
        <v>332</v>
      </c>
      <c r="D290" s="24"/>
      <c r="E290" s="27" t="s">
        <v>195</v>
      </c>
      <c r="F290" s="24"/>
      <c r="G290" s="27" t="s">
        <v>29</v>
      </c>
      <c r="H290" s="28">
        <v>8</v>
      </c>
      <c r="I290" s="24"/>
    </row>
    <row r="291" spans="1:9" ht="12.75" customHeight="1">
      <c r="A291" s="23"/>
      <c r="B291" s="24"/>
      <c r="C291" s="24"/>
      <c r="D291" s="24"/>
      <c r="E291" s="24" t="s">
        <v>751</v>
      </c>
      <c r="F291" s="30">
        <v>8</v>
      </c>
      <c r="G291" s="24"/>
      <c r="H291" s="24"/>
      <c r="I291" s="24"/>
    </row>
    <row r="292" spans="1:9" ht="12.75" customHeight="1">
      <c r="A292" s="23"/>
      <c r="B292" s="24" t="s">
        <v>752</v>
      </c>
      <c r="C292" s="27" t="s">
        <v>272</v>
      </c>
      <c r="D292" s="24"/>
      <c r="E292" s="27" t="s">
        <v>197</v>
      </c>
      <c r="F292" s="24"/>
      <c r="G292" s="27" t="s">
        <v>29</v>
      </c>
      <c r="H292" s="28">
        <v>255.42</v>
      </c>
      <c r="I292" s="24"/>
    </row>
    <row r="293" spans="1:9" ht="12.75" customHeight="1">
      <c r="A293" s="23"/>
      <c r="B293" s="24"/>
      <c r="C293" s="24"/>
      <c r="D293" s="24"/>
      <c r="E293" s="24" t="s">
        <v>753</v>
      </c>
      <c r="F293" s="30">
        <v>255.42</v>
      </c>
      <c r="G293" s="24"/>
      <c r="H293" s="24"/>
      <c r="I293" s="24"/>
    </row>
    <row r="294" spans="1:9" ht="12.75" customHeight="1">
      <c r="A294" s="23"/>
      <c r="B294" s="24" t="s">
        <v>754</v>
      </c>
      <c r="C294" s="27" t="s">
        <v>333</v>
      </c>
      <c r="D294" s="24"/>
      <c r="E294" s="27" t="s">
        <v>199</v>
      </c>
      <c r="F294" s="24"/>
      <c r="G294" s="27" t="s">
        <v>34</v>
      </c>
      <c r="H294" s="28">
        <v>1419</v>
      </c>
      <c r="I294" s="24"/>
    </row>
    <row r="295" spans="1:9" ht="12.75" customHeight="1">
      <c r="A295" s="23"/>
      <c r="B295" s="24" t="s">
        <v>754</v>
      </c>
      <c r="C295" s="24"/>
      <c r="D295" s="24" t="s">
        <v>755</v>
      </c>
      <c r="E295" s="24" t="s">
        <v>756</v>
      </c>
      <c r="F295" s="24"/>
      <c r="G295" s="24" t="s">
        <v>34</v>
      </c>
      <c r="H295" s="30">
        <v>1419</v>
      </c>
      <c r="I295" s="24"/>
    </row>
    <row r="296" spans="1:9" ht="12.75" customHeight="1">
      <c r="A296" s="23"/>
      <c r="B296" s="24"/>
      <c r="C296" s="24"/>
      <c r="D296" s="24"/>
      <c r="E296" s="24" t="s">
        <v>757</v>
      </c>
      <c r="F296" s="30">
        <v>1419</v>
      </c>
      <c r="G296" s="24"/>
      <c r="H296" s="24"/>
      <c r="I296" s="24"/>
    </row>
    <row r="297" spans="1:9" ht="12.75" customHeight="1">
      <c r="A297" s="23"/>
      <c r="B297" s="24"/>
      <c r="C297" s="24"/>
      <c r="D297" s="24"/>
      <c r="E297" s="24"/>
      <c r="F297" s="30"/>
      <c r="G297" s="24"/>
      <c r="H297" s="24"/>
      <c r="I297" s="24"/>
    </row>
    <row r="298" spans="1:9" ht="12.75" customHeight="1">
      <c r="A298" s="25" t="s">
        <v>201</v>
      </c>
      <c r="B298" s="24"/>
      <c r="C298" s="24"/>
      <c r="D298" s="24"/>
      <c r="E298" s="26" t="s">
        <v>758</v>
      </c>
      <c r="F298" s="24"/>
      <c r="G298" s="24"/>
      <c r="H298" s="24"/>
      <c r="I298" s="24"/>
    </row>
    <row r="299" spans="1:9" ht="12.75" customHeight="1">
      <c r="A299" s="23"/>
      <c r="B299" s="24" t="s">
        <v>759</v>
      </c>
      <c r="C299" s="27" t="s">
        <v>334</v>
      </c>
      <c r="D299" s="24"/>
      <c r="E299" s="27" t="s">
        <v>203</v>
      </c>
      <c r="F299" s="24"/>
      <c r="G299" s="27" t="s">
        <v>34</v>
      </c>
      <c r="H299" s="28">
        <v>2089.87</v>
      </c>
      <c r="I299" s="24"/>
    </row>
    <row r="300" spans="1:9" ht="12.75" customHeight="1">
      <c r="A300" s="23"/>
      <c r="B300" s="24" t="s">
        <v>759</v>
      </c>
      <c r="C300" s="24"/>
      <c r="D300" s="24" t="s">
        <v>760</v>
      </c>
      <c r="E300" s="24" t="s">
        <v>761</v>
      </c>
      <c r="F300" s="24"/>
      <c r="G300" s="24" t="s">
        <v>34</v>
      </c>
      <c r="H300" s="30">
        <v>1294.04</v>
      </c>
      <c r="I300" s="24"/>
    </row>
    <row r="301" spans="1:9" ht="12.75" customHeight="1">
      <c r="A301" s="23"/>
      <c r="B301" s="24"/>
      <c r="C301" s="24"/>
      <c r="D301" s="24"/>
      <c r="E301" s="24" t="s">
        <v>762</v>
      </c>
      <c r="F301" s="30">
        <v>428.85</v>
      </c>
      <c r="G301" s="24"/>
      <c r="H301" s="24"/>
      <c r="I301" s="24"/>
    </row>
    <row r="302" spans="1:9" ht="12.75" customHeight="1">
      <c r="A302" s="23"/>
      <c r="B302" s="24"/>
      <c r="C302" s="24"/>
      <c r="D302" s="24"/>
      <c r="E302" s="24" t="s">
        <v>763</v>
      </c>
      <c r="F302" s="30">
        <v>857.7</v>
      </c>
      <c r="G302" s="24"/>
      <c r="H302" s="24"/>
      <c r="I302" s="24"/>
    </row>
    <row r="303" spans="1:9" ht="12.75" customHeight="1">
      <c r="A303" s="23"/>
      <c r="B303" s="24"/>
      <c r="C303" s="24"/>
      <c r="D303" s="24"/>
      <c r="E303" s="24" t="s">
        <v>764</v>
      </c>
      <c r="F303" s="30">
        <v>7.49</v>
      </c>
      <c r="G303" s="24"/>
      <c r="H303" s="24"/>
      <c r="I303" s="24"/>
    </row>
    <row r="304" spans="1:9" ht="12.75" customHeight="1">
      <c r="A304" s="23"/>
      <c r="B304" s="24"/>
      <c r="C304" s="24"/>
      <c r="D304" s="24"/>
      <c r="E304" s="24" t="s">
        <v>765</v>
      </c>
      <c r="F304" s="30">
        <v>1294.04</v>
      </c>
      <c r="G304" s="24"/>
      <c r="H304" s="24"/>
      <c r="I304" s="24"/>
    </row>
    <row r="305" spans="1:9" ht="12.75" customHeight="1">
      <c r="A305" s="23"/>
      <c r="B305" s="24" t="s">
        <v>759</v>
      </c>
      <c r="C305" s="24"/>
      <c r="D305" s="24" t="s">
        <v>766</v>
      </c>
      <c r="E305" s="24" t="s">
        <v>767</v>
      </c>
      <c r="F305" s="24"/>
      <c r="G305" s="24" t="s">
        <v>34</v>
      </c>
      <c r="H305" s="30">
        <v>795.83</v>
      </c>
      <c r="I305" s="24"/>
    </row>
    <row r="306" spans="1:9" ht="12.75" customHeight="1">
      <c r="A306" s="23"/>
      <c r="B306" s="24"/>
      <c r="C306" s="24"/>
      <c r="D306" s="24"/>
      <c r="E306" s="24" t="s">
        <v>768</v>
      </c>
      <c r="F306" s="30">
        <v>160.82</v>
      </c>
      <c r="G306" s="24"/>
      <c r="H306" s="24"/>
      <c r="I306" s="24"/>
    </row>
    <row r="307" spans="1:9" ht="12.75" customHeight="1">
      <c r="A307" s="23"/>
      <c r="B307" s="24"/>
      <c r="C307" s="24"/>
      <c r="D307" s="24"/>
      <c r="E307" s="24" t="s">
        <v>769</v>
      </c>
      <c r="F307" s="30">
        <v>321.64</v>
      </c>
      <c r="G307" s="24"/>
      <c r="H307" s="24"/>
      <c r="I307" s="24"/>
    </row>
    <row r="308" spans="1:9" ht="12.75" customHeight="1">
      <c r="A308" s="23"/>
      <c r="B308" s="24"/>
      <c r="C308" s="24"/>
      <c r="D308" s="24"/>
      <c r="E308" s="24" t="s">
        <v>770</v>
      </c>
      <c r="F308" s="30">
        <v>101.96</v>
      </c>
      <c r="G308" s="24"/>
      <c r="H308" s="24"/>
      <c r="I308" s="24"/>
    </row>
    <row r="309" spans="1:9" ht="12.75" customHeight="1">
      <c r="A309" s="23"/>
      <c r="B309" s="24"/>
      <c r="C309" s="24"/>
      <c r="D309" s="24"/>
      <c r="E309" s="24" t="s">
        <v>771</v>
      </c>
      <c r="F309" s="30">
        <v>203.92</v>
      </c>
      <c r="G309" s="24"/>
      <c r="H309" s="24"/>
      <c r="I309" s="24"/>
    </row>
    <row r="310" spans="1:9" ht="12.75" customHeight="1">
      <c r="A310" s="23"/>
      <c r="B310" s="24"/>
      <c r="C310" s="24"/>
      <c r="D310" s="24"/>
      <c r="E310" s="24" t="s">
        <v>772</v>
      </c>
      <c r="F310" s="30">
        <v>7.49</v>
      </c>
      <c r="G310" s="24"/>
      <c r="H310" s="24"/>
      <c r="I310" s="24"/>
    </row>
    <row r="311" spans="1:9" ht="12.75" customHeight="1">
      <c r="A311" s="23"/>
      <c r="B311" s="24"/>
      <c r="C311" s="24"/>
      <c r="D311" s="24"/>
      <c r="E311" s="24" t="s">
        <v>773</v>
      </c>
      <c r="F311" s="30">
        <v>795.83</v>
      </c>
      <c r="G311" s="24"/>
      <c r="H311" s="24"/>
      <c r="I311" s="24"/>
    </row>
    <row r="312" spans="1:9" ht="12.75" customHeight="1">
      <c r="A312" s="23"/>
      <c r="B312" s="24" t="s">
        <v>774</v>
      </c>
      <c r="C312" s="27" t="s">
        <v>335</v>
      </c>
      <c r="D312" s="24"/>
      <c r="E312" s="27" t="s">
        <v>205</v>
      </c>
      <c r="F312" s="24"/>
      <c r="G312" s="27" t="s">
        <v>34</v>
      </c>
      <c r="H312" s="28">
        <v>22.4</v>
      </c>
      <c r="I312" s="24"/>
    </row>
    <row r="313" spans="1:9" ht="12.75" customHeight="1">
      <c r="A313" s="23"/>
      <c r="B313" s="24" t="s">
        <v>774</v>
      </c>
      <c r="C313" s="24"/>
      <c r="D313" s="24" t="s">
        <v>775</v>
      </c>
      <c r="E313" s="24" t="s">
        <v>776</v>
      </c>
      <c r="F313" s="24"/>
      <c r="G313" s="24" t="s">
        <v>34</v>
      </c>
      <c r="H313" s="30">
        <v>22.4</v>
      </c>
      <c r="I313" s="24"/>
    </row>
    <row r="314" spans="1:9" ht="12.75" customHeight="1">
      <c r="A314" s="23"/>
      <c r="B314" s="24"/>
      <c r="C314" s="24"/>
      <c r="D314" s="24"/>
      <c r="E314" s="24" t="s">
        <v>777</v>
      </c>
      <c r="F314" s="30">
        <v>14</v>
      </c>
      <c r="G314" s="24"/>
      <c r="H314" s="24"/>
      <c r="I314" s="24"/>
    </row>
    <row r="315" spans="1:9" ht="12.75" customHeight="1">
      <c r="A315" s="23"/>
      <c r="B315" s="24"/>
      <c r="C315" s="24"/>
      <c r="D315" s="24"/>
      <c r="E315" s="24" t="s">
        <v>778</v>
      </c>
      <c r="F315" s="30">
        <v>8.4</v>
      </c>
      <c r="G315" s="24"/>
      <c r="H315" s="24"/>
      <c r="I315" s="24"/>
    </row>
    <row r="316" spans="1:9" ht="12.75" customHeight="1">
      <c r="A316" s="23"/>
      <c r="B316" s="24"/>
      <c r="C316" s="24"/>
      <c r="D316" s="24"/>
      <c r="E316" s="24" t="s">
        <v>779</v>
      </c>
      <c r="F316" s="30">
        <v>22.4</v>
      </c>
      <c r="G316" s="24"/>
      <c r="H316" s="24"/>
      <c r="I316" s="24"/>
    </row>
    <row r="317" spans="1:9" ht="12.75" customHeight="1">
      <c r="A317" s="23"/>
      <c r="B317" s="24" t="s">
        <v>780</v>
      </c>
      <c r="C317" s="27" t="s">
        <v>336</v>
      </c>
      <c r="D317" s="24"/>
      <c r="E317" s="27" t="s">
        <v>207</v>
      </c>
      <c r="F317" s="24"/>
      <c r="G317" s="27" t="s">
        <v>34</v>
      </c>
      <c r="H317" s="28">
        <v>190.49</v>
      </c>
      <c r="I317" s="24"/>
    </row>
    <row r="318" spans="1:9" ht="12.75" customHeight="1">
      <c r="A318" s="23"/>
      <c r="B318" s="24" t="s">
        <v>780</v>
      </c>
      <c r="C318" s="24"/>
      <c r="D318" s="24" t="s">
        <v>781</v>
      </c>
      <c r="E318" s="24" t="s">
        <v>782</v>
      </c>
      <c r="F318" s="24"/>
      <c r="G318" s="24" t="s">
        <v>34</v>
      </c>
      <c r="H318" s="30">
        <v>94.49</v>
      </c>
      <c r="I318" s="24"/>
    </row>
    <row r="319" spans="1:9" ht="12.75" customHeight="1">
      <c r="A319" s="23"/>
      <c r="B319" s="24"/>
      <c r="C319" s="24"/>
      <c r="D319" s="24"/>
      <c r="E319" s="24" t="s">
        <v>783</v>
      </c>
      <c r="F319" s="30">
        <v>94.49</v>
      </c>
      <c r="G319" s="24"/>
      <c r="H319" s="24"/>
      <c r="I319" s="24"/>
    </row>
    <row r="320" spans="1:9" ht="12.75" customHeight="1">
      <c r="A320" s="23"/>
      <c r="B320" s="24" t="s">
        <v>784</v>
      </c>
      <c r="C320" s="27" t="s">
        <v>337</v>
      </c>
      <c r="D320" s="24"/>
      <c r="E320" s="27" t="s">
        <v>209</v>
      </c>
      <c r="F320" s="24"/>
      <c r="G320" s="27" t="s">
        <v>34</v>
      </c>
      <c r="H320" s="28">
        <v>47.3</v>
      </c>
      <c r="I320" s="24"/>
    </row>
    <row r="321" spans="1:9" ht="12.75" customHeight="1">
      <c r="A321" s="23"/>
      <c r="B321" s="24" t="s">
        <v>784</v>
      </c>
      <c r="C321" s="24"/>
      <c r="D321" s="24" t="s">
        <v>785</v>
      </c>
      <c r="E321" s="24" t="s">
        <v>786</v>
      </c>
      <c r="F321" s="24"/>
      <c r="G321" s="24" t="s">
        <v>34</v>
      </c>
      <c r="H321" s="30">
        <v>47.3</v>
      </c>
      <c r="I321" s="24"/>
    </row>
    <row r="322" spans="1:9" ht="12.75" customHeight="1">
      <c r="A322" s="23"/>
      <c r="B322" s="24"/>
      <c r="C322" s="24"/>
      <c r="D322" s="24"/>
      <c r="E322" s="24" t="s">
        <v>787</v>
      </c>
      <c r="F322" s="30">
        <v>47.3</v>
      </c>
      <c r="G322" s="24"/>
      <c r="H322" s="24"/>
      <c r="I322" s="24"/>
    </row>
    <row r="323" spans="1:9" ht="12.75" customHeight="1">
      <c r="A323" s="23"/>
      <c r="B323" s="24" t="s">
        <v>788</v>
      </c>
      <c r="C323" s="27" t="s">
        <v>338</v>
      </c>
      <c r="D323" s="24"/>
      <c r="E323" s="27" t="s">
        <v>211</v>
      </c>
      <c r="F323" s="24"/>
      <c r="G323" s="27" t="s">
        <v>34</v>
      </c>
      <c r="H323" s="28">
        <v>743.07</v>
      </c>
      <c r="I323" s="24"/>
    </row>
    <row r="324" spans="1:9" ht="12.75" customHeight="1">
      <c r="A324" s="23"/>
      <c r="B324" s="24" t="s">
        <v>788</v>
      </c>
      <c r="C324" s="24"/>
      <c r="D324" s="24" t="s">
        <v>789</v>
      </c>
      <c r="E324" s="24" t="s">
        <v>790</v>
      </c>
      <c r="F324" s="24"/>
      <c r="G324" s="24" t="s">
        <v>34</v>
      </c>
      <c r="H324" s="30">
        <v>743.07</v>
      </c>
      <c r="I324" s="24"/>
    </row>
    <row r="325" spans="1:9" ht="12.75" customHeight="1">
      <c r="A325" s="23"/>
      <c r="B325" s="24"/>
      <c r="C325" s="24"/>
      <c r="D325" s="24"/>
      <c r="E325" s="24" t="s">
        <v>791</v>
      </c>
      <c r="F325" s="30">
        <v>657.47</v>
      </c>
      <c r="G325" s="24"/>
      <c r="H325" s="24"/>
      <c r="I325" s="24"/>
    </row>
    <row r="326" spans="1:9" ht="12.75" customHeight="1">
      <c r="A326" s="23"/>
      <c r="B326" s="24"/>
      <c r="C326" s="24"/>
      <c r="D326" s="24"/>
      <c r="E326" s="24" t="s">
        <v>792</v>
      </c>
      <c r="F326" s="30">
        <v>85.6</v>
      </c>
      <c r="G326" s="24"/>
      <c r="H326" s="24"/>
      <c r="I326" s="24"/>
    </row>
    <row r="327" spans="1:9" ht="12.75" customHeight="1">
      <c r="A327" s="23"/>
      <c r="B327" s="24"/>
      <c r="C327" s="24"/>
      <c r="D327" s="24"/>
      <c r="E327" s="24" t="s">
        <v>793</v>
      </c>
      <c r="F327" s="30">
        <v>743.07</v>
      </c>
      <c r="G327" s="24"/>
      <c r="H327" s="24"/>
      <c r="I327" s="24"/>
    </row>
    <row r="328" spans="1:9" ht="12.75" customHeight="1">
      <c r="A328" s="23"/>
      <c r="B328" s="24"/>
      <c r="C328" s="24"/>
      <c r="D328" s="24"/>
      <c r="E328" s="24"/>
      <c r="F328" s="30"/>
      <c r="G328" s="24"/>
      <c r="H328" s="24"/>
      <c r="I328" s="24"/>
    </row>
    <row r="329" spans="1:9" ht="12.75" customHeight="1">
      <c r="A329" s="25" t="s">
        <v>213</v>
      </c>
      <c r="B329" s="24"/>
      <c r="C329" s="24"/>
      <c r="D329" s="24"/>
      <c r="E329" s="26" t="s">
        <v>794</v>
      </c>
      <c r="F329" s="24"/>
      <c r="G329" s="24"/>
      <c r="H329" s="24"/>
      <c r="I329" s="24"/>
    </row>
    <row r="330" spans="1:9" ht="12.75" customHeight="1">
      <c r="A330" s="23"/>
      <c r="B330" s="24" t="s">
        <v>795</v>
      </c>
      <c r="C330" s="27" t="s">
        <v>339</v>
      </c>
      <c r="D330" s="24"/>
      <c r="E330" s="27" t="s">
        <v>215</v>
      </c>
      <c r="F330" s="24"/>
      <c r="G330" s="27" t="s">
        <v>42</v>
      </c>
      <c r="H330" s="28">
        <v>106.6</v>
      </c>
      <c r="I330" s="24"/>
    </row>
    <row r="331" spans="1:9" ht="12.75" customHeight="1">
      <c r="A331" s="23"/>
      <c r="B331" s="24" t="s">
        <v>795</v>
      </c>
      <c r="C331" s="24"/>
      <c r="D331" s="24" t="s">
        <v>796</v>
      </c>
      <c r="E331" s="24" t="s">
        <v>797</v>
      </c>
      <c r="F331" s="24"/>
      <c r="G331" s="24" t="s">
        <v>42</v>
      </c>
      <c r="H331" s="30">
        <v>94.6</v>
      </c>
      <c r="I331" s="24"/>
    </row>
    <row r="332" spans="1:9" ht="12.75" customHeight="1">
      <c r="A332" s="23"/>
      <c r="B332" s="24"/>
      <c r="C332" s="24"/>
      <c r="D332" s="24"/>
      <c r="E332" s="24" t="s">
        <v>798</v>
      </c>
      <c r="F332" s="30">
        <v>94.6</v>
      </c>
      <c r="G332" s="24"/>
      <c r="H332" s="24"/>
      <c r="I332" s="24"/>
    </row>
    <row r="333" spans="1:9" ht="12.75" customHeight="1">
      <c r="A333" s="23"/>
      <c r="B333" s="24" t="s">
        <v>795</v>
      </c>
      <c r="C333" s="24"/>
      <c r="D333" s="24" t="s">
        <v>799</v>
      </c>
      <c r="E333" s="24" t="s">
        <v>800</v>
      </c>
      <c r="F333" s="24"/>
      <c r="G333" s="24" t="s">
        <v>42</v>
      </c>
      <c r="H333" s="30">
        <v>12</v>
      </c>
      <c r="I333" s="24"/>
    </row>
    <row r="334" spans="1:9" ht="12.75" customHeight="1">
      <c r="A334" s="23"/>
      <c r="B334" s="24"/>
      <c r="C334" s="24"/>
      <c r="D334" s="24"/>
      <c r="E334" s="24" t="s">
        <v>801</v>
      </c>
      <c r="F334" s="30">
        <v>12</v>
      </c>
      <c r="G334" s="24"/>
      <c r="H334" s="24"/>
      <c r="I334" s="24"/>
    </row>
    <row r="335" spans="1:9" ht="12.75" customHeight="1">
      <c r="A335" s="23"/>
      <c r="B335" s="24" t="s">
        <v>802</v>
      </c>
      <c r="C335" s="27" t="s">
        <v>340</v>
      </c>
      <c r="D335" s="24"/>
      <c r="E335" s="27" t="s">
        <v>217</v>
      </c>
      <c r="F335" s="24"/>
      <c r="G335" s="27" t="s">
        <v>34</v>
      </c>
      <c r="H335" s="28">
        <v>240</v>
      </c>
      <c r="I335" s="24"/>
    </row>
    <row r="336" spans="1:9" ht="12.75" customHeight="1">
      <c r="A336" s="23"/>
      <c r="B336" s="24" t="s">
        <v>802</v>
      </c>
      <c r="C336" s="24"/>
      <c r="D336" s="24" t="s">
        <v>803</v>
      </c>
      <c r="E336" s="24" t="s">
        <v>804</v>
      </c>
      <c r="F336" s="24"/>
      <c r="G336" s="24" t="s">
        <v>34</v>
      </c>
      <c r="H336" s="30">
        <v>240</v>
      </c>
      <c r="I336" s="24"/>
    </row>
    <row r="337" spans="1:9" ht="12.75" customHeight="1">
      <c r="A337" s="23"/>
      <c r="B337" s="24"/>
      <c r="C337" s="24"/>
      <c r="D337" s="24"/>
      <c r="E337" s="24" t="s">
        <v>805</v>
      </c>
      <c r="F337" s="30">
        <v>240</v>
      </c>
      <c r="G337" s="24"/>
      <c r="H337" s="24"/>
      <c r="I337" s="24"/>
    </row>
    <row r="338" spans="1:9" ht="12.75" customHeight="1">
      <c r="A338" s="23"/>
      <c r="B338" s="24" t="s">
        <v>806</v>
      </c>
      <c r="C338" s="27" t="s">
        <v>341</v>
      </c>
      <c r="D338" s="24"/>
      <c r="E338" s="27" t="s">
        <v>219</v>
      </c>
      <c r="F338" s="24"/>
      <c r="G338" s="27" t="s">
        <v>34</v>
      </c>
      <c r="H338" s="28">
        <v>240</v>
      </c>
      <c r="I338" s="24"/>
    </row>
    <row r="339" spans="1:9" ht="12.75" customHeight="1">
      <c r="A339" s="23"/>
      <c r="B339" s="24" t="s">
        <v>806</v>
      </c>
      <c r="C339" s="24"/>
      <c r="D339" s="24" t="s">
        <v>807</v>
      </c>
      <c r="E339" s="24" t="s">
        <v>808</v>
      </c>
      <c r="F339" s="24"/>
      <c r="G339" s="24" t="s">
        <v>34</v>
      </c>
      <c r="H339" s="30">
        <v>240</v>
      </c>
      <c r="I339" s="24"/>
    </row>
    <row r="340" spans="1:9" ht="12.75" customHeight="1">
      <c r="A340" s="23"/>
      <c r="B340" s="24"/>
      <c r="C340" s="24"/>
      <c r="D340" s="24"/>
      <c r="E340" s="24" t="s">
        <v>809</v>
      </c>
      <c r="F340" s="30">
        <v>240</v>
      </c>
      <c r="G340" s="24"/>
      <c r="H340" s="24"/>
      <c r="I340" s="24"/>
    </row>
    <row r="341" spans="1:9" ht="12.75" customHeight="1">
      <c r="A341" s="23"/>
      <c r="B341" s="24"/>
      <c r="C341" s="24"/>
      <c r="D341" s="24"/>
      <c r="E341" s="24"/>
      <c r="F341" s="30"/>
      <c r="G341" s="24"/>
      <c r="H341" s="24"/>
      <c r="I341" s="24"/>
    </row>
    <row r="342" spans="1:9" ht="12.75" customHeight="1">
      <c r="A342" s="25" t="s">
        <v>221</v>
      </c>
      <c r="B342" s="24"/>
      <c r="C342" s="24"/>
      <c r="D342" s="24"/>
      <c r="E342" s="26" t="s">
        <v>810</v>
      </c>
      <c r="F342" s="24"/>
      <c r="G342" s="24"/>
      <c r="H342" s="24"/>
      <c r="I342" s="24"/>
    </row>
    <row r="343" spans="1:9" ht="12.75" customHeight="1">
      <c r="A343" s="23"/>
      <c r="B343" s="24" t="s">
        <v>811</v>
      </c>
      <c r="C343" s="27" t="s">
        <v>342</v>
      </c>
      <c r="D343" s="24"/>
      <c r="E343" s="27" t="s">
        <v>223</v>
      </c>
      <c r="F343" s="24"/>
      <c r="G343" s="27" t="s">
        <v>34</v>
      </c>
      <c r="H343" s="28">
        <v>540</v>
      </c>
      <c r="I343" s="24"/>
    </row>
    <row r="344" spans="1:9" ht="12.75" customHeight="1">
      <c r="A344" s="23"/>
      <c r="B344" s="24"/>
      <c r="C344" s="24"/>
      <c r="D344" s="24"/>
      <c r="E344" s="24" t="s">
        <v>812</v>
      </c>
      <c r="F344" s="30">
        <v>360</v>
      </c>
      <c r="G344" s="24"/>
      <c r="H344" s="24"/>
      <c r="I344" s="24"/>
    </row>
    <row r="345" spans="1:9" ht="12.75" customHeight="1">
      <c r="A345" s="23"/>
      <c r="B345" s="24"/>
      <c r="C345" s="24"/>
      <c r="D345" s="24"/>
      <c r="E345" s="24" t="s">
        <v>813</v>
      </c>
      <c r="F345" s="30">
        <v>180</v>
      </c>
      <c r="G345" s="24"/>
      <c r="H345" s="24"/>
      <c r="I345" s="24"/>
    </row>
    <row r="346" spans="1:9" ht="12.75" customHeight="1">
      <c r="A346" s="23"/>
      <c r="B346" s="24"/>
      <c r="C346" s="24"/>
      <c r="D346" s="24"/>
      <c r="E346" s="24" t="s">
        <v>814</v>
      </c>
      <c r="F346" s="30">
        <v>540</v>
      </c>
      <c r="G346" s="24"/>
      <c r="H346" s="24"/>
      <c r="I346" s="24"/>
    </row>
    <row r="347" spans="1:9" ht="12.75" customHeight="1">
      <c r="A347" s="23"/>
      <c r="B347" s="24"/>
      <c r="C347" s="24"/>
      <c r="D347" s="24"/>
      <c r="E347" s="24" t="s">
        <v>367</v>
      </c>
      <c r="F347" s="24"/>
      <c r="G347" s="24"/>
      <c r="H347" s="24"/>
      <c r="I347" s="24"/>
    </row>
    <row r="348" spans="1:9" ht="12.75" customHeight="1">
      <c r="A348" s="23"/>
      <c r="B348" s="24"/>
      <c r="C348" s="24"/>
      <c r="D348" s="24"/>
      <c r="E348" s="24" t="s">
        <v>815</v>
      </c>
      <c r="F348" s="24"/>
      <c r="G348" s="24"/>
      <c r="H348" s="24"/>
      <c r="I348" s="24"/>
    </row>
    <row r="349" spans="1:9" ht="12.75" customHeight="1">
      <c r="A349" s="23"/>
      <c r="B349" s="24" t="s">
        <v>816</v>
      </c>
      <c r="C349" s="27" t="s">
        <v>343</v>
      </c>
      <c r="D349" s="24"/>
      <c r="E349" s="27" t="s">
        <v>225</v>
      </c>
      <c r="F349" s="24"/>
      <c r="G349" s="27" t="s">
        <v>34</v>
      </c>
      <c r="H349" s="28">
        <v>1013.8</v>
      </c>
      <c r="I349" s="24"/>
    </row>
    <row r="350" spans="1:9" ht="12.75" customHeight="1">
      <c r="A350" s="23"/>
      <c r="B350" s="24"/>
      <c r="C350" s="24"/>
      <c r="D350" s="24"/>
      <c r="E350" s="24" t="s">
        <v>817</v>
      </c>
      <c r="F350" s="30">
        <v>1013.8</v>
      </c>
      <c r="G350" s="24"/>
      <c r="H350" s="24"/>
      <c r="I350" s="24"/>
    </row>
    <row r="351" spans="1:9" ht="12.75" customHeight="1">
      <c r="A351" s="23"/>
      <c r="B351" s="24" t="s">
        <v>818</v>
      </c>
      <c r="C351" s="27" t="s">
        <v>344</v>
      </c>
      <c r="D351" s="24"/>
      <c r="E351" s="27" t="s">
        <v>227</v>
      </c>
      <c r="F351" s="24"/>
      <c r="G351" s="27" t="s">
        <v>34</v>
      </c>
      <c r="H351" s="28">
        <v>463.2</v>
      </c>
      <c r="I351" s="24"/>
    </row>
    <row r="352" spans="1:9" ht="12.75" customHeight="1">
      <c r="A352" s="23"/>
      <c r="B352" s="24"/>
      <c r="C352" s="24"/>
      <c r="D352" s="24"/>
      <c r="E352" s="24" t="s">
        <v>819</v>
      </c>
      <c r="F352" s="30">
        <v>291.04000000000002</v>
      </c>
      <c r="G352" s="24"/>
      <c r="H352" s="24"/>
      <c r="I352" s="24"/>
    </row>
    <row r="353" spans="1:9" ht="12.75" customHeight="1">
      <c r="A353" s="23"/>
      <c r="B353" s="24"/>
      <c r="C353" s="24"/>
      <c r="D353" s="24"/>
      <c r="E353" s="24" t="s">
        <v>820</v>
      </c>
      <c r="F353" s="30">
        <v>145.52000000000001</v>
      </c>
      <c r="G353" s="24"/>
      <c r="H353" s="24"/>
      <c r="I353" s="24"/>
    </row>
    <row r="354" spans="1:9" ht="12.75" customHeight="1">
      <c r="A354" s="23"/>
      <c r="B354" s="24"/>
      <c r="C354" s="24"/>
      <c r="D354" s="24"/>
      <c r="E354" s="24" t="s">
        <v>821</v>
      </c>
      <c r="F354" s="30">
        <v>8.8800000000000008</v>
      </c>
      <c r="G354" s="24"/>
      <c r="H354" s="24"/>
      <c r="I354" s="24"/>
    </row>
    <row r="355" spans="1:9" ht="12.75" customHeight="1">
      <c r="A355" s="23"/>
      <c r="B355" s="24"/>
      <c r="C355" s="24"/>
      <c r="D355" s="24"/>
      <c r="E355" s="24" t="s">
        <v>822</v>
      </c>
      <c r="F355" s="30">
        <v>17.760000000000002</v>
      </c>
      <c r="G355" s="24"/>
      <c r="H355" s="24"/>
      <c r="I355" s="24"/>
    </row>
    <row r="356" spans="1:9" ht="12.75" customHeight="1">
      <c r="A356" s="23"/>
      <c r="B356" s="24"/>
      <c r="C356" s="24"/>
      <c r="D356" s="24"/>
      <c r="E356" s="24" t="s">
        <v>823</v>
      </c>
      <c r="F356" s="30">
        <v>463.2</v>
      </c>
      <c r="G356" s="24"/>
      <c r="H356" s="24"/>
      <c r="I356" s="24"/>
    </row>
    <row r="357" spans="1:9" ht="12.75" customHeight="1">
      <c r="A357" s="23"/>
      <c r="B357" s="24"/>
      <c r="C357" s="24"/>
      <c r="D357" s="24"/>
      <c r="E357" s="24" t="s">
        <v>815</v>
      </c>
      <c r="F357" s="24"/>
      <c r="G357" s="24"/>
      <c r="H357" s="24"/>
      <c r="I357" s="24"/>
    </row>
    <row r="358" spans="1:9" ht="12.75" customHeight="1">
      <c r="A358" s="23"/>
      <c r="B358" s="24"/>
      <c r="C358" s="24"/>
      <c r="D358" s="24"/>
      <c r="E358" s="24"/>
      <c r="F358" s="24"/>
      <c r="G358" s="24"/>
      <c r="H358" s="24"/>
      <c r="I358" s="24"/>
    </row>
    <row r="359" spans="1:9" ht="12.75" customHeight="1">
      <c r="A359" s="25" t="s">
        <v>229</v>
      </c>
      <c r="B359" s="24"/>
      <c r="C359" s="24"/>
      <c r="D359" s="24"/>
      <c r="E359" s="26" t="s">
        <v>824</v>
      </c>
      <c r="F359" s="24"/>
      <c r="G359" s="24"/>
      <c r="H359" s="24"/>
      <c r="I359" s="24"/>
    </row>
    <row r="360" spans="1:9" ht="12.75" customHeight="1">
      <c r="A360" s="23"/>
      <c r="B360" s="24" t="s">
        <v>825</v>
      </c>
      <c r="C360" s="27" t="s">
        <v>345</v>
      </c>
      <c r="D360" s="24"/>
      <c r="E360" s="27" t="s">
        <v>231</v>
      </c>
      <c r="F360" s="24"/>
      <c r="G360" s="27" t="s">
        <v>34</v>
      </c>
      <c r="H360" s="28">
        <v>657.47</v>
      </c>
      <c r="I360" s="24"/>
    </row>
    <row r="361" spans="1:9" ht="12.75" customHeight="1">
      <c r="A361" s="23"/>
      <c r="B361" s="24" t="s">
        <v>825</v>
      </c>
      <c r="C361" s="24"/>
      <c r="D361" s="24" t="s">
        <v>826</v>
      </c>
      <c r="E361" s="24" t="s">
        <v>827</v>
      </c>
      <c r="F361" s="24"/>
      <c r="G361" s="24" t="s">
        <v>34</v>
      </c>
      <c r="H361" s="30">
        <v>657.47</v>
      </c>
      <c r="I361" s="24"/>
    </row>
    <row r="362" spans="1:9" ht="12.75" customHeight="1">
      <c r="A362" s="23"/>
      <c r="B362" s="24"/>
      <c r="C362" s="24"/>
      <c r="D362" s="24"/>
      <c r="E362" s="24" t="s">
        <v>828</v>
      </c>
      <c r="F362" s="30">
        <v>657.47</v>
      </c>
      <c r="G362" s="24"/>
      <c r="H362" s="24"/>
      <c r="I362" s="24"/>
    </row>
    <row r="363" spans="1:9" ht="12.75" customHeight="1">
      <c r="A363" s="23"/>
      <c r="B363" s="24" t="s">
        <v>829</v>
      </c>
      <c r="C363" s="27" t="s">
        <v>346</v>
      </c>
      <c r="D363" s="24"/>
      <c r="E363" s="27" t="s">
        <v>233</v>
      </c>
      <c r="F363" s="24"/>
      <c r="G363" s="27" t="s">
        <v>34</v>
      </c>
      <c r="H363" s="28">
        <v>736</v>
      </c>
      <c r="I363" s="24"/>
    </row>
    <row r="364" spans="1:9" ht="12.75" customHeight="1">
      <c r="A364" s="23"/>
      <c r="B364" s="24" t="s">
        <v>829</v>
      </c>
      <c r="C364" s="24"/>
      <c r="D364" s="24" t="s">
        <v>830</v>
      </c>
      <c r="E364" s="24" t="s">
        <v>831</v>
      </c>
      <c r="F364" s="24"/>
      <c r="G364" s="24" t="s">
        <v>34</v>
      </c>
      <c r="H364" s="30">
        <v>450</v>
      </c>
      <c r="I364" s="24"/>
    </row>
    <row r="365" spans="1:9" ht="12.75" customHeight="1">
      <c r="A365" s="23"/>
      <c r="B365" s="24"/>
      <c r="C365" s="24"/>
      <c r="D365" s="24"/>
      <c r="E365" s="24" t="s">
        <v>832</v>
      </c>
      <c r="F365" s="30">
        <v>450</v>
      </c>
      <c r="G365" s="24"/>
      <c r="H365" s="24"/>
      <c r="I365" s="24"/>
    </row>
    <row r="366" spans="1:9" ht="12.75" customHeight="1">
      <c r="A366" s="23"/>
      <c r="B366" s="24" t="s">
        <v>829</v>
      </c>
      <c r="C366" s="24"/>
      <c r="D366" s="24" t="s">
        <v>833</v>
      </c>
      <c r="E366" s="24" t="s">
        <v>834</v>
      </c>
      <c r="F366" s="24"/>
      <c r="G366" s="24" t="s">
        <v>34</v>
      </c>
      <c r="H366" s="30">
        <v>286</v>
      </c>
      <c r="I366" s="24"/>
    </row>
    <row r="367" spans="1:9" ht="12.75" customHeight="1">
      <c r="A367" s="23"/>
      <c r="B367" s="24"/>
      <c r="C367" s="24"/>
      <c r="D367" s="24"/>
      <c r="E367" s="24" t="s">
        <v>835</v>
      </c>
      <c r="F367" s="30">
        <v>286</v>
      </c>
      <c r="G367" s="24"/>
      <c r="H367" s="24"/>
      <c r="I367" s="24"/>
    </row>
    <row r="368" spans="1:9" ht="12.75" customHeight="1">
      <c r="A368" s="94"/>
      <c r="B368" s="94"/>
      <c r="C368" s="94"/>
      <c r="D368" s="94"/>
      <c r="E368" s="94"/>
      <c r="F368" s="95"/>
      <c r="G368" s="94"/>
      <c r="H368" s="94"/>
      <c r="I368" s="94"/>
    </row>
    <row r="369" spans="1:9" ht="12.75" customHeight="1">
      <c r="A369" s="47"/>
      <c r="B369" s="47"/>
      <c r="C369" s="47"/>
      <c r="D369" s="47"/>
      <c r="E369" s="47"/>
      <c r="F369" s="47"/>
      <c r="G369" s="47"/>
      <c r="H369" s="47"/>
      <c r="I369" s="47"/>
    </row>
    <row r="370" spans="1:9" ht="12.75" customHeight="1">
      <c r="A370" s="94"/>
      <c r="B370" s="94"/>
      <c r="C370" s="94"/>
      <c r="D370" s="94"/>
      <c r="E370" s="94"/>
      <c r="F370" s="94"/>
      <c r="G370" s="94"/>
      <c r="H370" s="94"/>
      <c r="I370" s="94"/>
    </row>
    <row r="371" spans="1:9" ht="12.75" customHeight="1">
      <c r="A371" s="94"/>
      <c r="B371" s="94"/>
      <c r="C371" s="94"/>
      <c r="D371" s="94"/>
      <c r="E371" s="94"/>
      <c r="F371" s="94"/>
      <c r="G371" s="94"/>
      <c r="H371" s="94"/>
      <c r="I371" s="94"/>
    </row>
    <row r="372" spans="1:9" ht="12.75" customHeight="1">
      <c r="A372" s="94"/>
      <c r="B372" s="94"/>
      <c r="C372" s="94"/>
      <c r="D372" s="94"/>
      <c r="E372" s="94"/>
      <c r="F372" s="94"/>
      <c r="G372" s="94"/>
      <c r="H372" s="94"/>
      <c r="I372" s="94"/>
    </row>
    <row r="373" spans="1:9" ht="12.75" customHeight="1">
      <c r="A373" s="94"/>
      <c r="B373" s="94"/>
      <c r="C373" s="94"/>
      <c r="D373" s="94"/>
      <c r="E373" s="94"/>
      <c r="F373" s="94"/>
      <c r="G373" s="94"/>
      <c r="H373" s="94"/>
      <c r="I373" s="94"/>
    </row>
    <row r="374" spans="1:9" ht="12.75" customHeight="1">
      <c r="A374" s="94"/>
      <c r="B374" s="94"/>
      <c r="C374" s="94"/>
      <c r="D374" s="94"/>
      <c r="E374" s="94"/>
      <c r="F374" s="94"/>
      <c r="G374" s="94"/>
      <c r="H374" s="94"/>
      <c r="I374" s="94"/>
    </row>
    <row r="375" spans="1:9" ht="12.75" customHeight="1">
      <c r="A375" s="98" t="s">
        <v>855</v>
      </c>
      <c r="B375" s="98"/>
      <c r="F375" s="96"/>
      <c r="G375" s="96"/>
      <c r="H375" s="96"/>
    </row>
    <row r="376" spans="1:9" ht="12.75" customHeight="1">
      <c r="F376" s="90"/>
      <c r="G376" s="90"/>
      <c r="H376" s="90"/>
    </row>
    <row r="377" spans="1:9" ht="12.6" customHeight="1">
      <c r="A377" s="98" t="s">
        <v>856</v>
      </c>
      <c r="B377" s="98"/>
      <c r="C377" s="3"/>
      <c r="D377" s="3"/>
      <c r="E377" s="3"/>
      <c r="F377" s="78" t="s">
        <v>860</v>
      </c>
      <c r="G377" s="78"/>
      <c r="H377" s="78"/>
    </row>
    <row r="378" spans="1:9" ht="35.4" customHeight="1">
      <c r="A378" s="3"/>
      <c r="B378" s="76"/>
      <c r="C378" s="3"/>
      <c r="D378" s="3"/>
      <c r="E378" s="3"/>
      <c r="F378" s="97" t="s">
        <v>858</v>
      </c>
      <c r="G378" s="97"/>
      <c r="H378" s="97"/>
    </row>
    <row r="379" spans="1:9" ht="12.75" customHeight="1">
      <c r="A379" s="76"/>
      <c r="B379" s="3"/>
      <c r="C379" s="3"/>
      <c r="D379" s="3"/>
      <c r="E379" s="3"/>
    </row>
    <row r="380" spans="1:9" ht="12.75" customHeight="1">
      <c r="A380" s="76"/>
      <c r="B380" s="3"/>
      <c r="C380" s="3"/>
      <c r="D380" s="3"/>
      <c r="E380" s="3"/>
    </row>
    <row r="381" spans="1:9" ht="12.75" customHeight="1">
      <c r="A381" s="77"/>
      <c r="B381" s="3"/>
      <c r="C381" s="3"/>
      <c r="D381" s="3"/>
      <c r="E381" s="3"/>
    </row>
    <row r="382" spans="1:9" ht="12.75" customHeight="1">
      <c r="A382" s="77"/>
      <c r="B382" s="3"/>
      <c r="C382" s="3"/>
      <c r="D382" s="3"/>
      <c r="E382" s="3"/>
    </row>
  </sheetData>
  <sheetProtection algorithmName="SHA-512" hashValue="awXaU2f91+TzV3NTig6lMhwZANL2wSaCnJboOurQBeSPRDXaeBwyLX9Fp0kCT2WsqQMRmrUsTR7BROJKxJz2mQ==" saltValue="EuXAyP79oJAFFnn6iR47Mw==" spinCount="100000" sheet="1" objects="1" scenarios="1"/>
  <mergeCells count="11">
    <mergeCell ref="I5:I6"/>
    <mergeCell ref="F378:H378"/>
    <mergeCell ref="A377:B377"/>
    <mergeCell ref="A375:B375"/>
    <mergeCell ref="F375:H375"/>
    <mergeCell ref="F376:H376"/>
    <mergeCell ref="F377:H377"/>
    <mergeCell ref="B5:D5"/>
    <mergeCell ref="E5:F5"/>
    <mergeCell ref="G5:G6"/>
    <mergeCell ref="H5:H6"/>
  </mergeCells>
  <pageMargins left="0.75" right="0.75" top="1" bottom="1" header="0.5" footer="0.5"/>
  <pageSetup paperSize="9" scale="6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9</vt:i4>
      </vt:variant>
    </vt:vector>
  </HeadingPairs>
  <TitlesOfParts>
    <vt:vector size="15" baseType="lpstr">
      <vt:lpstr>Rekapitulácia stavby</vt:lpstr>
      <vt:lpstr>Súpis prác</vt:lpstr>
      <vt:lpstr>Časti stavby</vt:lpstr>
      <vt:lpstr>000</vt:lpstr>
      <vt:lpstr>101</vt:lpstr>
      <vt:lpstr>201</vt:lpstr>
      <vt:lpstr>'Časti stavby'!Názvy_tlače</vt:lpstr>
      <vt:lpstr>'Rekapitulácia stavby'!Názvy_tlače</vt:lpstr>
      <vt:lpstr>'Súpis prác'!Názvy_tlače</vt:lpstr>
      <vt:lpstr>'000'!Oblasť_tlače</vt:lpstr>
      <vt:lpstr>'101'!Oblasť_tlače</vt:lpstr>
      <vt:lpstr>'201'!Oblasť_tlače</vt:lpstr>
      <vt:lpstr>'Časti stavby'!Oblasť_tlače</vt:lpstr>
      <vt:lpstr>'Rekapitulácia stavby'!Oblasť_tlače</vt:lpstr>
      <vt:lpstr>'Súpis prác'!Oblasť_tlače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Vičan Jozef</dc:creator>
  <cp:lastModifiedBy>Kovácsová Mária</cp:lastModifiedBy>
  <cp:lastPrinted>2025-01-14T08:11:52Z</cp:lastPrinted>
  <dcterms:created xsi:type="dcterms:W3CDTF">2022-07-26T15:23:28Z</dcterms:created>
  <dcterms:modified xsi:type="dcterms:W3CDTF">2025-01-14T08:21:29Z</dcterms:modified>
</cp:coreProperties>
</file>