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7 LS Hronec -súhrn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O14" i="1" s="1"/>
  <c r="F15" i="1"/>
  <c r="O15" i="1" s="1"/>
  <c r="F16" i="1"/>
  <c r="O16" i="1" s="1"/>
  <c r="F17" i="1"/>
  <c r="O17" i="1" s="1"/>
  <c r="F18" i="1"/>
  <c r="O18" i="1" s="1"/>
  <c r="F13" i="1" l="1"/>
  <c r="O13" i="1" l="1"/>
  <c r="F12" i="1" l="1"/>
  <c r="L19" i="1" l="1"/>
  <c r="F19" i="1" l="1"/>
  <c r="O12" i="1" l="1"/>
  <c r="O19" i="1" l="1"/>
  <c r="O21" i="1" s="1"/>
  <c r="O20" i="1" s="1"/>
</calcChain>
</file>

<file path=xl/sharedStrings.xml><?xml version="1.0" encoding="utf-8"?>
<sst xmlns="http://schemas.openxmlformats.org/spreadsheetml/2006/main" count="93" uniqueCount="66">
  <si>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</si>
  <si>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</si>
  <si>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</si>
  <si>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</si>
  <si>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</si>
  <si>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</si>
  <si>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</si>
  <si>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</si>
  <si>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</si>
  <si>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</si>
  <si>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</si>
  <si>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</si>
  <si>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</si>
  <si>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</si>
  <si>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</si>
  <si>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</si>
  <si>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</si>
  <si>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</si>
  <si>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</si>
  <si>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</si>
  <si>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</si>
  <si>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</si>
  <si>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</si>
  <si>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</si>
  <si>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</si>
  <si>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</si>
  <si>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</si>
  <si>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</si>
  <si>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</si>
  <si>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</si>
  <si>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</si>
  <si>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</si>
  <si>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</si>
  <si>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</si>
  <si>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</si>
  <si>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</si>
  <si>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</si>
  <si>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</si>
  <si>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</si>
  <si>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</si>
  <si>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</si>
  <si>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LO Endreska</t>
  </si>
  <si>
    <t>SL150-255 2</t>
  </si>
  <si>
    <t>1,2,4a,4d,6,7</t>
  </si>
  <si>
    <t>LO Túrniky</t>
  </si>
  <si>
    <t>SL150-262 2</t>
  </si>
  <si>
    <t>VU-50</t>
  </si>
  <si>
    <t>40</t>
  </si>
  <si>
    <t>100 | 300 | -</t>
  </si>
  <si>
    <t>25</t>
  </si>
  <si>
    <t>120 | 350 | -</t>
  </si>
  <si>
    <t>SL150-253A2</t>
  </si>
  <si>
    <t>SL150-253C0</t>
  </si>
  <si>
    <t>SL150-257A2</t>
  </si>
  <si>
    <t>SL150-258B0</t>
  </si>
  <si>
    <t>SL150-269 2</t>
  </si>
  <si>
    <t>60</t>
  </si>
  <si>
    <t>100 | 1000 | -</t>
  </si>
  <si>
    <t>55</t>
  </si>
  <si>
    <t>100 | 600 | -</t>
  </si>
  <si>
    <t>50</t>
  </si>
  <si>
    <t>100 | 200 | -</t>
  </si>
  <si>
    <t>20</t>
  </si>
  <si>
    <t>200 | 800 | -</t>
  </si>
  <si>
    <t>Lesnícke služby v ťažbovom procese na zlepšenie biotopov pre hlucháňa hôrneho pre OZ Horehronie, LS Hronec  - výzva č.37 -14/02</t>
  </si>
  <si>
    <t>37 -14/02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</si>
</sst>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workbookViewId="0">
      <selection activeCell="I16" sqref="I16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62" t="s">
        <v>38</v>
      </c>
      <c r="N1" s="62"/>
      <c r="O1" s="62"/>
    </row>
    <row r="2" spans="1:15" ht="20.25" customHeight="1" x14ac:dyDescent="0.25">
      <c r="A2" s="53" t="s">
        <v>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62" t="s">
        <v>36</v>
      </c>
      <c r="N2" s="62"/>
      <c r="O2" s="62"/>
    </row>
    <row r="3" spans="1:15" ht="20.25" customHeight="1" x14ac:dyDescent="0.25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64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39</v>
      </c>
      <c r="B8" s="43" t="s">
        <v>65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71" t="s">
        <v>7</v>
      </c>
      <c r="L9" s="51" t="s">
        <v>8</v>
      </c>
      <c r="M9" s="51" t="s">
        <v>9</v>
      </c>
      <c r="N9" s="54" t="s">
        <v>30</v>
      </c>
      <c r="O9" s="57" t="s">
        <v>31</v>
      </c>
    </row>
    <row r="10" spans="1:15" ht="21.75" customHeight="1" thickBot="1" x14ac:dyDescent="0.3">
      <c r="A10" s="49"/>
      <c r="B10" s="50"/>
      <c r="C10" s="60" t="s">
        <v>10</v>
      </c>
      <c r="D10" s="60" t="s">
        <v>11</v>
      </c>
      <c r="E10" s="60" t="s">
        <v>12</v>
      </c>
      <c r="F10" s="51" t="s">
        <v>13</v>
      </c>
      <c r="G10" s="52"/>
      <c r="H10" s="51"/>
      <c r="I10" s="60" t="s">
        <v>11</v>
      </c>
      <c r="J10" s="61" t="s">
        <v>12</v>
      </c>
      <c r="K10" s="71"/>
      <c r="L10" s="51"/>
      <c r="M10" s="51"/>
      <c r="N10" s="55"/>
      <c r="O10" s="58"/>
    </row>
    <row r="11" spans="1:15" ht="50.25" customHeight="1" thickBot="1" x14ac:dyDescent="0.3">
      <c r="A11" s="49"/>
      <c r="B11" s="50"/>
      <c r="C11" s="60"/>
      <c r="D11" s="60"/>
      <c r="E11" s="60"/>
      <c r="F11" s="51"/>
      <c r="G11" s="52"/>
      <c r="H11" s="51"/>
      <c r="I11" s="60"/>
      <c r="J11" s="61"/>
      <c r="K11" s="71"/>
      <c r="L11" s="51"/>
      <c r="M11" s="51"/>
      <c r="N11" s="56"/>
      <c r="O11" s="59"/>
    </row>
    <row r="12" spans="1:15" ht="23.25" customHeight="1" x14ac:dyDescent="0.25">
      <c r="A12" s="5" t="s">
        <v>41</v>
      </c>
      <c r="B12" s="6" t="s">
        <v>42</v>
      </c>
      <c r="C12" s="7" t="s">
        <v>43</v>
      </c>
      <c r="D12" s="8">
        <v>410</v>
      </c>
      <c r="E12" s="8">
        <v>315</v>
      </c>
      <c r="F12" s="8">
        <f>SUM(D12,E12)</f>
        <v>725</v>
      </c>
      <c r="G12" s="9" t="s">
        <v>46</v>
      </c>
      <c r="H12" s="10" t="s">
        <v>47</v>
      </c>
      <c r="I12" s="11">
        <v>0.27924598269468481</v>
      </c>
      <c r="J12" s="11">
        <v>0.18882253521126763</v>
      </c>
      <c r="K12" s="12" t="s">
        <v>48</v>
      </c>
      <c r="L12" s="13">
        <v>24812.3822</v>
      </c>
      <c r="M12" s="14" t="s">
        <v>14</v>
      </c>
      <c r="N12" s="39">
        <v>1</v>
      </c>
      <c r="O12" s="13">
        <f t="shared" ref="O12:O18" si="0">F12*N12</f>
        <v>725</v>
      </c>
    </row>
    <row r="13" spans="1:15" ht="24" customHeight="1" x14ac:dyDescent="0.25">
      <c r="A13" s="5" t="s">
        <v>44</v>
      </c>
      <c r="B13" s="6" t="s">
        <v>45</v>
      </c>
      <c r="C13" s="7" t="s">
        <v>43</v>
      </c>
      <c r="D13" s="8">
        <v>180</v>
      </c>
      <c r="E13" s="8">
        <v>70</v>
      </c>
      <c r="F13" s="8">
        <f>SUM(D13,E13)</f>
        <v>250</v>
      </c>
      <c r="G13" s="9" t="s">
        <v>46</v>
      </c>
      <c r="H13" s="10" t="s">
        <v>49</v>
      </c>
      <c r="I13" s="11">
        <v>0.09</v>
      </c>
      <c r="J13" s="11">
        <v>0.09</v>
      </c>
      <c r="K13" s="12" t="s">
        <v>50</v>
      </c>
      <c r="L13" s="13">
        <v>14999.6985</v>
      </c>
      <c r="M13" s="14" t="s">
        <v>14</v>
      </c>
      <c r="N13" s="39">
        <v>1</v>
      </c>
      <c r="O13" s="13">
        <f t="shared" si="0"/>
        <v>250</v>
      </c>
    </row>
    <row r="14" spans="1:15" ht="24" customHeight="1" x14ac:dyDescent="0.25">
      <c r="A14" s="5" t="s">
        <v>41</v>
      </c>
      <c r="B14" s="6" t="s">
        <v>51</v>
      </c>
      <c r="C14" s="7" t="s">
        <v>43</v>
      </c>
      <c r="D14" s="8">
        <v>320</v>
      </c>
      <c r="E14" s="8">
        <v>205</v>
      </c>
      <c r="F14" s="8">
        <f t="shared" ref="F14:F18" si="1">SUM(D14,E14)</f>
        <v>525</v>
      </c>
      <c r="G14" s="9" t="s">
        <v>46</v>
      </c>
      <c r="H14" s="10" t="s">
        <v>56</v>
      </c>
      <c r="I14" s="11">
        <v>0.29759162303664916</v>
      </c>
      <c r="J14" s="11">
        <v>0.19567586745192647</v>
      </c>
      <c r="K14" s="12" t="s">
        <v>57</v>
      </c>
      <c r="L14" s="13">
        <v>22321.837800000001</v>
      </c>
      <c r="M14" s="14" t="s">
        <v>14</v>
      </c>
      <c r="N14" s="39">
        <v>1</v>
      </c>
      <c r="O14" s="13">
        <f t="shared" si="0"/>
        <v>525</v>
      </c>
    </row>
    <row r="15" spans="1:15" ht="24" customHeight="1" x14ac:dyDescent="0.25">
      <c r="A15" s="5" t="s">
        <v>41</v>
      </c>
      <c r="B15" s="6" t="s">
        <v>52</v>
      </c>
      <c r="C15" s="7" t="s">
        <v>43</v>
      </c>
      <c r="D15" s="8">
        <v>70</v>
      </c>
      <c r="E15" s="8">
        <v>80</v>
      </c>
      <c r="F15" s="8">
        <f t="shared" si="1"/>
        <v>150</v>
      </c>
      <c r="G15" s="9" t="s">
        <v>46</v>
      </c>
      <c r="H15" s="10" t="s">
        <v>58</v>
      </c>
      <c r="I15" s="11">
        <v>0.59</v>
      </c>
      <c r="J15" s="11">
        <v>0.33058599211897804</v>
      </c>
      <c r="K15" s="12" t="s">
        <v>59</v>
      </c>
      <c r="L15" s="13">
        <v>4841.5326999999997</v>
      </c>
      <c r="M15" s="14" t="s">
        <v>14</v>
      </c>
      <c r="N15" s="39">
        <v>1</v>
      </c>
      <c r="O15" s="13">
        <f t="shared" si="0"/>
        <v>150</v>
      </c>
    </row>
    <row r="16" spans="1:15" ht="24" customHeight="1" x14ac:dyDescent="0.25">
      <c r="A16" s="5" t="s">
        <v>41</v>
      </c>
      <c r="B16" s="6" t="s">
        <v>53</v>
      </c>
      <c r="C16" s="7" t="s">
        <v>43</v>
      </c>
      <c r="D16" s="8">
        <v>150</v>
      </c>
      <c r="E16" s="8">
        <v>50</v>
      </c>
      <c r="F16" s="8">
        <f t="shared" si="1"/>
        <v>200</v>
      </c>
      <c r="G16" s="9" t="s">
        <v>46</v>
      </c>
      <c r="H16" s="10" t="s">
        <v>56</v>
      </c>
      <c r="I16" s="11">
        <v>0.28345864661654135</v>
      </c>
      <c r="J16" s="11">
        <v>0.19000000000000003</v>
      </c>
      <c r="K16" s="12" t="s">
        <v>59</v>
      </c>
      <c r="L16" s="13">
        <v>7493.9012000000002</v>
      </c>
      <c r="M16" s="14" t="s">
        <v>14</v>
      </c>
      <c r="N16" s="39">
        <v>1</v>
      </c>
      <c r="O16" s="13">
        <f t="shared" si="0"/>
        <v>200</v>
      </c>
    </row>
    <row r="17" spans="1:15" ht="24" customHeight="1" x14ac:dyDescent="0.25">
      <c r="A17" s="5" t="s">
        <v>44</v>
      </c>
      <c r="B17" s="6" t="s">
        <v>54</v>
      </c>
      <c r="C17" s="7" t="s">
        <v>43</v>
      </c>
      <c r="D17" s="8">
        <v>90</v>
      </c>
      <c r="E17" s="8">
        <v>20</v>
      </c>
      <c r="F17" s="8">
        <f t="shared" si="1"/>
        <v>110</v>
      </c>
      <c r="G17" s="9" t="s">
        <v>46</v>
      </c>
      <c r="H17" s="10" t="s">
        <v>60</v>
      </c>
      <c r="I17" s="11">
        <v>0.23</v>
      </c>
      <c r="J17" s="11">
        <v>0.17</v>
      </c>
      <c r="K17" s="12" t="s">
        <v>61</v>
      </c>
      <c r="L17" s="13">
        <v>3586.6904</v>
      </c>
      <c r="M17" s="14" t="s">
        <v>14</v>
      </c>
      <c r="N17" s="39">
        <v>1</v>
      </c>
      <c r="O17" s="13">
        <f t="shared" si="0"/>
        <v>110</v>
      </c>
    </row>
    <row r="18" spans="1:15" ht="24" customHeight="1" thickBot="1" x14ac:dyDescent="0.3">
      <c r="A18" s="5" t="s">
        <v>44</v>
      </c>
      <c r="B18" s="6" t="s">
        <v>55</v>
      </c>
      <c r="C18" s="7" t="s">
        <v>43</v>
      </c>
      <c r="D18" s="8">
        <v>160</v>
      </c>
      <c r="E18" s="8">
        <v>30</v>
      </c>
      <c r="F18" s="8">
        <f t="shared" si="1"/>
        <v>190</v>
      </c>
      <c r="G18" s="9" t="s">
        <v>46</v>
      </c>
      <c r="H18" s="10" t="s">
        <v>62</v>
      </c>
      <c r="I18" s="11">
        <v>0.16</v>
      </c>
      <c r="J18" s="11">
        <v>0.18</v>
      </c>
      <c r="K18" s="12" t="s">
        <v>63</v>
      </c>
      <c r="L18" s="13">
        <v>8510.8544999999995</v>
      </c>
      <c r="M18" s="14" t="s">
        <v>14</v>
      </c>
      <c r="N18" s="39">
        <v>1</v>
      </c>
      <c r="O18" s="13">
        <f t="shared" si="0"/>
        <v>190</v>
      </c>
    </row>
    <row r="19" spans="1:15" ht="18.75" customHeight="1" thickBot="1" x14ac:dyDescent="0.3">
      <c r="A19" s="15"/>
      <c r="B19" s="16"/>
      <c r="C19" s="16"/>
      <c r="D19" s="16"/>
      <c r="E19" s="16"/>
      <c r="F19" s="38">
        <f>SUM(F12:F18)</f>
        <v>2150</v>
      </c>
      <c r="G19" s="16"/>
      <c r="H19" s="16"/>
      <c r="I19" s="16"/>
      <c r="J19" s="44" t="s">
        <v>15</v>
      </c>
      <c r="K19" s="44"/>
      <c r="L19" s="17">
        <f>SUM(L12:L18)</f>
        <v>86566.897300000011</v>
      </c>
      <c r="M19" s="18"/>
      <c r="N19" s="19" t="s">
        <v>16</v>
      </c>
      <c r="O19" s="17">
        <f>SUM(O12:O18)</f>
        <v>2150</v>
      </c>
    </row>
    <row r="20" spans="1:15" ht="20.25" customHeight="1" thickBot="1" x14ac:dyDescent="0.3">
      <c r="A20" s="45" t="s">
        <v>17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17">
        <f>O21-O19</f>
        <v>430</v>
      </c>
    </row>
    <row r="21" spans="1:15" ht="21" customHeight="1" thickBot="1" x14ac:dyDescent="0.3">
      <c r="A21" s="45" t="s">
        <v>18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7">
        <f>IF(C24="N",O19,(O19*1.2))</f>
        <v>2580</v>
      </c>
    </row>
    <row r="22" spans="1:15" x14ac:dyDescent="0.25">
      <c r="A22" s="46" t="s">
        <v>19</v>
      </c>
      <c r="B22" s="46"/>
      <c r="C22" s="46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70" t="s">
        <v>34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ht="25.5" customHeight="1" thickBot="1" x14ac:dyDescent="0.3">
      <c r="A24" s="21" t="s">
        <v>33</v>
      </c>
      <c r="B24" s="22"/>
      <c r="C24" s="37"/>
      <c r="D24" s="22"/>
      <c r="E24" s="22"/>
      <c r="F24" s="21"/>
      <c r="G24" s="22"/>
      <c r="H24" s="22"/>
      <c r="I24" s="22"/>
      <c r="J24" s="23"/>
      <c r="K24" s="23"/>
      <c r="L24" s="23"/>
      <c r="M24" s="23"/>
      <c r="N24" s="23"/>
      <c r="O24" s="23"/>
    </row>
    <row r="25" spans="1:15" ht="21.75" customHeight="1" x14ac:dyDescent="0.25">
      <c r="A25" s="63" t="s">
        <v>20</v>
      </c>
      <c r="B25" s="63"/>
      <c r="C25" s="63"/>
      <c r="D25" s="63"/>
      <c r="E25" s="64" t="s">
        <v>21</v>
      </c>
      <c r="F25" s="24" t="s">
        <v>22</v>
      </c>
      <c r="G25" s="65"/>
      <c r="H25" s="65"/>
      <c r="I25" s="65"/>
      <c r="J25" s="65"/>
      <c r="K25" s="65"/>
      <c r="L25" s="65"/>
      <c r="M25" s="65"/>
      <c r="N25" s="65"/>
      <c r="O25" s="65"/>
    </row>
    <row r="26" spans="1:15" ht="21.75" customHeight="1" thickBot="1" x14ac:dyDescent="0.3">
      <c r="A26" s="66"/>
      <c r="B26" s="66"/>
      <c r="C26" s="66"/>
      <c r="D26" s="66"/>
      <c r="E26" s="64"/>
      <c r="F26" s="24" t="s">
        <v>23</v>
      </c>
      <c r="G26" s="65"/>
      <c r="H26" s="65"/>
      <c r="I26" s="65"/>
      <c r="J26" s="65"/>
      <c r="K26" s="65"/>
      <c r="L26" s="65"/>
      <c r="M26" s="65"/>
      <c r="N26" s="65"/>
      <c r="O26" s="65"/>
    </row>
    <row r="27" spans="1:15" ht="21.75" customHeight="1" thickBot="1" x14ac:dyDescent="0.3">
      <c r="A27" s="66"/>
      <c r="B27" s="66"/>
      <c r="C27" s="66"/>
      <c r="D27" s="66"/>
      <c r="E27" s="64"/>
      <c r="F27" s="24" t="s">
        <v>24</v>
      </c>
      <c r="G27" s="65"/>
      <c r="H27" s="65"/>
      <c r="I27" s="65"/>
      <c r="J27" s="65"/>
      <c r="K27" s="65"/>
      <c r="L27" s="65"/>
      <c r="M27" s="65"/>
      <c r="N27" s="65"/>
      <c r="O27" s="65"/>
    </row>
    <row r="28" spans="1:15" ht="21.75" customHeight="1" thickBot="1" x14ac:dyDescent="0.3">
      <c r="A28" s="66"/>
      <c r="B28" s="66"/>
      <c r="C28" s="66"/>
      <c r="D28" s="66"/>
      <c r="E28" s="64"/>
      <c r="F28" s="24" t="s">
        <v>25</v>
      </c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21.75" customHeight="1" thickBot="1" x14ac:dyDescent="0.3">
      <c r="A29" s="66"/>
      <c r="B29" s="66"/>
      <c r="C29" s="66"/>
      <c r="D29" s="66"/>
      <c r="E29" s="64"/>
      <c r="F29" s="67" t="s">
        <v>26</v>
      </c>
      <c r="G29" s="67"/>
      <c r="H29" s="68"/>
      <c r="I29" s="68"/>
      <c r="J29" s="68"/>
      <c r="K29" s="68"/>
      <c r="L29" s="68"/>
      <c r="M29" s="68"/>
      <c r="N29" s="68"/>
      <c r="O29" s="68"/>
    </row>
    <row r="30" spans="1:15" ht="12.75" customHeight="1" thickBot="1" x14ac:dyDescent="0.3">
      <c r="A30" s="66"/>
      <c r="B30" s="66"/>
      <c r="C30" s="66"/>
      <c r="D30" s="66"/>
    </row>
    <row r="31" spans="1:15" ht="12.75" customHeight="1" thickBot="1" x14ac:dyDescent="0.3">
      <c r="A31" s="66"/>
      <c r="B31" s="66"/>
      <c r="C31" s="66"/>
      <c r="D31" s="66"/>
      <c r="K31" s="69"/>
      <c r="L31" s="69"/>
      <c r="M31" s="69"/>
      <c r="N31" s="69"/>
      <c r="O31" s="69"/>
    </row>
    <row r="32" spans="1:15" ht="24" customHeight="1" thickBot="1" x14ac:dyDescent="0.3">
      <c r="A32" s="66"/>
      <c r="B32" s="66"/>
      <c r="C32" s="66"/>
      <c r="D32" s="66"/>
      <c r="E32" s="23"/>
      <c r="I32" s="1" t="s">
        <v>32</v>
      </c>
      <c r="K32" s="69"/>
      <c r="L32" s="69"/>
      <c r="M32" s="69"/>
      <c r="N32" s="69"/>
      <c r="O32" s="69"/>
    </row>
    <row r="33" spans="5:5" ht="12.75" customHeight="1" x14ac:dyDescent="0.25">
      <c r="E33" s="23"/>
    </row>
    <row r="34" spans="5:5" ht="12.75" customHeight="1" x14ac:dyDescent="0.25"/>
  </sheetData>
  <sheetProtection algorithmName="SHA-512" hashValue="784SJugP5oe82yRlu/TE89jQvE/YdtzcFnSzK7dAmeZjQLZnRhcS8s8irFn7RTUw1PhwVxTMsZnY0L2czNsxVA==" saltValue="dG8QRObXcUvVK+KxFTFXSA==" spinCount="100000" sheet="1" objects="1" scenarios="1"/>
  <protectedRanges>
    <protectedRange sqref="N12:N18" name="Rozsah1"/>
    <protectedRange sqref="C24" name="Rozsah2"/>
    <protectedRange sqref="F25:O32" name="Rozsah3"/>
  </protectedRanges>
  <mergeCells count="37">
    <mergeCell ref="A23:O23"/>
    <mergeCell ref="K9:K11"/>
    <mergeCell ref="L9:L11"/>
    <mergeCell ref="M9:M11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  <mergeCell ref="O9:O11"/>
    <mergeCell ref="C10:C11"/>
    <mergeCell ref="D10:D11"/>
    <mergeCell ref="E10:E11"/>
    <mergeCell ref="F10:F11"/>
    <mergeCell ref="I10:I11"/>
    <mergeCell ref="J10:J11"/>
    <mergeCell ref="J19:K19"/>
    <mergeCell ref="A20:N20"/>
    <mergeCell ref="A21:N21"/>
    <mergeCell ref="A22:C22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WVV983047:WVV983058 WVV12:WVV18 WLZ12:WLZ18 WCD12:WCD18 VSH12:VSH18 VIL12:VIL18 UYP12:UYP18 UOT12:UOT18 UEX12:UEX18 TVB12:TVB18 TLF12:TLF18 TBJ12:TBJ18 SRN12:SRN18 SHR12:SHR18 RXV12:RXV18 RNZ12:RNZ18 RED12:RED18 QUH12:QUH18 QKL12:QKL18 QAP12:QAP18 PQT12:PQT18 PGX12:PGX18 OXB12:OXB18 ONF12:ONF18 ODJ12:ODJ18 NTN12:NTN18 NJR12:NJR18 MZV12:MZV18 MPZ12:MPZ18 MGD12:MGD18 LWH12:LWH18 LML12:LML18 LCP12:LCP18 KST12:KST18 KIX12:KIX18 JZB12:JZB18 JPF12:JPF18 JFJ12:JFJ18 IVN12:IVN18 ILR12:ILR18 IBV12:IBV18 HRZ12:HRZ18 HID12:HID18 GYH12:GYH18 GOL12:GOL18 GEP12:GEP18 FUT12:FUT18 FKX12:FKX18 FBB12:FBB18 ERF12:ERF18 EHJ12:EHJ18 DXN12:DXN18 DNR12:DNR18 DDV12:DDV18 CTZ12:CTZ18 CKD12:CKD18 CAH12:CAH18 BQL12:BQL18 BGP12:BGP18 AWT12:AWT18 AMX12:AMX18 ADB12:ADB18 TF12:TF18 JJ12:JJ18 N12:N18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2023-06-16T08:33:12Z</cp:lastPrinted>
  <dcterms:created xsi:type="dcterms:W3CDTF">2022-05-04T08:47:19Z</dcterms:created>
  <dcterms:modified xsi:type="dcterms:W3CDTF">2024-10-01T13:01:12Z</dcterms:modified>
</cp:coreProperties>
</file>