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9 LS Predajná -súhrn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F24" i="1"/>
  <c r="F25" i="1"/>
  <c r="O25" i="1" s="1"/>
  <c r="F26" i="1"/>
  <c r="O26" i="1" s="1"/>
  <c r="F27" i="1"/>
  <c r="O27" i="1" s="1"/>
  <c r="F28" i="1"/>
  <c r="O28" i="1" s="1"/>
  <c r="F29" i="1"/>
  <c r="O29" i="1" s="1"/>
  <c r="F23" i="1" l="1"/>
  <c r="O23" i="1" s="1"/>
  <c r="F13" i="1" l="1"/>
  <c r="O13" i="1" s="1"/>
  <c r="F14" i="1"/>
  <c r="O14" i="1" s="1"/>
  <c r="F15" i="1"/>
  <c r="O15" i="1" s="1"/>
  <c r="O17" i="1"/>
  <c r="F16" i="1"/>
  <c r="O16" i="1" s="1"/>
  <c r="F17" i="1"/>
  <c r="F18" i="1"/>
  <c r="O18" i="1" s="1"/>
  <c r="F19" i="1"/>
  <c r="O19" i="1" s="1"/>
  <c r="F20" i="1"/>
  <c r="O20" i="1" s="1"/>
  <c r="F21" i="1"/>
  <c r="O21" i="1" s="1"/>
  <c r="F22" i="1" l="1"/>
  <c r="O22" i="1" s="1"/>
  <c r="L30" i="1" l="1"/>
  <c r="F12" i="1" l="1"/>
  <c r="F30" i="1" l="1"/>
  <c r="O12" i="1" l="1"/>
  <c r="O30" i="1" l="1"/>
  <c r="O32" i="1" s="1"/>
  <c r="O31" i="1" s="1"/>
</calcChain>
</file>

<file path=xl/sharedStrings.xml><?xml version="1.0" encoding="utf-8"?>
<sst xmlns="http://schemas.openxmlformats.org/spreadsheetml/2006/main" count="170" uniqueCount="90">
  <si>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</si>
  <si>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</si>
  <si>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</si>
  <si>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</si>
  <si>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</si>
  <si>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</si>
  <si>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</si>
  <si>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</si>
  <si>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</si>
  <si>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</si>
  <si>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</si>
  <si>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</si>
  <si>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</si>
  <si>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</si>
  <si>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</si>
  <si>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</si>
  <si>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</si>
  <si>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</si>
  <si>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</si>
  <si>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</si>
  <si>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</si>
  <si>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</si>
  <si>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</si>
  <si>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</si>
  <si>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</si>
  <si>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</si>
  <si>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</si>
  <si>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</si>
  <si>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</si>
  <si>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</si>
  <si>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</si>
  <si>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</si>
  <si>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</si>
  <si>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</si>
  <si>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</si>
  <si>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</si>
  <si>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</si>
  <si>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</si>
  <si>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</si>
  <si>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</si>
  <si>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</si>
  <si>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VU-50</t>
  </si>
  <si>
    <t>LO Čeremošné</t>
  </si>
  <si>
    <t>EF099-354B0</t>
  </si>
  <si>
    <t>1,2,4a,4b,6,7</t>
  </si>
  <si>
    <t>EF099-355C0</t>
  </si>
  <si>
    <t>EF099-371D0</t>
  </si>
  <si>
    <t>EF099-376B0</t>
  </si>
  <si>
    <t>EF099-390 3</t>
  </si>
  <si>
    <t>EF099-390 4</t>
  </si>
  <si>
    <t>EF099-391A3</t>
  </si>
  <si>
    <t>EF099-392A3</t>
  </si>
  <si>
    <t>EF099-392A4</t>
  </si>
  <si>
    <t>EF099-413B2</t>
  </si>
  <si>
    <t>EF099-416 3</t>
  </si>
  <si>
    <t>LO Sová</t>
  </si>
  <si>
    <t>EF099-256C0</t>
  </si>
  <si>
    <t>60</t>
  </si>
  <si>
    <t>90 | 300 | -</t>
  </si>
  <si>
    <t>300 | 250 | -</t>
  </si>
  <si>
    <t>50</t>
  </si>
  <si>
    <t>80 | 60 | -</t>
  </si>
  <si>
    <t>80 | 50 | -</t>
  </si>
  <si>
    <t>65</t>
  </si>
  <si>
    <t>70 | 300 | -</t>
  </si>
  <si>
    <t>90 | 50 | -</t>
  </si>
  <si>
    <t>40</t>
  </si>
  <si>
    <t>80 | 30 | -</t>
  </si>
  <si>
    <t>90 | 30 | -</t>
  </si>
  <si>
    <t>150 | 50 | -</t>
  </si>
  <si>
    <t>120 | 200 | -</t>
  </si>
  <si>
    <t>Lesnícke služby v ťažbovom procese na zlepšenie biotopov pre hlucháňa hôrneho pre OZ Horehronie, LS Predajná- výzva č.39 -14/8</t>
  </si>
  <si>
    <t>EF099-371A2</t>
  </si>
  <si>
    <t>1,2,4a,4d,6,7</t>
  </si>
  <si>
    <t>EF099-373A3</t>
  </si>
  <si>
    <t>LO Lomnistá</t>
  </si>
  <si>
    <t>EF099-127B0</t>
  </si>
  <si>
    <t>100 | 245 | -</t>
  </si>
  <si>
    <t>160 | 150 | -</t>
  </si>
  <si>
    <t>25</t>
  </si>
  <si>
    <t>100 | 800 | -</t>
  </si>
  <si>
    <t>EF099-172A0</t>
  </si>
  <si>
    <t>EF099-250A0</t>
  </si>
  <si>
    <t>55</t>
  </si>
  <si>
    <t>150 | 120 | -</t>
  </si>
  <si>
    <t>75 | 800 | -</t>
  </si>
  <si>
    <t>LO Pálenice</t>
  </si>
  <si>
    <t>EF091-165 0</t>
  </si>
  <si>
    <t>90 | 600 | -</t>
  </si>
  <si>
    <t>39 -14/8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</si>
</sst>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3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zoomScaleNormal="100" workbookViewId="0">
      <selection activeCell="A29" sqref="A29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71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89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42</v>
      </c>
      <c r="B12" s="6" t="s">
        <v>43</v>
      </c>
      <c r="C12" s="7" t="s">
        <v>44</v>
      </c>
      <c r="D12" s="8">
        <v>25</v>
      </c>
      <c r="E12" s="8">
        <v>0</v>
      </c>
      <c r="F12" s="8">
        <f>SUM(D12,E12)</f>
        <v>25</v>
      </c>
      <c r="G12" s="9" t="s">
        <v>41</v>
      </c>
      <c r="H12" s="10" t="s">
        <v>57</v>
      </c>
      <c r="I12" s="11">
        <v>0.04</v>
      </c>
      <c r="J12" s="11">
        <v>0</v>
      </c>
      <c r="K12" s="12" t="s">
        <v>58</v>
      </c>
      <c r="L12" s="13">
        <v>1782.62</v>
      </c>
      <c r="M12" s="14" t="s">
        <v>40</v>
      </c>
      <c r="N12" s="39">
        <v>1</v>
      </c>
      <c r="O12" s="13">
        <f t="shared" ref="O12:O22" si="0">F12*N12</f>
        <v>25</v>
      </c>
    </row>
    <row r="13" spans="1:15" ht="23.25" customHeight="1" x14ac:dyDescent="0.25">
      <c r="A13" s="5" t="s">
        <v>42</v>
      </c>
      <c r="B13" s="6" t="s">
        <v>45</v>
      </c>
      <c r="C13" s="7" t="s">
        <v>44</v>
      </c>
      <c r="D13" s="8">
        <v>5</v>
      </c>
      <c r="E13" s="8">
        <v>0</v>
      </c>
      <c r="F13" s="8">
        <f t="shared" ref="F13:F15" si="1">SUM(D13,E13)</f>
        <v>5</v>
      </c>
      <c r="G13" s="9" t="s">
        <v>41</v>
      </c>
      <c r="H13" s="10" t="s">
        <v>57</v>
      </c>
      <c r="I13" s="11">
        <v>0.01</v>
      </c>
      <c r="J13" s="11">
        <v>0</v>
      </c>
      <c r="K13" s="12" t="s">
        <v>59</v>
      </c>
      <c r="L13" s="13">
        <v>328.93</v>
      </c>
      <c r="M13" s="14" t="s">
        <v>40</v>
      </c>
      <c r="N13" s="39">
        <v>1</v>
      </c>
      <c r="O13" s="13">
        <f t="shared" si="0"/>
        <v>5</v>
      </c>
    </row>
    <row r="14" spans="1:15" ht="23.25" customHeight="1" x14ac:dyDescent="0.25">
      <c r="A14" s="5" t="s">
        <v>42</v>
      </c>
      <c r="B14" s="6" t="s">
        <v>46</v>
      </c>
      <c r="C14" s="7" t="s">
        <v>44</v>
      </c>
      <c r="D14" s="8">
        <v>13</v>
      </c>
      <c r="E14" s="8">
        <v>2</v>
      </c>
      <c r="F14" s="8">
        <f t="shared" si="1"/>
        <v>15</v>
      </c>
      <c r="G14" s="9" t="s">
        <v>41</v>
      </c>
      <c r="H14" s="10" t="s">
        <v>60</v>
      </c>
      <c r="I14" s="11">
        <v>3.4666666666666665E-2</v>
      </c>
      <c r="J14" s="11">
        <v>0.02</v>
      </c>
      <c r="K14" s="12" t="s">
        <v>61</v>
      </c>
      <c r="L14" s="13">
        <v>932.58</v>
      </c>
      <c r="M14" s="14" t="s">
        <v>40</v>
      </c>
      <c r="N14" s="39">
        <v>1</v>
      </c>
      <c r="O14" s="13">
        <f t="shared" si="0"/>
        <v>15</v>
      </c>
    </row>
    <row r="15" spans="1:15" ht="23.25" customHeight="1" x14ac:dyDescent="0.25">
      <c r="A15" s="5" t="s">
        <v>42</v>
      </c>
      <c r="B15" s="6" t="s">
        <v>47</v>
      </c>
      <c r="C15" s="7" t="s">
        <v>44</v>
      </c>
      <c r="D15" s="8">
        <v>19</v>
      </c>
      <c r="E15" s="8">
        <v>1</v>
      </c>
      <c r="F15" s="8">
        <f t="shared" si="1"/>
        <v>20</v>
      </c>
      <c r="G15" s="9" t="s">
        <v>41</v>
      </c>
      <c r="H15" s="10" t="s">
        <v>60</v>
      </c>
      <c r="I15" s="11">
        <v>0.01</v>
      </c>
      <c r="J15" s="11">
        <v>0.01</v>
      </c>
      <c r="K15" s="12" t="s">
        <v>62</v>
      </c>
      <c r="L15" s="13">
        <v>1235.3</v>
      </c>
      <c r="M15" s="14" t="s">
        <v>40</v>
      </c>
      <c r="N15" s="39">
        <v>1</v>
      </c>
      <c r="O15" s="13">
        <f t="shared" si="0"/>
        <v>20</v>
      </c>
    </row>
    <row r="16" spans="1:15" ht="23.25" customHeight="1" x14ac:dyDescent="0.25">
      <c r="A16" s="5" t="s">
        <v>42</v>
      </c>
      <c r="B16" s="6" t="s">
        <v>48</v>
      </c>
      <c r="C16" s="7" t="s">
        <v>44</v>
      </c>
      <c r="D16" s="8">
        <v>60</v>
      </c>
      <c r="E16" s="8">
        <v>0</v>
      </c>
      <c r="F16" s="8">
        <f t="shared" ref="F16:F21" si="2">SUM(D16,E16)</f>
        <v>60</v>
      </c>
      <c r="G16" s="9" t="s">
        <v>41</v>
      </c>
      <c r="H16" s="10" t="s">
        <v>63</v>
      </c>
      <c r="I16" s="11">
        <v>0.04</v>
      </c>
      <c r="J16" s="11">
        <v>0</v>
      </c>
      <c r="K16" s="12" t="s">
        <v>64</v>
      </c>
      <c r="L16" s="13">
        <v>4157.8100000000004</v>
      </c>
      <c r="M16" s="14" t="s">
        <v>40</v>
      </c>
      <c r="N16" s="39">
        <v>1</v>
      </c>
      <c r="O16" s="13">
        <f t="shared" si="0"/>
        <v>60</v>
      </c>
    </row>
    <row r="17" spans="1:15" ht="23.25" customHeight="1" x14ac:dyDescent="0.25">
      <c r="A17" s="5" t="s">
        <v>42</v>
      </c>
      <c r="B17" s="6" t="s">
        <v>49</v>
      </c>
      <c r="C17" s="7" t="s">
        <v>44</v>
      </c>
      <c r="D17" s="8">
        <v>18</v>
      </c>
      <c r="E17" s="8">
        <v>2</v>
      </c>
      <c r="F17" s="8">
        <f t="shared" si="2"/>
        <v>20</v>
      </c>
      <c r="G17" s="9" t="s">
        <v>41</v>
      </c>
      <c r="H17" s="10" t="s">
        <v>63</v>
      </c>
      <c r="I17" s="11">
        <v>0.01</v>
      </c>
      <c r="J17" s="11">
        <v>0.01</v>
      </c>
      <c r="K17" s="12" t="s">
        <v>62</v>
      </c>
      <c r="L17" s="13">
        <v>1240.19</v>
      </c>
      <c r="M17" s="14" t="s">
        <v>40</v>
      </c>
      <c r="N17" s="39">
        <v>1</v>
      </c>
      <c r="O17" s="13">
        <f t="shared" si="0"/>
        <v>20</v>
      </c>
    </row>
    <row r="18" spans="1:15" ht="23.25" customHeight="1" x14ac:dyDescent="0.25">
      <c r="A18" s="5" t="s">
        <v>42</v>
      </c>
      <c r="B18" s="6" t="s">
        <v>50</v>
      </c>
      <c r="C18" s="7" t="s">
        <v>44</v>
      </c>
      <c r="D18" s="8">
        <v>49</v>
      </c>
      <c r="E18" s="8">
        <v>39</v>
      </c>
      <c r="F18" s="8">
        <f t="shared" si="2"/>
        <v>88</v>
      </c>
      <c r="G18" s="9" t="s">
        <v>41</v>
      </c>
      <c r="H18" s="10" t="s">
        <v>60</v>
      </c>
      <c r="I18" s="11">
        <v>5.4646840148698882E-2</v>
      </c>
      <c r="J18" s="11">
        <v>0.02</v>
      </c>
      <c r="K18" s="12" t="s">
        <v>65</v>
      </c>
      <c r="L18" s="13">
        <v>6216.36</v>
      </c>
      <c r="M18" s="14" t="s">
        <v>40</v>
      </c>
      <c r="N18" s="39">
        <v>1</v>
      </c>
      <c r="O18" s="13">
        <f t="shared" si="0"/>
        <v>88</v>
      </c>
    </row>
    <row r="19" spans="1:15" ht="23.25" customHeight="1" x14ac:dyDescent="0.25">
      <c r="A19" s="5" t="s">
        <v>42</v>
      </c>
      <c r="B19" s="6" t="s">
        <v>51</v>
      </c>
      <c r="C19" s="7" t="s">
        <v>44</v>
      </c>
      <c r="D19" s="8">
        <v>31</v>
      </c>
      <c r="E19" s="8">
        <v>9</v>
      </c>
      <c r="F19" s="8">
        <f t="shared" si="2"/>
        <v>40</v>
      </c>
      <c r="G19" s="9" t="s">
        <v>41</v>
      </c>
      <c r="H19" s="10" t="s">
        <v>66</v>
      </c>
      <c r="I19" s="11">
        <v>4.4285714285714282E-2</v>
      </c>
      <c r="J19" s="11">
        <v>0.01</v>
      </c>
      <c r="K19" s="12" t="s">
        <v>67</v>
      </c>
      <c r="L19" s="13">
        <v>2696.21</v>
      </c>
      <c r="M19" s="14" t="s">
        <v>40</v>
      </c>
      <c r="N19" s="39">
        <v>1</v>
      </c>
      <c r="O19" s="13">
        <f t="shared" si="0"/>
        <v>40</v>
      </c>
    </row>
    <row r="20" spans="1:15" ht="23.25" customHeight="1" x14ac:dyDescent="0.25">
      <c r="A20" s="5" t="s">
        <v>42</v>
      </c>
      <c r="B20" s="6" t="s">
        <v>52</v>
      </c>
      <c r="C20" s="7" t="s">
        <v>44</v>
      </c>
      <c r="D20" s="8">
        <v>20</v>
      </c>
      <c r="E20" s="8">
        <v>0</v>
      </c>
      <c r="F20" s="8">
        <f t="shared" si="2"/>
        <v>20</v>
      </c>
      <c r="G20" s="9" t="s">
        <v>41</v>
      </c>
      <c r="H20" s="10" t="s">
        <v>66</v>
      </c>
      <c r="I20" s="11">
        <v>0.01</v>
      </c>
      <c r="J20" s="11">
        <v>0</v>
      </c>
      <c r="K20" s="12" t="s">
        <v>62</v>
      </c>
      <c r="L20" s="13">
        <v>1230.42</v>
      </c>
      <c r="M20" s="14" t="s">
        <v>40</v>
      </c>
      <c r="N20" s="39">
        <v>1</v>
      </c>
      <c r="O20" s="13">
        <f t="shared" si="0"/>
        <v>20</v>
      </c>
    </row>
    <row r="21" spans="1:15" ht="23.25" customHeight="1" x14ac:dyDescent="0.25">
      <c r="A21" s="5" t="s">
        <v>42</v>
      </c>
      <c r="B21" s="6" t="s">
        <v>53</v>
      </c>
      <c r="C21" s="7" t="s">
        <v>44</v>
      </c>
      <c r="D21" s="8">
        <v>9</v>
      </c>
      <c r="E21" s="8">
        <v>1</v>
      </c>
      <c r="F21" s="8">
        <f t="shared" si="2"/>
        <v>10</v>
      </c>
      <c r="G21" s="9" t="s">
        <v>41</v>
      </c>
      <c r="H21" s="10" t="s">
        <v>63</v>
      </c>
      <c r="I21" s="11">
        <v>0.04</v>
      </c>
      <c r="J21" s="11">
        <v>0.01</v>
      </c>
      <c r="K21" s="12" t="s">
        <v>68</v>
      </c>
      <c r="L21" s="13">
        <v>714.3</v>
      </c>
      <c r="M21" s="14" t="s">
        <v>40</v>
      </c>
      <c r="N21" s="39">
        <v>1</v>
      </c>
      <c r="O21" s="13">
        <f t="shared" si="0"/>
        <v>10</v>
      </c>
    </row>
    <row r="22" spans="1:15" ht="23.25" customHeight="1" x14ac:dyDescent="0.25">
      <c r="A22" s="5" t="s">
        <v>42</v>
      </c>
      <c r="B22" s="6" t="s">
        <v>54</v>
      </c>
      <c r="C22" s="7" t="s">
        <v>44</v>
      </c>
      <c r="D22" s="8">
        <v>50</v>
      </c>
      <c r="E22" s="8">
        <v>50</v>
      </c>
      <c r="F22" s="8">
        <f>SUM(D22,E22)</f>
        <v>100</v>
      </c>
      <c r="G22" s="9" t="s">
        <v>41</v>
      </c>
      <c r="H22" s="10" t="s">
        <v>63</v>
      </c>
      <c r="I22" s="11">
        <v>1.8749999999999999E-2</v>
      </c>
      <c r="J22" s="11">
        <v>0.01</v>
      </c>
      <c r="K22" s="12" t="s">
        <v>69</v>
      </c>
      <c r="L22" s="13">
        <v>7668.83</v>
      </c>
      <c r="M22" s="14" t="s">
        <v>40</v>
      </c>
      <c r="N22" s="39">
        <v>1</v>
      </c>
      <c r="O22" s="13">
        <f t="shared" si="0"/>
        <v>100</v>
      </c>
    </row>
    <row r="23" spans="1:15" ht="23.25" customHeight="1" x14ac:dyDescent="0.25">
      <c r="A23" s="5" t="s">
        <v>55</v>
      </c>
      <c r="B23" s="6" t="s">
        <v>56</v>
      </c>
      <c r="C23" s="7" t="s">
        <v>44</v>
      </c>
      <c r="D23" s="8">
        <v>16</v>
      </c>
      <c r="E23" s="8">
        <v>4</v>
      </c>
      <c r="F23" s="8">
        <f t="shared" ref="F23:F29" si="3">SUM(D23,E23)</f>
        <v>20</v>
      </c>
      <c r="G23" s="9" t="s">
        <v>41</v>
      </c>
      <c r="H23" s="10" t="s">
        <v>57</v>
      </c>
      <c r="I23" s="11">
        <v>0.05</v>
      </c>
      <c r="J23" s="11">
        <v>0.03</v>
      </c>
      <c r="K23" s="12" t="s">
        <v>70</v>
      </c>
      <c r="L23" s="13">
        <v>1299.1199999999999</v>
      </c>
      <c r="M23" s="14" t="s">
        <v>40</v>
      </c>
      <c r="N23" s="39">
        <v>1</v>
      </c>
      <c r="O23" s="13">
        <f t="shared" ref="O23:O29" si="4">F23*N23</f>
        <v>20</v>
      </c>
    </row>
    <row r="24" spans="1:15" ht="23.25" customHeight="1" x14ac:dyDescent="0.25">
      <c r="A24" s="5" t="s">
        <v>42</v>
      </c>
      <c r="B24" s="6" t="s">
        <v>72</v>
      </c>
      <c r="C24" s="7" t="s">
        <v>73</v>
      </c>
      <c r="D24" s="8">
        <v>73</v>
      </c>
      <c r="E24" s="8">
        <v>3</v>
      </c>
      <c r="F24" s="8">
        <f t="shared" si="3"/>
        <v>76</v>
      </c>
      <c r="G24" s="9" t="s">
        <v>41</v>
      </c>
      <c r="H24" s="10" t="s">
        <v>60</v>
      </c>
      <c r="I24" s="11">
        <v>0.16</v>
      </c>
      <c r="J24" s="11">
        <v>0.08</v>
      </c>
      <c r="K24" s="12" t="s">
        <v>77</v>
      </c>
      <c r="L24" s="13">
        <v>2958.69</v>
      </c>
      <c r="M24" s="14" t="s">
        <v>40</v>
      </c>
      <c r="N24" s="39">
        <v>1</v>
      </c>
      <c r="O24" s="13">
        <f t="shared" si="4"/>
        <v>76</v>
      </c>
    </row>
    <row r="25" spans="1:15" ht="23.25" customHeight="1" x14ac:dyDescent="0.25">
      <c r="A25" s="5" t="s">
        <v>42</v>
      </c>
      <c r="B25" s="6" t="s">
        <v>74</v>
      </c>
      <c r="C25" s="7" t="s">
        <v>73</v>
      </c>
      <c r="D25" s="8">
        <v>19</v>
      </c>
      <c r="E25" s="8">
        <v>2</v>
      </c>
      <c r="F25" s="8">
        <f t="shared" si="3"/>
        <v>21</v>
      </c>
      <c r="G25" s="9" t="s">
        <v>41</v>
      </c>
      <c r="H25" s="10" t="s">
        <v>60</v>
      </c>
      <c r="I25" s="11">
        <v>7.0000000000000007E-2</v>
      </c>
      <c r="J25" s="11">
        <v>0.05</v>
      </c>
      <c r="K25" s="12" t="s">
        <v>78</v>
      </c>
      <c r="L25" s="13">
        <v>1411</v>
      </c>
      <c r="M25" s="14" t="s">
        <v>40</v>
      </c>
      <c r="N25" s="39">
        <v>1</v>
      </c>
      <c r="O25" s="13">
        <f t="shared" si="4"/>
        <v>21</v>
      </c>
    </row>
    <row r="26" spans="1:15" ht="23.25" customHeight="1" x14ac:dyDescent="0.25">
      <c r="A26" s="5" t="s">
        <v>75</v>
      </c>
      <c r="B26" s="6" t="s">
        <v>76</v>
      </c>
      <c r="C26" s="7" t="s">
        <v>73</v>
      </c>
      <c r="D26" s="8">
        <v>360</v>
      </c>
      <c r="E26" s="8">
        <v>13</v>
      </c>
      <c r="F26" s="8">
        <f t="shared" si="3"/>
        <v>373</v>
      </c>
      <c r="G26" s="9" t="s">
        <v>41</v>
      </c>
      <c r="H26" s="10" t="s">
        <v>79</v>
      </c>
      <c r="I26" s="11">
        <v>0.39</v>
      </c>
      <c r="J26" s="11">
        <v>0.35</v>
      </c>
      <c r="K26" s="12" t="s">
        <v>80</v>
      </c>
      <c r="L26" s="13">
        <v>12105.18</v>
      </c>
      <c r="M26" s="14" t="s">
        <v>40</v>
      </c>
      <c r="N26" s="39">
        <v>1</v>
      </c>
      <c r="O26" s="13">
        <f t="shared" si="4"/>
        <v>373</v>
      </c>
    </row>
    <row r="27" spans="1:15" ht="23.25" customHeight="1" x14ac:dyDescent="0.25">
      <c r="A27" s="5" t="s">
        <v>55</v>
      </c>
      <c r="B27" s="6" t="s">
        <v>81</v>
      </c>
      <c r="C27" s="7" t="s">
        <v>44</v>
      </c>
      <c r="D27" s="8">
        <v>378</v>
      </c>
      <c r="E27" s="8">
        <v>64</v>
      </c>
      <c r="F27" s="8">
        <f t="shared" si="3"/>
        <v>442</v>
      </c>
      <c r="G27" s="9" t="s">
        <v>41</v>
      </c>
      <c r="H27" s="10" t="s">
        <v>83</v>
      </c>
      <c r="I27" s="11">
        <v>0.18</v>
      </c>
      <c r="J27" s="11">
        <v>0.09</v>
      </c>
      <c r="K27" s="12" t="s">
        <v>84</v>
      </c>
      <c r="L27" s="13">
        <v>25598.97</v>
      </c>
      <c r="M27" s="14" t="s">
        <v>40</v>
      </c>
      <c r="N27" s="39">
        <v>1</v>
      </c>
      <c r="O27" s="13">
        <f t="shared" si="4"/>
        <v>442</v>
      </c>
    </row>
    <row r="28" spans="1:15" ht="23.25" customHeight="1" x14ac:dyDescent="0.25">
      <c r="A28" s="5" t="s">
        <v>55</v>
      </c>
      <c r="B28" s="6" t="s">
        <v>82</v>
      </c>
      <c r="C28" s="7" t="s">
        <v>44</v>
      </c>
      <c r="D28" s="8">
        <v>126</v>
      </c>
      <c r="E28" s="8">
        <v>9</v>
      </c>
      <c r="F28" s="8">
        <f t="shared" si="3"/>
        <v>135</v>
      </c>
      <c r="G28" s="9" t="s">
        <v>41</v>
      </c>
      <c r="H28" s="10" t="s">
        <v>57</v>
      </c>
      <c r="I28" s="11">
        <v>0.19</v>
      </c>
      <c r="J28" s="11">
        <v>0.1</v>
      </c>
      <c r="K28" s="12" t="s">
        <v>85</v>
      </c>
      <c r="L28" s="13">
        <v>7923.89</v>
      </c>
      <c r="M28" s="14" t="s">
        <v>40</v>
      </c>
      <c r="N28" s="39">
        <v>1</v>
      </c>
      <c r="O28" s="13">
        <f t="shared" si="4"/>
        <v>135</v>
      </c>
    </row>
    <row r="29" spans="1:15" ht="23.25" customHeight="1" thickBot="1" x14ac:dyDescent="0.3">
      <c r="A29" s="5" t="s">
        <v>86</v>
      </c>
      <c r="B29" s="6" t="s">
        <v>87</v>
      </c>
      <c r="C29" s="7" t="s">
        <v>44</v>
      </c>
      <c r="D29" s="8">
        <v>350</v>
      </c>
      <c r="E29" s="8">
        <v>200</v>
      </c>
      <c r="F29" s="8">
        <f t="shared" si="3"/>
        <v>550</v>
      </c>
      <c r="G29" s="9" t="s">
        <v>41</v>
      </c>
      <c r="H29" s="10" t="s">
        <v>60</v>
      </c>
      <c r="I29" s="11">
        <v>0.19</v>
      </c>
      <c r="J29" s="11">
        <v>0.1</v>
      </c>
      <c r="K29" s="12" t="s">
        <v>88</v>
      </c>
      <c r="L29" s="13">
        <v>30731.95</v>
      </c>
      <c r="M29" s="14" t="s">
        <v>40</v>
      </c>
      <c r="N29" s="39">
        <v>1</v>
      </c>
      <c r="O29" s="13">
        <f t="shared" si="4"/>
        <v>550</v>
      </c>
    </row>
    <row r="30" spans="1:15" ht="18.75" customHeight="1" thickBot="1" x14ac:dyDescent="0.3">
      <c r="A30" s="15"/>
      <c r="B30" s="16"/>
      <c r="C30" s="16"/>
      <c r="D30" s="16"/>
      <c r="E30" s="16"/>
      <c r="F30" s="38">
        <f>SUM(F12:F29)</f>
        <v>2020</v>
      </c>
      <c r="G30" s="16"/>
      <c r="H30" s="16"/>
      <c r="I30" s="16"/>
      <c r="J30" s="59" t="s">
        <v>14</v>
      </c>
      <c r="K30" s="59"/>
      <c r="L30" s="17">
        <f>SUM(L12:L29)</f>
        <v>110232.34999999999</v>
      </c>
      <c r="M30" s="18"/>
      <c r="N30" s="19" t="s">
        <v>15</v>
      </c>
      <c r="O30" s="17">
        <f>SUM(O12:O29)</f>
        <v>2020</v>
      </c>
    </row>
    <row r="31" spans="1:15" ht="20.25" customHeight="1" thickBot="1" x14ac:dyDescent="0.3">
      <c r="A31" s="60" t="s">
        <v>16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17">
        <f>O32-O30</f>
        <v>404</v>
      </c>
    </row>
    <row r="32" spans="1:15" ht="15.75" customHeight="1" thickBot="1" x14ac:dyDescent="0.3">
      <c r="A32" s="60" t="s">
        <v>17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17">
        <f>IF(C35="N",O30,(O30*1.2))</f>
        <v>2424</v>
      </c>
    </row>
    <row r="33" spans="1:15" x14ac:dyDescent="0.25">
      <c r="A33" s="61" t="s">
        <v>18</v>
      </c>
      <c r="B33" s="61"/>
      <c r="C33" s="61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 x14ac:dyDescent="0.25">
      <c r="A34" s="44" t="s">
        <v>33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25.5" customHeight="1" thickBot="1" x14ac:dyDescent="0.3">
      <c r="A35" s="21" t="s">
        <v>32</v>
      </c>
      <c r="B35" s="22"/>
      <c r="C35" s="37"/>
      <c r="D35" s="22"/>
      <c r="E35" s="22"/>
      <c r="F35" s="21"/>
      <c r="G35" s="22"/>
      <c r="H35" s="22"/>
      <c r="I35" s="22"/>
      <c r="J35" s="23"/>
      <c r="K35" s="23"/>
      <c r="L35" s="23"/>
      <c r="M35" s="23"/>
      <c r="N35" s="23"/>
      <c r="O35" s="23"/>
    </row>
    <row r="36" spans="1:15" ht="18.75" customHeight="1" x14ac:dyDescent="0.25">
      <c r="A36" s="47" t="s">
        <v>19</v>
      </c>
      <c r="B36" s="47"/>
      <c r="C36" s="47"/>
      <c r="D36" s="47"/>
      <c r="E36" s="48" t="s">
        <v>20</v>
      </c>
      <c r="F36" s="24" t="s">
        <v>21</v>
      </c>
      <c r="G36" s="49"/>
      <c r="H36" s="49"/>
      <c r="I36" s="49"/>
      <c r="J36" s="49"/>
      <c r="K36" s="49"/>
      <c r="L36" s="49"/>
      <c r="M36" s="49"/>
      <c r="N36" s="49"/>
      <c r="O36" s="49"/>
    </row>
    <row r="37" spans="1:15" ht="18" customHeight="1" thickBot="1" x14ac:dyDescent="0.3">
      <c r="A37" s="50"/>
      <c r="B37" s="50"/>
      <c r="C37" s="50"/>
      <c r="D37" s="50"/>
      <c r="E37" s="48"/>
      <c r="F37" s="24" t="s">
        <v>22</v>
      </c>
      <c r="G37" s="49"/>
      <c r="H37" s="49"/>
      <c r="I37" s="49"/>
      <c r="J37" s="49"/>
      <c r="K37" s="49"/>
      <c r="L37" s="49"/>
      <c r="M37" s="49"/>
      <c r="N37" s="49"/>
      <c r="O37" s="49"/>
    </row>
    <row r="38" spans="1:15" ht="18" customHeight="1" thickBot="1" x14ac:dyDescent="0.3">
      <c r="A38" s="50"/>
      <c r="B38" s="50"/>
      <c r="C38" s="50"/>
      <c r="D38" s="50"/>
      <c r="E38" s="48"/>
      <c r="F38" s="24" t="s">
        <v>23</v>
      </c>
      <c r="G38" s="49"/>
      <c r="H38" s="49"/>
      <c r="I38" s="49"/>
      <c r="J38" s="49"/>
      <c r="K38" s="49"/>
      <c r="L38" s="49"/>
      <c r="M38" s="49"/>
      <c r="N38" s="49"/>
      <c r="O38" s="49"/>
    </row>
    <row r="39" spans="1:15" ht="18" customHeight="1" thickBot="1" x14ac:dyDescent="0.3">
      <c r="A39" s="50"/>
      <c r="B39" s="50"/>
      <c r="C39" s="50"/>
      <c r="D39" s="50"/>
      <c r="E39" s="48"/>
      <c r="F39" s="24" t="s">
        <v>24</v>
      </c>
      <c r="G39" s="49"/>
      <c r="H39" s="49"/>
      <c r="I39" s="49"/>
      <c r="J39" s="49"/>
      <c r="K39" s="49"/>
      <c r="L39" s="49"/>
      <c r="M39" s="49"/>
      <c r="N39" s="49"/>
      <c r="O39" s="49"/>
    </row>
    <row r="40" spans="1:15" ht="18" customHeight="1" thickBot="1" x14ac:dyDescent="0.3">
      <c r="A40" s="50"/>
      <c r="B40" s="50"/>
      <c r="C40" s="50"/>
      <c r="D40" s="50"/>
      <c r="E40" s="48"/>
      <c r="F40" s="51" t="s">
        <v>25</v>
      </c>
      <c r="G40" s="51"/>
      <c r="H40" s="52"/>
      <c r="I40" s="52"/>
      <c r="J40" s="52"/>
      <c r="K40" s="52"/>
      <c r="L40" s="52"/>
      <c r="M40" s="52"/>
      <c r="N40" s="52"/>
      <c r="O40" s="52"/>
    </row>
    <row r="41" spans="1:15" ht="9" customHeight="1" thickBot="1" x14ac:dyDescent="0.3">
      <c r="A41" s="50"/>
      <c r="B41" s="50"/>
      <c r="C41" s="50"/>
      <c r="D41" s="50"/>
    </row>
    <row r="42" spans="1:15" ht="12.75" customHeight="1" thickBot="1" x14ac:dyDescent="0.3">
      <c r="A42" s="50"/>
      <c r="B42" s="50"/>
      <c r="C42" s="50"/>
      <c r="D42" s="50"/>
      <c r="K42" s="53"/>
      <c r="L42" s="53"/>
      <c r="M42" s="53"/>
      <c r="N42" s="53"/>
      <c r="O42" s="53"/>
    </row>
    <row r="43" spans="1:15" ht="12.75" customHeight="1" thickBot="1" x14ac:dyDescent="0.3">
      <c r="A43" s="50"/>
      <c r="B43" s="50"/>
      <c r="C43" s="50"/>
      <c r="D43" s="50"/>
      <c r="E43" s="23"/>
      <c r="I43" s="1" t="s">
        <v>31</v>
      </c>
      <c r="K43" s="53"/>
      <c r="L43" s="53"/>
      <c r="M43" s="53"/>
      <c r="N43" s="53"/>
      <c r="O43" s="53"/>
    </row>
    <row r="44" spans="1:15" ht="12.75" customHeight="1" x14ac:dyDescent="0.25">
      <c r="E44" s="23"/>
    </row>
    <row r="45" spans="1:15" ht="12.75" customHeight="1" x14ac:dyDescent="0.25"/>
  </sheetData>
  <sheetProtection algorithmName="SHA-512" hashValue="x2ZXbWJhCZPWKi0dcxK0fMZC2tgsybM+3HDBk+kkBv3aNXFD+JLxyYv8G82GmfAgrk4brJsrrdaQkbPAq8gnvg==" saltValue="AEtJsV1GsrFn+KbaiQ2wlw==" spinCount="100000" sheet="1" objects="1" scenarios="1"/>
  <protectedRanges>
    <protectedRange sqref="F36:O43" name="Rozsah3"/>
    <protectedRange sqref="C35" name="Rozsah2"/>
    <protectedRange sqref="N12:N29" name="Rozsah1"/>
  </protectedRanges>
  <mergeCells count="37">
    <mergeCell ref="J30:K30"/>
    <mergeCell ref="A31:N31"/>
    <mergeCell ref="A32:N32"/>
    <mergeCell ref="A33:C33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34:O34"/>
    <mergeCell ref="K9:K11"/>
    <mergeCell ref="L9:L11"/>
    <mergeCell ref="M9:M11"/>
    <mergeCell ref="A36:D36"/>
    <mergeCell ref="E36:E40"/>
    <mergeCell ref="G36:O36"/>
    <mergeCell ref="A37:D43"/>
    <mergeCell ref="G37:O37"/>
    <mergeCell ref="G38:O38"/>
    <mergeCell ref="G39:O39"/>
    <mergeCell ref="F40:G40"/>
    <mergeCell ref="H40:O40"/>
    <mergeCell ref="K42:O43"/>
    <mergeCell ref="O9:O11"/>
    <mergeCell ref="C10:C11"/>
  </mergeCells>
  <dataValidations count="1">
    <dataValidation type="custom" allowBlank="1" showErrorMessage="1" errorTitle="Chyba!" error="Môžete zadať maximálne 2 desatinné miesta" sqref="N65554:N65565 JJ65554:JJ65565 TF65554:TF65565 ADB65554:ADB65565 AMX65554:AMX65565 AWT65554:AWT65565 BGP65554:BGP65565 BQL65554:BQL65565 CAH65554:CAH65565 CKD65554:CKD65565 CTZ65554:CTZ65565 DDV65554:DDV65565 DNR65554:DNR65565 DXN65554:DXN65565 EHJ65554:EHJ65565 ERF65554:ERF65565 FBB65554:FBB65565 FKX65554:FKX65565 FUT65554:FUT65565 GEP65554:GEP65565 GOL65554:GOL65565 GYH65554:GYH65565 HID65554:HID65565 HRZ65554:HRZ65565 IBV65554:IBV65565 ILR65554:ILR65565 IVN65554:IVN65565 JFJ65554:JFJ65565 JPF65554:JPF65565 JZB65554:JZB65565 KIX65554:KIX65565 KST65554:KST65565 LCP65554:LCP65565 LML65554:LML65565 LWH65554:LWH65565 MGD65554:MGD65565 MPZ65554:MPZ65565 MZV65554:MZV65565 NJR65554:NJR65565 NTN65554:NTN65565 ODJ65554:ODJ65565 ONF65554:ONF65565 OXB65554:OXB65565 PGX65554:PGX65565 PQT65554:PQT65565 QAP65554:QAP65565 QKL65554:QKL65565 QUH65554:QUH65565 RED65554:RED65565 RNZ65554:RNZ65565 RXV65554:RXV65565 SHR65554:SHR65565 SRN65554:SRN65565 TBJ65554:TBJ65565 TLF65554:TLF65565 TVB65554:TVB65565 UEX65554:UEX65565 UOT65554:UOT65565 UYP65554:UYP65565 VIL65554:VIL65565 VSH65554:VSH65565 WCD65554:WCD65565 WLZ65554:WLZ65565 WVV65554:WVV65565 N131090:N131101 JJ131090:JJ131101 TF131090:TF131101 ADB131090:ADB131101 AMX131090:AMX131101 AWT131090:AWT131101 BGP131090:BGP131101 BQL131090:BQL131101 CAH131090:CAH131101 CKD131090:CKD131101 CTZ131090:CTZ131101 DDV131090:DDV131101 DNR131090:DNR131101 DXN131090:DXN131101 EHJ131090:EHJ131101 ERF131090:ERF131101 FBB131090:FBB131101 FKX131090:FKX131101 FUT131090:FUT131101 GEP131090:GEP131101 GOL131090:GOL131101 GYH131090:GYH131101 HID131090:HID131101 HRZ131090:HRZ131101 IBV131090:IBV131101 ILR131090:ILR131101 IVN131090:IVN131101 JFJ131090:JFJ131101 JPF131090:JPF131101 JZB131090:JZB131101 KIX131090:KIX131101 KST131090:KST131101 LCP131090:LCP131101 LML131090:LML131101 LWH131090:LWH131101 MGD131090:MGD131101 MPZ131090:MPZ131101 MZV131090:MZV131101 NJR131090:NJR131101 NTN131090:NTN131101 ODJ131090:ODJ131101 ONF131090:ONF131101 OXB131090:OXB131101 PGX131090:PGX131101 PQT131090:PQT131101 QAP131090:QAP131101 QKL131090:QKL131101 QUH131090:QUH131101 RED131090:RED131101 RNZ131090:RNZ131101 RXV131090:RXV131101 SHR131090:SHR131101 SRN131090:SRN131101 TBJ131090:TBJ131101 TLF131090:TLF131101 TVB131090:TVB131101 UEX131090:UEX131101 UOT131090:UOT131101 UYP131090:UYP131101 VIL131090:VIL131101 VSH131090:VSH131101 WCD131090:WCD131101 WLZ131090:WLZ131101 WVV131090:WVV131101 N196626:N196637 JJ196626:JJ196637 TF196626:TF196637 ADB196626:ADB196637 AMX196626:AMX196637 AWT196626:AWT196637 BGP196626:BGP196637 BQL196626:BQL196637 CAH196626:CAH196637 CKD196626:CKD196637 CTZ196626:CTZ196637 DDV196626:DDV196637 DNR196626:DNR196637 DXN196626:DXN196637 EHJ196626:EHJ196637 ERF196626:ERF196637 FBB196626:FBB196637 FKX196626:FKX196637 FUT196626:FUT196637 GEP196626:GEP196637 GOL196626:GOL196637 GYH196626:GYH196637 HID196626:HID196637 HRZ196626:HRZ196637 IBV196626:IBV196637 ILR196626:ILR196637 IVN196626:IVN196637 JFJ196626:JFJ196637 JPF196626:JPF196637 JZB196626:JZB196637 KIX196626:KIX196637 KST196626:KST196637 LCP196626:LCP196637 LML196626:LML196637 LWH196626:LWH196637 MGD196626:MGD196637 MPZ196626:MPZ196637 MZV196626:MZV196637 NJR196626:NJR196637 NTN196626:NTN196637 ODJ196626:ODJ196637 ONF196626:ONF196637 OXB196626:OXB196637 PGX196626:PGX196637 PQT196626:PQT196637 QAP196626:QAP196637 QKL196626:QKL196637 QUH196626:QUH196637 RED196626:RED196637 RNZ196626:RNZ196637 RXV196626:RXV196637 SHR196626:SHR196637 SRN196626:SRN196637 TBJ196626:TBJ196637 TLF196626:TLF196637 TVB196626:TVB196637 UEX196626:UEX196637 UOT196626:UOT196637 UYP196626:UYP196637 VIL196626:VIL196637 VSH196626:VSH196637 WCD196626:WCD196637 WLZ196626:WLZ196637 WVV196626:WVV196637 N262162:N262173 JJ262162:JJ262173 TF262162:TF262173 ADB262162:ADB262173 AMX262162:AMX262173 AWT262162:AWT262173 BGP262162:BGP262173 BQL262162:BQL262173 CAH262162:CAH262173 CKD262162:CKD262173 CTZ262162:CTZ262173 DDV262162:DDV262173 DNR262162:DNR262173 DXN262162:DXN262173 EHJ262162:EHJ262173 ERF262162:ERF262173 FBB262162:FBB262173 FKX262162:FKX262173 FUT262162:FUT262173 GEP262162:GEP262173 GOL262162:GOL262173 GYH262162:GYH262173 HID262162:HID262173 HRZ262162:HRZ262173 IBV262162:IBV262173 ILR262162:ILR262173 IVN262162:IVN262173 JFJ262162:JFJ262173 JPF262162:JPF262173 JZB262162:JZB262173 KIX262162:KIX262173 KST262162:KST262173 LCP262162:LCP262173 LML262162:LML262173 LWH262162:LWH262173 MGD262162:MGD262173 MPZ262162:MPZ262173 MZV262162:MZV262173 NJR262162:NJR262173 NTN262162:NTN262173 ODJ262162:ODJ262173 ONF262162:ONF262173 OXB262162:OXB262173 PGX262162:PGX262173 PQT262162:PQT262173 QAP262162:QAP262173 QKL262162:QKL262173 QUH262162:QUH262173 RED262162:RED262173 RNZ262162:RNZ262173 RXV262162:RXV262173 SHR262162:SHR262173 SRN262162:SRN262173 TBJ262162:TBJ262173 TLF262162:TLF262173 TVB262162:TVB262173 UEX262162:UEX262173 UOT262162:UOT262173 UYP262162:UYP262173 VIL262162:VIL262173 VSH262162:VSH262173 WCD262162:WCD262173 WLZ262162:WLZ262173 WVV262162:WVV262173 N327698:N327709 JJ327698:JJ327709 TF327698:TF327709 ADB327698:ADB327709 AMX327698:AMX327709 AWT327698:AWT327709 BGP327698:BGP327709 BQL327698:BQL327709 CAH327698:CAH327709 CKD327698:CKD327709 CTZ327698:CTZ327709 DDV327698:DDV327709 DNR327698:DNR327709 DXN327698:DXN327709 EHJ327698:EHJ327709 ERF327698:ERF327709 FBB327698:FBB327709 FKX327698:FKX327709 FUT327698:FUT327709 GEP327698:GEP327709 GOL327698:GOL327709 GYH327698:GYH327709 HID327698:HID327709 HRZ327698:HRZ327709 IBV327698:IBV327709 ILR327698:ILR327709 IVN327698:IVN327709 JFJ327698:JFJ327709 JPF327698:JPF327709 JZB327698:JZB327709 KIX327698:KIX327709 KST327698:KST327709 LCP327698:LCP327709 LML327698:LML327709 LWH327698:LWH327709 MGD327698:MGD327709 MPZ327698:MPZ327709 MZV327698:MZV327709 NJR327698:NJR327709 NTN327698:NTN327709 ODJ327698:ODJ327709 ONF327698:ONF327709 OXB327698:OXB327709 PGX327698:PGX327709 PQT327698:PQT327709 QAP327698:QAP327709 QKL327698:QKL327709 QUH327698:QUH327709 RED327698:RED327709 RNZ327698:RNZ327709 RXV327698:RXV327709 SHR327698:SHR327709 SRN327698:SRN327709 TBJ327698:TBJ327709 TLF327698:TLF327709 TVB327698:TVB327709 UEX327698:UEX327709 UOT327698:UOT327709 UYP327698:UYP327709 VIL327698:VIL327709 VSH327698:VSH327709 WCD327698:WCD327709 WLZ327698:WLZ327709 WVV327698:WVV327709 N393234:N393245 JJ393234:JJ393245 TF393234:TF393245 ADB393234:ADB393245 AMX393234:AMX393245 AWT393234:AWT393245 BGP393234:BGP393245 BQL393234:BQL393245 CAH393234:CAH393245 CKD393234:CKD393245 CTZ393234:CTZ393245 DDV393234:DDV393245 DNR393234:DNR393245 DXN393234:DXN393245 EHJ393234:EHJ393245 ERF393234:ERF393245 FBB393234:FBB393245 FKX393234:FKX393245 FUT393234:FUT393245 GEP393234:GEP393245 GOL393234:GOL393245 GYH393234:GYH393245 HID393234:HID393245 HRZ393234:HRZ393245 IBV393234:IBV393245 ILR393234:ILR393245 IVN393234:IVN393245 JFJ393234:JFJ393245 JPF393234:JPF393245 JZB393234:JZB393245 KIX393234:KIX393245 KST393234:KST393245 LCP393234:LCP393245 LML393234:LML393245 LWH393234:LWH393245 MGD393234:MGD393245 MPZ393234:MPZ393245 MZV393234:MZV393245 NJR393234:NJR393245 NTN393234:NTN393245 ODJ393234:ODJ393245 ONF393234:ONF393245 OXB393234:OXB393245 PGX393234:PGX393245 PQT393234:PQT393245 QAP393234:QAP393245 QKL393234:QKL393245 QUH393234:QUH393245 RED393234:RED393245 RNZ393234:RNZ393245 RXV393234:RXV393245 SHR393234:SHR393245 SRN393234:SRN393245 TBJ393234:TBJ393245 TLF393234:TLF393245 TVB393234:TVB393245 UEX393234:UEX393245 UOT393234:UOT393245 UYP393234:UYP393245 VIL393234:VIL393245 VSH393234:VSH393245 WCD393234:WCD393245 WLZ393234:WLZ393245 WVV393234:WVV393245 N458770:N458781 JJ458770:JJ458781 TF458770:TF458781 ADB458770:ADB458781 AMX458770:AMX458781 AWT458770:AWT458781 BGP458770:BGP458781 BQL458770:BQL458781 CAH458770:CAH458781 CKD458770:CKD458781 CTZ458770:CTZ458781 DDV458770:DDV458781 DNR458770:DNR458781 DXN458770:DXN458781 EHJ458770:EHJ458781 ERF458770:ERF458781 FBB458770:FBB458781 FKX458770:FKX458781 FUT458770:FUT458781 GEP458770:GEP458781 GOL458770:GOL458781 GYH458770:GYH458781 HID458770:HID458781 HRZ458770:HRZ458781 IBV458770:IBV458781 ILR458770:ILR458781 IVN458770:IVN458781 JFJ458770:JFJ458781 JPF458770:JPF458781 JZB458770:JZB458781 KIX458770:KIX458781 KST458770:KST458781 LCP458770:LCP458781 LML458770:LML458781 LWH458770:LWH458781 MGD458770:MGD458781 MPZ458770:MPZ458781 MZV458770:MZV458781 NJR458770:NJR458781 NTN458770:NTN458781 ODJ458770:ODJ458781 ONF458770:ONF458781 OXB458770:OXB458781 PGX458770:PGX458781 PQT458770:PQT458781 QAP458770:QAP458781 QKL458770:QKL458781 QUH458770:QUH458781 RED458770:RED458781 RNZ458770:RNZ458781 RXV458770:RXV458781 SHR458770:SHR458781 SRN458770:SRN458781 TBJ458770:TBJ458781 TLF458770:TLF458781 TVB458770:TVB458781 UEX458770:UEX458781 UOT458770:UOT458781 UYP458770:UYP458781 VIL458770:VIL458781 VSH458770:VSH458781 WCD458770:WCD458781 WLZ458770:WLZ458781 WVV458770:WVV458781 N524306:N524317 JJ524306:JJ524317 TF524306:TF524317 ADB524306:ADB524317 AMX524306:AMX524317 AWT524306:AWT524317 BGP524306:BGP524317 BQL524306:BQL524317 CAH524306:CAH524317 CKD524306:CKD524317 CTZ524306:CTZ524317 DDV524306:DDV524317 DNR524306:DNR524317 DXN524306:DXN524317 EHJ524306:EHJ524317 ERF524306:ERF524317 FBB524306:FBB524317 FKX524306:FKX524317 FUT524306:FUT524317 GEP524306:GEP524317 GOL524306:GOL524317 GYH524306:GYH524317 HID524306:HID524317 HRZ524306:HRZ524317 IBV524306:IBV524317 ILR524306:ILR524317 IVN524306:IVN524317 JFJ524306:JFJ524317 JPF524306:JPF524317 JZB524306:JZB524317 KIX524306:KIX524317 KST524306:KST524317 LCP524306:LCP524317 LML524306:LML524317 LWH524306:LWH524317 MGD524306:MGD524317 MPZ524306:MPZ524317 MZV524306:MZV524317 NJR524306:NJR524317 NTN524306:NTN524317 ODJ524306:ODJ524317 ONF524306:ONF524317 OXB524306:OXB524317 PGX524306:PGX524317 PQT524306:PQT524317 QAP524306:QAP524317 QKL524306:QKL524317 QUH524306:QUH524317 RED524306:RED524317 RNZ524306:RNZ524317 RXV524306:RXV524317 SHR524306:SHR524317 SRN524306:SRN524317 TBJ524306:TBJ524317 TLF524306:TLF524317 TVB524306:TVB524317 UEX524306:UEX524317 UOT524306:UOT524317 UYP524306:UYP524317 VIL524306:VIL524317 VSH524306:VSH524317 WCD524306:WCD524317 WLZ524306:WLZ524317 WVV524306:WVV524317 N589842:N589853 JJ589842:JJ589853 TF589842:TF589853 ADB589842:ADB589853 AMX589842:AMX589853 AWT589842:AWT589853 BGP589842:BGP589853 BQL589842:BQL589853 CAH589842:CAH589853 CKD589842:CKD589853 CTZ589842:CTZ589853 DDV589842:DDV589853 DNR589842:DNR589853 DXN589842:DXN589853 EHJ589842:EHJ589853 ERF589842:ERF589853 FBB589842:FBB589853 FKX589842:FKX589853 FUT589842:FUT589853 GEP589842:GEP589853 GOL589842:GOL589853 GYH589842:GYH589853 HID589842:HID589853 HRZ589842:HRZ589853 IBV589842:IBV589853 ILR589842:ILR589853 IVN589842:IVN589853 JFJ589842:JFJ589853 JPF589842:JPF589853 JZB589842:JZB589853 KIX589842:KIX589853 KST589842:KST589853 LCP589842:LCP589853 LML589842:LML589853 LWH589842:LWH589853 MGD589842:MGD589853 MPZ589842:MPZ589853 MZV589842:MZV589853 NJR589842:NJR589853 NTN589842:NTN589853 ODJ589842:ODJ589853 ONF589842:ONF589853 OXB589842:OXB589853 PGX589842:PGX589853 PQT589842:PQT589853 QAP589842:QAP589853 QKL589842:QKL589853 QUH589842:QUH589853 RED589842:RED589853 RNZ589842:RNZ589853 RXV589842:RXV589853 SHR589842:SHR589853 SRN589842:SRN589853 TBJ589842:TBJ589853 TLF589842:TLF589853 TVB589842:TVB589853 UEX589842:UEX589853 UOT589842:UOT589853 UYP589842:UYP589853 VIL589842:VIL589853 VSH589842:VSH589853 WCD589842:WCD589853 WLZ589842:WLZ589853 WVV589842:WVV589853 N655378:N655389 JJ655378:JJ655389 TF655378:TF655389 ADB655378:ADB655389 AMX655378:AMX655389 AWT655378:AWT655389 BGP655378:BGP655389 BQL655378:BQL655389 CAH655378:CAH655389 CKD655378:CKD655389 CTZ655378:CTZ655389 DDV655378:DDV655389 DNR655378:DNR655389 DXN655378:DXN655389 EHJ655378:EHJ655389 ERF655378:ERF655389 FBB655378:FBB655389 FKX655378:FKX655389 FUT655378:FUT655389 GEP655378:GEP655389 GOL655378:GOL655389 GYH655378:GYH655389 HID655378:HID655389 HRZ655378:HRZ655389 IBV655378:IBV655389 ILR655378:ILR655389 IVN655378:IVN655389 JFJ655378:JFJ655389 JPF655378:JPF655389 JZB655378:JZB655389 KIX655378:KIX655389 KST655378:KST655389 LCP655378:LCP655389 LML655378:LML655389 LWH655378:LWH655389 MGD655378:MGD655389 MPZ655378:MPZ655389 MZV655378:MZV655389 NJR655378:NJR655389 NTN655378:NTN655389 ODJ655378:ODJ655389 ONF655378:ONF655389 OXB655378:OXB655389 PGX655378:PGX655389 PQT655378:PQT655389 QAP655378:QAP655389 QKL655378:QKL655389 QUH655378:QUH655389 RED655378:RED655389 RNZ655378:RNZ655389 RXV655378:RXV655389 SHR655378:SHR655389 SRN655378:SRN655389 TBJ655378:TBJ655389 TLF655378:TLF655389 TVB655378:TVB655389 UEX655378:UEX655389 UOT655378:UOT655389 UYP655378:UYP655389 VIL655378:VIL655389 VSH655378:VSH655389 WCD655378:WCD655389 WLZ655378:WLZ655389 WVV655378:WVV655389 N720914:N720925 JJ720914:JJ720925 TF720914:TF720925 ADB720914:ADB720925 AMX720914:AMX720925 AWT720914:AWT720925 BGP720914:BGP720925 BQL720914:BQL720925 CAH720914:CAH720925 CKD720914:CKD720925 CTZ720914:CTZ720925 DDV720914:DDV720925 DNR720914:DNR720925 DXN720914:DXN720925 EHJ720914:EHJ720925 ERF720914:ERF720925 FBB720914:FBB720925 FKX720914:FKX720925 FUT720914:FUT720925 GEP720914:GEP720925 GOL720914:GOL720925 GYH720914:GYH720925 HID720914:HID720925 HRZ720914:HRZ720925 IBV720914:IBV720925 ILR720914:ILR720925 IVN720914:IVN720925 JFJ720914:JFJ720925 JPF720914:JPF720925 JZB720914:JZB720925 KIX720914:KIX720925 KST720914:KST720925 LCP720914:LCP720925 LML720914:LML720925 LWH720914:LWH720925 MGD720914:MGD720925 MPZ720914:MPZ720925 MZV720914:MZV720925 NJR720914:NJR720925 NTN720914:NTN720925 ODJ720914:ODJ720925 ONF720914:ONF720925 OXB720914:OXB720925 PGX720914:PGX720925 PQT720914:PQT720925 QAP720914:QAP720925 QKL720914:QKL720925 QUH720914:QUH720925 RED720914:RED720925 RNZ720914:RNZ720925 RXV720914:RXV720925 SHR720914:SHR720925 SRN720914:SRN720925 TBJ720914:TBJ720925 TLF720914:TLF720925 TVB720914:TVB720925 UEX720914:UEX720925 UOT720914:UOT720925 UYP720914:UYP720925 VIL720914:VIL720925 VSH720914:VSH720925 WCD720914:WCD720925 WLZ720914:WLZ720925 WVV720914:WVV720925 N786450:N786461 JJ786450:JJ786461 TF786450:TF786461 ADB786450:ADB786461 AMX786450:AMX786461 AWT786450:AWT786461 BGP786450:BGP786461 BQL786450:BQL786461 CAH786450:CAH786461 CKD786450:CKD786461 CTZ786450:CTZ786461 DDV786450:DDV786461 DNR786450:DNR786461 DXN786450:DXN786461 EHJ786450:EHJ786461 ERF786450:ERF786461 FBB786450:FBB786461 FKX786450:FKX786461 FUT786450:FUT786461 GEP786450:GEP786461 GOL786450:GOL786461 GYH786450:GYH786461 HID786450:HID786461 HRZ786450:HRZ786461 IBV786450:IBV786461 ILR786450:ILR786461 IVN786450:IVN786461 JFJ786450:JFJ786461 JPF786450:JPF786461 JZB786450:JZB786461 KIX786450:KIX786461 KST786450:KST786461 LCP786450:LCP786461 LML786450:LML786461 LWH786450:LWH786461 MGD786450:MGD786461 MPZ786450:MPZ786461 MZV786450:MZV786461 NJR786450:NJR786461 NTN786450:NTN786461 ODJ786450:ODJ786461 ONF786450:ONF786461 OXB786450:OXB786461 PGX786450:PGX786461 PQT786450:PQT786461 QAP786450:QAP786461 QKL786450:QKL786461 QUH786450:QUH786461 RED786450:RED786461 RNZ786450:RNZ786461 RXV786450:RXV786461 SHR786450:SHR786461 SRN786450:SRN786461 TBJ786450:TBJ786461 TLF786450:TLF786461 TVB786450:TVB786461 UEX786450:UEX786461 UOT786450:UOT786461 UYP786450:UYP786461 VIL786450:VIL786461 VSH786450:VSH786461 WCD786450:WCD786461 WLZ786450:WLZ786461 WVV786450:WVV786461 N851986:N851997 JJ851986:JJ851997 TF851986:TF851997 ADB851986:ADB851997 AMX851986:AMX851997 AWT851986:AWT851997 BGP851986:BGP851997 BQL851986:BQL851997 CAH851986:CAH851997 CKD851986:CKD851997 CTZ851986:CTZ851997 DDV851986:DDV851997 DNR851986:DNR851997 DXN851986:DXN851997 EHJ851986:EHJ851997 ERF851986:ERF851997 FBB851986:FBB851997 FKX851986:FKX851997 FUT851986:FUT851997 GEP851986:GEP851997 GOL851986:GOL851997 GYH851986:GYH851997 HID851986:HID851997 HRZ851986:HRZ851997 IBV851986:IBV851997 ILR851986:ILR851997 IVN851986:IVN851997 JFJ851986:JFJ851997 JPF851986:JPF851997 JZB851986:JZB851997 KIX851986:KIX851997 KST851986:KST851997 LCP851986:LCP851997 LML851986:LML851997 LWH851986:LWH851997 MGD851986:MGD851997 MPZ851986:MPZ851997 MZV851986:MZV851997 NJR851986:NJR851997 NTN851986:NTN851997 ODJ851986:ODJ851997 ONF851986:ONF851997 OXB851986:OXB851997 PGX851986:PGX851997 PQT851986:PQT851997 QAP851986:QAP851997 QKL851986:QKL851997 QUH851986:QUH851997 RED851986:RED851997 RNZ851986:RNZ851997 RXV851986:RXV851997 SHR851986:SHR851997 SRN851986:SRN851997 TBJ851986:TBJ851997 TLF851986:TLF851997 TVB851986:TVB851997 UEX851986:UEX851997 UOT851986:UOT851997 UYP851986:UYP851997 VIL851986:VIL851997 VSH851986:VSH851997 WCD851986:WCD851997 WLZ851986:WLZ851997 WVV851986:WVV851997 N917522:N917533 JJ917522:JJ917533 TF917522:TF917533 ADB917522:ADB917533 AMX917522:AMX917533 AWT917522:AWT917533 BGP917522:BGP917533 BQL917522:BQL917533 CAH917522:CAH917533 CKD917522:CKD917533 CTZ917522:CTZ917533 DDV917522:DDV917533 DNR917522:DNR917533 DXN917522:DXN917533 EHJ917522:EHJ917533 ERF917522:ERF917533 FBB917522:FBB917533 FKX917522:FKX917533 FUT917522:FUT917533 GEP917522:GEP917533 GOL917522:GOL917533 GYH917522:GYH917533 HID917522:HID917533 HRZ917522:HRZ917533 IBV917522:IBV917533 ILR917522:ILR917533 IVN917522:IVN917533 JFJ917522:JFJ917533 JPF917522:JPF917533 JZB917522:JZB917533 KIX917522:KIX917533 KST917522:KST917533 LCP917522:LCP917533 LML917522:LML917533 LWH917522:LWH917533 MGD917522:MGD917533 MPZ917522:MPZ917533 MZV917522:MZV917533 NJR917522:NJR917533 NTN917522:NTN917533 ODJ917522:ODJ917533 ONF917522:ONF917533 OXB917522:OXB917533 PGX917522:PGX917533 PQT917522:PQT917533 QAP917522:QAP917533 QKL917522:QKL917533 QUH917522:QUH917533 RED917522:RED917533 RNZ917522:RNZ917533 RXV917522:RXV917533 SHR917522:SHR917533 SRN917522:SRN917533 TBJ917522:TBJ917533 TLF917522:TLF917533 TVB917522:TVB917533 UEX917522:UEX917533 UOT917522:UOT917533 UYP917522:UYP917533 VIL917522:VIL917533 VSH917522:VSH917533 WCD917522:WCD917533 WLZ917522:WLZ917533 WVV917522:WVV917533 N983058:N983069 JJ983058:JJ983069 TF983058:TF983069 ADB983058:ADB983069 AMX983058:AMX983069 AWT983058:AWT983069 BGP983058:BGP983069 BQL983058:BQL983069 CAH983058:CAH983069 CKD983058:CKD983069 CTZ983058:CTZ983069 DDV983058:DDV983069 DNR983058:DNR983069 DXN983058:DXN983069 EHJ983058:EHJ983069 ERF983058:ERF983069 FBB983058:FBB983069 FKX983058:FKX983069 FUT983058:FUT983069 GEP983058:GEP983069 GOL983058:GOL983069 GYH983058:GYH983069 HID983058:HID983069 HRZ983058:HRZ983069 IBV983058:IBV983069 ILR983058:ILR983069 IVN983058:IVN983069 JFJ983058:JFJ983069 JPF983058:JPF983069 JZB983058:JZB983069 KIX983058:KIX983069 KST983058:KST983069 LCP983058:LCP983069 LML983058:LML983069 LWH983058:LWH983069 MGD983058:MGD983069 MPZ983058:MPZ983069 MZV983058:MZV983069 NJR983058:NJR983069 NTN983058:NTN983069 ODJ983058:ODJ983069 ONF983058:ONF983069 OXB983058:OXB983069 PGX983058:PGX983069 PQT983058:PQT983069 QAP983058:QAP983069 QKL983058:QKL983069 QUH983058:QUH983069 RED983058:RED983069 RNZ983058:RNZ983069 RXV983058:RXV983069 SHR983058:SHR983069 SRN983058:SRN983069 TBJ983058:TBJ983069 TLF983058:TLF983069 TVB983058:TVB983069 UEX983058:UEX983069 UOT983058:UOT983069 UYP983058:UYP983069 VIL983058:VIL983069 VSH983058:VSH983069 WCD983058:WCD983069 WLZ983058:WLZ983069 WVV983058:WVV983069 WVV12:WVV29 JJ12:JJ29 TF12:TF29 ADB12:ADB29 AMX12:AMX29 AWT12:AWT29 BGP12:BGP29 BQL12:BQL29 CAH12:CAH29 CKD12:CKD29 CTZ12:CTZ29 DDV12:DDV29 DNR12:DNR29 DXN12:DXN29 EHJ12:EHJ29 ERF12:ERF29 FBB12:FBB29 FKX12:FKX29 FUT12:FUT29 GEP12:GEP29 GOL12:GOL29 GYH12:GYH29 HID12:HID29 HRZ12:HRZ29 IBV12:IBV29 ILR12:ILR29 IVN12:IVN29 JFJ12:JFJ29 JPF12:JPF29 JZB12:JZB29 KIX12:KIX29 KST12:KST29 LCP12:LCP29 LML12:LML29 LWH12:LWH29 MGD12:MGD29 MPZ12:MPZ29 MZV12:MZV29 NJR12:NJR29 NTN12:NTN29 ODJ12:ODJ29 ONF12:ONF29 OXB12:OXB29 PGX12:PGX29 PQT12:PQT29 QAP12:QAP29 QKL12:QKL29 QUH12:QUH29 RED12:RED29 RNZ12:RNZ29 RXV12:RXV29 SHR12:SHR29 SRN12:SRN29 TBJ12:TBJ29 TLF12:TLF29 TVB12:TVB29 UEX12:UEX29 UOT12:UOT29 UYP12:UYP29 VIL12:VIL29 VSH12:VSH29 WCD12:WCD29 WLZ12:WLZ29 N12:N29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2024-10-01T13:42:23Z</cp:lastPrinted>
  <dcterms:created xsi:type="dcterms:W3CDTF">2022-05-04T08:47:19Z</dcterms:created>
  <dcterms:modified xsi:type="dcterms:W3CDTF">2024-10-01T13:50:15Z</dcterms:modified>
</cp:coreProperties>
</file>