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4-2024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pripravkov'!$A$1:$T$11</definedName>
  </definedNames>
  <calcPr calcId="162913"/>
</workbook>
</file>

<file path=xl/calcChain.xml><?xml version="1.0" encoding="utf-8"?>
<calcChain xmlns="http://schemas.openxmlformats.org/spreadsheetml/2006/main">
  <c r="Q3" i="136" l="1"/>
  <c r="N8" i="136"/>
  <c r="N7" i="136"/>
  <c r="N6" i="136"/>
  <c r="N5" i="136"/>
  <c r="N4" i="136"/>
  <c r="N3" i="136"/>
  <c r="R3" i="136" l="1"/>
  <c r="Q8" i="136"/>
  <c r="R8" i="136" s="1"/>
  <c r="S8" i="136" s="1"/>
  <c r="Q7" i="136"/>
  <c r="S3" i="136" l="1"/>
  <c r="R7" i="136"/>
  <c r="S7" i="136" s="1"/>
  <c r="Q4" i="136"/>
  <c r="R4" i="136" l="1"/>
  <c r="Q5" i="136"/>
  <c r="Q6" i="136"/>
  <c r="Q10" i="136" l="1"/>
  <c r="S4" i="136"/>
  <c r="R6" i="136"/>
  <c r="S6" i="136" s="1"/>
  <c r="R5" i="136"/>
  <c r="S5" i="136" s="1"/>
  <c r="R10" i="136" l="1"/>
  <c r="S10" i="136"/>
</calcChain>
</file>

<file path=xl/sharedStrings.xml><?xml version="1.0" encoding="utf-8"?>
<sst xmlns="http://schemas.openxmlformats.org/spreadsheetml/2006/main" count="39" uniqueCount="35">
  <si>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</si>
  <si>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</si>
  <si>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</si>
  <si>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</si>
  <si>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</si>
  <si>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</si>
  <si>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</si>
  <si>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B1 (Substrát na pestovanie ihličnatých krytokorenných sadeníc)</t>
  </si>
  <si>
    <t>B2 (Substrát na pestovanie listnatých krytokorenných sadeníc)</t>
  </si>
  <si>
    <t>VS (Výsevový substrát)</t>
  </si>
  <si>
    <t>BR (Biela rašelina)</t>
  </si>
  <si>
    <t>m3</t>
  </si>
  <si>
    <t>Časť "B": Množstvá na odber prípravkov na ochranu lesa a pestovateľskú činnosť</t>
  </si>
  <si>
    <t>Popis - účinná látka
(technická specifikácia tovaru)</t>
  </si>
  <si>
    <t>Merná jednotka</t>
  </si>
  <si>
    <t>Obchodný názov tovaru (značka, typ a pod.)
UVEDIE uchádzač</t>
  </si>
  <si>
    <t>Substrát na listnáče - výsev do sadbovačov:
obohatený vodorozpustným kryštalickým NPK v množstve min. 1kg/m3 substrátu
Vlastnosti  rašeliny:
biela rašelina, štruktúra 5 - 20 mm, stabilná, vzdušná
organické látky v sušine nad 95 %
obsah solí menej ako 0,3 g/l
Vlastnosti substrátu:
frakcia 5 - 20 mm
pH 5,5 - 6,5 (H2O), 1:5 vodná suspenzia 
sušina od 35 do 45 %, 
Perlit 10%.
vlhčiace činidlo v dávke, ktorá zaistí dobrú zmáčavosť substrátu
Balenie big-bag s max. výškou 220 cm (kvôli rozbaľovačke substrátu)</t>
  </si>
  <si>
    <t>paleta</t>
  </si>
  <si>
    <t>Florcon substrát Profi alebo ekvivalent</t>
  </si>
  <si>
    <t>Substrát na ihličnany - výsev do sadbovačov:
obohatený vodorozpustným kryštalickým NPK v množstve max. 0,3 kg/m3 substrátu
Vlastnosti rašeliny:
biela rašelina, štruktúra 5-10 mm, stabilná, vzdušná
organické látky v sušine nad 95 %
obsah solí menej ako 0,3 g/l
Vlastnosti substrátu:
frakcia 5 - 10 mm
pH 4 - 5 (H2O), 1:5 vodná suspenzia 
sušina od 35 do 45 %
Perlit 10%
vlhčiace činidlo v dávke, ktorá zaistí dobrú zmáčavosť substrátu
Balenie big-bag s max. výškou 220 cm (kvôli rozbaľovačke substrátu)</t>
  </si>
  <si>
    <t>Zmes bielej rašeliny (70%) a drevných vlákien (30%) 
obohatený vodorozpustným kryštalickým hnojivom NPK v množstve min. 0,6 kg/m3 substrátu
Vlastnosti  rašeliny:
biela rašelina, štruktúra 5 - 45 mm, stabilná, vzdušná
organické látky v sušine nad 95 %
obsah solí menej ako 0,3 g/l
Vlastnosti drevných vlákien:
impregnované drevné vlákna certifikované pre použitie do pestovateľských substrátov, dĺžka 10-15 mm
Vlastnosti substrátu: 
frakcia 5 - 45 mm, 
pH 5,0 - 5,5 (H2O), 1:5 vodná suspenzia 
sušina od 35 do 45 %, 
vlhčiace činidlo v dávke, ktorá zaistí dobrú zmáčavosť substrátu
Balenie big-bag (veľkosť podľa výrobcu a hmotnosti)</t>
  </si>
  <si>
    <t>Rašelina biela vrchovisková: 
vláknitá, stabilná, vzdušná
frakcia 0-45 mm
pH 3-4 (H2O), 1:25 vodná suspenzia
sušina od 35 do 45 %
organické látky v sušine nad 95 %
obsah solí menej ako 0,3 g/l
Balenie big-bag (veľkosť podľa výrobcu a hmotnosti)</t>
  </si>
  <si>
    <t>ŠS Sobranecké Kúpele</t>
  </si>
  <si>
    <r>
      <t xml:space="preserve">ŠS Jochy, Jamník 64, okr. Lipt. Mikuláš
</t>
    </r>
    <r>
      <rPr>
        <sz val="10"/>
        <rFont val="Arial"/>
        <family val="2"/>
        <charset val="238"/>
      </rPr>
      <t xml:space="preserve">(Ing. L. Veselovský; tel.: +421 918 444 233) </t>
    </r>
  </si>
  <si>
    <r>
      <t xml:space="preserve">ŠS Šajdíkove Humence, Š. Humence 234, okr. Senica
</t>
    </r>
    <r>
      <rPr>
        <sz val="10"/>
        <rFont val="Arial"/>
        <family val="2"/>
        <charset val="238"/>
      </rPr>
      <t xml:space="preserve">(Ing. J. Kavický; tel.: +421 918 333 992)    </t>
    </r>
    <r>
      <rPr>
        <b/>
        <sz val="10"/>
        <rFont val="Arial"/>
        <family val="2"/>
        <charset val="238"/>
      </rPr>
      <t xml:space="preserve">     </t>
    </r>
  </si>
  <si>
    <r>
      <t xml:space="preserve">ŠS Hladomer, Lovce 186, okr. Z. Moravce
</t>
    </r>
    <r>
      <rPr>
        <sz val="10"/>
        <rFont val="Arial"/>
        <family val="2"/>
        <charset val="238"/>
      </rPr>
      <t xml:space="preserve">(Ing. J. Poláková; tel.: +421 918 333 968)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</si>
  <si>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ŠS Oravská Priehrada, Slanická Osada 240, Námestovo
</t>
    </r>
    <r>
      <rPr>
        <sz val="10"/>
        <rFont val="Arial"/>
        <family val="2"/>
        <charset val="238"/>
      </rPr>
      <t>(Ing. Smolár; tel.: +421 918 333 969)</t>
    </r>
  </si>
  <si>
    <r>
      <t xml:space="preserve">ŠS Drakšiar, Beňuš, okr. Brezno
</t>
    </r>
    <r>
      <rPr>
        <sz val="10"/>
        <rFont val="Arial"/>
        <family val="2"/>
        <charset val="238"/>
      </rPr>
      <t>(Marián Citterberg; tel.: +421 918 333 974)</t>
    </r>
  </si>
  <si>
    <r>
      <t xml:space="preserve"> ŠS Brod, Horné Hámre, okr. Žarnovica 
</t>
    </r>
    <r>
      <rPr>
        <sz val="10"/>
        <rFont val="Arial"/>
        <family val="2"/>
        <charset val="238"/>
      </rPr>
      <t>(Ing. R. Láska; tel.: +421 918 333 975)</t>
    </r>
  </si>
  <si>
    <r>
      <t xml:space="preserve">ŠS Čermošná, Krásnohorská Dlhá Lúka, okr. Rožňava
</t>
    </r>
    <r>
      <rPr>
        <sz val="10"/>
        <rFont val="Arial"/>
        <family val="2"/>
        <charset val="238"/>
      </rPr>
      <t>(Ing. M. Toplanská; tel.: +421 918 333 998)</t>
    </r>
  </si>
  <si>
    <r>
      <t xml:space="preserve">ŠS Šariš, Zámocká 34,  Šarišské Michaľany, okr. Sabinov,  
</t>
    </r>
    <r>
      <rPr>
        <sz val="10"/>
        <rFont val="Arial"/>
        <family val="2"/>
        <charset val="238"/>
      </rPr>
      <t xml:space="preserve">(Ing. I. Varchol; tel.: +421 918 333 984)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</si>
  <si>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SGOD Jochy, Jamník 64, okr. L. Mikuláš
</t>
    </r>
    <r>
      <rPr>
        <sz val="10"/>
        <rFont val="Arial"/>
        <family val="2"/>
        <charset val="238"/>
      </rPr>
      <t>(S. Kozánek; tel.: +421 918 333 987)</t>
    </r>
  </si>
  <si>
    <t>Substrát Kekkila profesional OPM025W alebo ekvivalent</t>
  </si>
  <si>
    <t>R0332; veľkosť balania: 250-300 l (podľa balenia výrobcu), t.j. 1 paleta; použitie: na letničky</t>
  </si>
  <si>
    <t>4115 s hydrogelom; veľkosť balenia: 75 l, t.j. 40 vriec alebo 1 paleta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</si>
</sst>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4" fontId="0" fillId="2" borderId="9" xfId="0" applyNumberFormat="1" applyFill="1" applyBorder="1" applyAlignment="1">
      <alignment vertical="top" wrapText="1"/>
    </xf>
    <xf numFmtId="4" fontId="0" fillId="0" borderId="9" xfId="0" applyNumberFormat="1" applyBorder="1" applyAlignment="1">
      <alignment vertical="top" wrapText="1"/>
    </xf>
    <xf numFmtId="4" fontId="0" fillId="0" borderId="15" xfId="0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4" fontId="8" fillId="0" borderId="12" xfId="0" applyNumberFormat="1" applyFont="1" applyBorder="1" applyAlignment="1">
      <alignment vertical="top" wrapText="1"/>
    </xf>
    <xf numFmtId="4" fontId="8" fillId="0" borderId="13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2" borderId="17" xfId="0" applyFont="1" applyFill="1" applyBorder="1" applyAlignment="1">
      <alignment vertical="top" wrapText="1"/>
    </xf>
    <xf numFmtId="4" fontId="0" fillId="2" borderId="17" xfId="0" applyNumberFormat="1" applyFill="1" applyBorder="1" applyAlignment="1">
      <alignment vertical="top" wrapText="1"/>
    </xf>
    <xf numFmtId="4" fontId="0" fillId="0" borderId="17" xfId="0" applyNumberFormat="1" applyBorder="1" applyAlignment="1">
      <alignment vertical="top" wrapText="1"/>
    </xf>
    <xf numFmtId="4" fontId="0" fillId="0" borderId="18" xfId="0" applyNumberForma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tabSelected="1" view="pageBreakPreview" zoomScaleNormal="90" zoomScaleSheetLayoutView="100" workbookViewId="0">
      <pane xSplit="1" topLeftCell="C1" activePane="topRight" state="frozen"/>
      <selection pane="topRight" activeCell="Q4" sqref="Q4"/>
    </sheetView>
  </sheetViews>
  <sheetFormatPr defaultRowHeight="12.75" x14ac:dyDescent="0.2"/>
  <cols>
    <col min="1" max="1" width="23.7109375" style="26" bestFit="1" customWidth="1"/>
    <col min="2" max="2" width="40.140625" style="26" customWidth="1"/>
    <col min="3" max="3" width="15.28515625" style="26" bestFit="1" customWidth="1"/>
    <col min="4" max="13" width="15.28515625" style="26" customWidth="1"/>
    <col min="14" max="14" width="16.7109375" style="26" bestFit="1" customWidth="1"/>
    <col min="15" max="15" width="16.7109375" style="26" customWidth="1"/>
    <col min="16" max="19" width="9.140625" style="19"/>
    <col min="20" max="20" width="2" customWidth="1"/>
  </cols>
  <sheetData>
    <row r="1" spans="1:19" ht="37.5" customHeight="1" thickBot="1" x14ac:dyDescent="0.25">
      <c r="A1" s="37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</row>
    <row r="2" spans="1:19" ht="102" x14ac:dyDescent="0.2">
      <c r="A2" s="27" t="s">
        <v>0</v>
      </c>
      <c r="B2" s="2" t="s">
        <v>13</v>
      </c>
      <c r="C2" s="2" t="s">
        <v>14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22</v>
      </c>
      <c r="N2" s="3" t="s">
        <v>2</v>
      </c>
      <c r="O2" s="3" t="s">
        <v>15</v>
      </c>
      <c r="P2" s="3" t="s">
        <v>3</v>
      </c>
      <c r="Q2" s="3" t="s">
        <v>4</v>
      </c>
      <c r="R2" s="2" t="s">
        <v>5</v>
      </c>
      <c r="S2" s="1" t="s">
        <v>6</v>
      </c>
    </row>
    <row r="3" spans="1:19" ht="216.75" x14ac:dyDescent="0.2">
      <c r="A3" s="4" t="s">
        <v>7</v>
      </c>
      <c r="B3" s="14" t="s">
        <v>19</v>
      </c>
      <c r="C3" s="8" t="s">
        <v>11</v>
      </c>
      <c r="D3" s="8">
        <v>60</v>
      </c>
      <c r="E3" s="8">
        <v>11</v>
      </c>
      <c r="F3" s="8">
        <v>300</v>
      </c>
      <c r="G3" s="8">
        <v>0</v>
      </c>
      <c r="H3" s="8">
        <v>120</v>
      </c>
      <c r="I3" s="8">
        <v>48</v>
      </c>
      <c r="J3" s="8">
        <v>0</v>
      </c>
      <c r="K3" s="8">
        <v>0</v>
      </c>
      <c r="L3" s="8">
        <v>6</v>
      </c>
      <c r="M3" s="8">
        <v>0</v>
      </c>
      <c r="N3" s="8">
        <f t="shared" ref="N3:N8" si="0">SUM(D3:M3)</f>
        <v>545</v>
      </c>
      <c r="O3" s="28"/>
      <c r="P3" s="10"/>
      <c r="Q3" s="6">
        <f>N3*P3</f>
        <v>0</v>
      </c>
      <c r="R3" s="6">
        <f>Q3*0.2</f>
        <v>0</v>
      </c>
      <c r="S3" s="7">
        <f>SUM(Q3:R3)</f>
        <v>0</v>
      </c>
    </row>
    <row r="4" spans="1:19" ht="216.75" x14ac:dyDescent="0.2">
      <c r="A4" s="4" t="s">
        <v>8</v>
      </c>
      <c r="B4" s="14" t="s">
        <v>16</v>
      </c>
      <c r="C4" s="8" t="s">
        <v>11</v>
      </c>
      <c r="D4" s="8">
        <v>180</v>
      </c>
      <c r="E4" s="8">
        <v>39</v>
      </c>
      <c r="F4" s="8">
        <v>0</v>
      </c>
      <c r="G4" s="8">
        <v>0</v>
      </c>
      <c r="H4" s="8">
        <v>120</v>
      </c>
      <c r="I4" s="8">
        <v>120</v>
      </c>
      <c r="J4" s="8">
        <v>65</v>
      </c>
      <c r="K4" s="8">
        <v>180</v>
      </c>
      <c r="L4" s="8">
        <v>0</v>
      </c>
      <c r="M4" s="8">
        <v>0</v>
      </c>
      <c r="N4" s="8">
        <f t="shared" si="0"/>
        <v>704</v>
      </c>
      <c r="O4" s="28"/>
      <c r="P4" s="10"/>
      <c r="Q4" s="6">
        <f t="shared" ref="Q4:Q6" si="1">N4*P4</f>
        <v>0</v>
      </c>
      <c r="R4" s="6">
        <f t="shared" ref="R4:R6" si="2">Q4*0.2</f>
        <v>0</v>
      </c>
      <c r="S4" s="7">
        <f t="shared" ref="S4:S6" si="3">SUM(Q4:R4)</f>
        <v>0</v>
      </c>
    </row>
    <row r="5" spans="1:19" ht="280.5" x14ac:dyDescent="0.2">
      <c r="A5" s="4" t="s">
        <v>9</v>
      </c>
      <c r="B5" s="14" t="s">
        <v>20</v>
      </c>
      <c r="C5" s="8" t="s">
        <v>11</v>
      </c>
      <c r="D5" s="8">
        <v>90</v>
      </c>
      <c r="E5" s="8">
        <v>28</v>
      </c>
      <c r="F5" s="8">
        <v>0</v>
      </c>
      <c r="G5" s="8">
        <v>220</v>
      </c>
      <c r="H5" s="8">
        <v>0</v>
      </c>
      <c r="I5" s="8">
        <v>0</v>
      </c>
      <c r="J5" s="8">
        <v>0</v>
      </c>
      <c r="K5" s="8">
        <v>80</v>
      </c>
      <c r="L5" s="8">
        <v>6</v>
      </c>
      <c r="M5" s="8">
        <v>0</v>
      </c>
      <c r="N5" s="8">
        <f t="shared" si="0"/>
        <v>424</v>
      </c>
      <c r="O5" s="28"/>
      <c r="P5" s="10"/>
      <c r="Q5" s="6">
        <f t="shared" si="1"/>
        <v>0</v>
      </c>
      <c r="R5" s="6">
        <f t="shared" si="2"/>
        <v>0</v>
      </c>
      <c r="S5" s="7">
        <f t="shared" si="3"/>
        <v>0</v>
      </c>
    </row>
    <row r="6" spans="1:19" ht="114.75" x14ac:dyDescent="0.2">
      <c r="A6" s="30" t="s">
        <v>10</v>
      </c>
      <c r="B6" s="31" t="s">
        <v>21</v>
      </c>
      <c r="C6" s="32" t="s">
        <v>11</v>
      </c>
      <c r="D6" s="32">
        <v>30</v>
      </c>
      <c r="E6" s="32">
        <v>55</v>
      </c>
      <c r="F6" s="32">
        <v>100</v>
      </c>
      <c r="G6" s="32">
        <v>132</v>
      </c>
      <c r="H6" s="32">
        <v>0</v>
      </c>
      <c r="I6" s="32">
        <v>0</v>
      </c>
      <c r="J6" s="32">
        <v>0</v>
      </c>
      <c r="K6" s="32">
        <v>0</v>
      </c>
      <c r="L6" s="32">
        <v>12</v>
      </c>
      <c r="M6" s="32">
        <v>0</v>
      </c>
      <c r="N6" s="8">
        <f t="shared" si="0"/>
        <v>329</v>
      </c>
      <c r="O6" s="33"/>
      <c r="P6" s="34"/>
      <c r="Q6" s="35">
        <f t="shared" si="1"/>
        <v>0</v>
      </c>
      <c r="R6" s="35">
        <f t="shared" si="2"/>
        <v>0</v>
      </c>
      <c r="S6" s="36">
        <f t="shared" si="3"/>
        <v>0</v>
      </c>
    </row>
    <row r="7" spans="1:19" ht="38.25" x14ac:dyDescent="0.2">
      <c r="A7" s="4" t="s">
        <v>32</v>
      </c>
      <c r="B7" s="14" t="s">
        <v>33</v>
      </c>
      <c r="C7" s="8" t="s">
        <v>17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</v>
      </c>
      <c r="M7" s="8">
        <v>0</v>
      </c>
      <c r="N7" s="8">
        <f t="shared" si="0"/>
        <v>1</v>
      </c>
      <c r="O7" s="28"/>
      <c r="P7" s="10"/>
      <c r="Q7" s="6">
        <f t="shared" ref="Q7:Q8" si="4">N7*P7</f>
        <v>0</v>
      </c>
      <c r="R7" s="6">
        <f t="shared" ref="R7:R8" si="5">Q7*0.2</f>
        <v>0</v>
      </c>
      <c r="S7" s="7">
        <f t="shared" ref="S7:S8" si="6">SUM(Q7:R7)</f>
        <v>0</v>
      </c>
    </row>
    <row r="8" spans="1:19" ht="26.25" thickBot="1" x14ac:dyDescent="0.25">
      <c r="A8" s="5" t="s">
        <v>18</v>
      </c>
      <c r="B8" s="15" t="s">
        <v>34</v>
      </c>
      <c r="C8" s="9" t="s">
        <v>17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0</v>
      </c>
      <c r="N8" s="9">
        <f t="shared" si="0"/>
        <v>1</v>
      </c>
      <c r="O8" s="29"/>
      <c r="P8" s="11"/>
      <c r="Q8" s="12">
        <f t="shared" si="4"/>
        <v>0</v>
      </c>
      <c r="R8" s="12">
        <f t="shared" si="5"/>
        <v>0</v>
      </c>
      <c r="S8" s="13">
        <f t="shared" si="6"/>
        <v>0</v>
      </c>
    </row>
    <row r="9" spans="1:19" ht="13.5" thickBot="1" x14ac:dyDescent="0.25">
      <c r="A9" s="16"/>
      <c r="B9" s="1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8"/>
      <c r="O9" s="18"/>
    </row>
    <row r="10" spans="1:19" ht="13.5" thickBot="1" x14ac:dyDescent="0.25">
      <c r="A10" s="20" t="s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3">
        <f>SUM(Q3:Q8)</f>
        <v>0</v>
      </c>
      <c r="R10" s="23">
        <f>SUM(R3:R8)</f>
        <v>0</v>
      </c>
      <c r="S10" s="24">
        <f>SUM(S3:S8)</f>
        <v>0</v>
      </c>
    </row>
    <row r="11" spans="1:19" x14ac:dyDescent="0.2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8"/>
      <c r="O11" s="18"/>
    </row>
    <row r="13" spans="1:19" x14ac:dyDescent="0.2">
      <c r="A13" s="25"/>
      <c r="B13" s="25"/>
    </row>
    <row r="14" spans="1:19" x14ac:dyDescent="0.2">
      <c r="A14" s="25"/>
      <c r="B14" s="25"/>
    </row>
  </sheetData>
  <mergeCells count="1">
    <mergeCell ref="A1:S1"/>
  </mergeCells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bohuslav.chudik</cp:lastModifiedBy>
  <cp:lastPrinted>2024-10-02T11:55:37Z</cp:lastPrinted>
  <dcterms:created xsi:type="dcterms:W3CDTF">2003-02-05T12:25:11Z</dcterms:created>
  <dcterms:modified xsi:type="dcterms:W3CDTF">2024-10-02T12:05:14Z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