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40000\40000\ODBOR PREVADZKY\Plyn\Plny 2024\DMS 1\"/>
    </mc:Choice>
  </mc:AlternateContent>
  <xr:revisionPtr revIDLastSave="0" documentId="13_ncr:1_{7FB353F9-74EA-4716-B275-0C8EDE5D73A0}" xr6:coauthVersionLast="36" xr6:coauthVersionMax="36" xr10:uidLastSave="{00000000-0000-0000-0000-000000000000}"/>
  <bookViews>
    <workbookView xWindow="0" yWindow="0" windowWidth="35970" windowHeight="8775" activeTab="2" xr2:uid="{00000000-000D-0000-FFFF-FFFF00000000}"/>
  </bookViews>
  <sheets>
    <sheet name="Návrh plnenia kriterií" sheetId="4" r:id="rId1"/>
    <sheet name="Špecifikácia ceny" sheetId="5" r:id="rId2"/>
    <sheet name="Jednotkové ceny" sheetId="6" r:id="rId3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6" l="1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H25" i="5" l="1"/>
  <c r="H23" i="5"/>
  <c r="H22" i="5"/>
  <c r="H21" i="5"/>
  <c r="H20" i="5"/>
  <c r="H19" i="5"/>
  <c r="H18" i="5"/>
  <c r="H17" i="5"/>
  <c r="H16" i="5"/>
  <c r="H15" i="5"/>
  <c r="H7" i="5" l="1"/>
  <c r="H38" i="5"/>
  <c r="H33" i="5"/>
  <c r="H8" i="5" l="1"/>
  <c r="F34" i="6" l="1"/>
  <c r="F35" i="6"/>
  <c r="F36" i="6"/>
  <c r="F37" i="6"/>
  <c r="F38" i="6"/>
  <c r="F39" i="6"/>
  <c r="F40" i="6"/>
  <c r="F41" i="6"/>
  <c r="F42" i="6"/>
  <c r="F33" i="6"/>
  <c r="F8" i="6"/>
  <c r="F9" i="6"/>
  <c r="F10" i="6"/>
  <c r="F11" i="6"/>
  <c r="F12" i="6"/>
  <c r="F7" i="6"/>
  <c r="H42" i="5"/>
  <c r="H41" i="5"/>
  <c r="H40" i="5"/>
  <c r="H39" i="5"/>
  <c r="H37" i="5"/>
  <c r="H36" i="5"/>
  <c r="H35" i="5"/>
  <c r="H34" i="5"/>
  <c r="H26" i="5"/>
  <c r="H24" i="5"/>
  <c r="H14" i="5"/>
  <c r="H13" i="5"/>
  <c r="H12" i="5"/>
  <c r="H11" i="5"/>
  <c r="H10" i="5"/>
  <c r="H9" i="5"/>
  <c r="H43" i="5" l="1"/>
  <c r="H27" i="5"/>
  <c r="H45" i="5" l="1"/>
  <c r="B19" i="4" s="1"/>
  <c r="C19" i="4" s="1"/>
  <c r="D19" i="4" s="1"/>
</calcChain>
</file>

<file path=xl/sharedStrings.xml><?xml version="1.0" encoding="utf-8"?>
<sst xmlns="http://schemas.openxmlformats.org/spreadsheetml/2006/main" count="204" uniqueCount="72">
  <si>
    <t>špecifikácia ceny - dodávka zemného plynu do 642 000 kWh/rok maloodber (MO):</t>
  </si>
  <si>
    <t>Položka</t>
  </si>
  <si>
    <t>Popis položky</t>
  </si>
  <si>
    <t>Tarifa</t>
  </si>
  <si>
    <t xml:space="preserve">Predpokladané množstvo             </t>
  </si>
  <si>
    <t>Jednotková cena (eur)</t>
  </si>
  <si>
    <t>Merná jednotka</t>
  </si>
  <si>
    <t>cena za služby obchodníka</t>
  </si>
  <si>
    <r>
      <t xml:space="preserve">sadzba za odobratý plyn       </t>
    </r>
    <r>
      <rPr>
        <b/>
        <sz val="9"/>
        <color indexed="8"/>
        <rFont val="Arial"/>
        <family val="2"/>
        <charset val="238"/>
      </rPr>
      <t>(eur/kWh)</t>
    </r>
  </si>
  <si>
    <t>M1</t>
  </si>
  <si>
    <t>kWh</t>
  </si>
  <si>
    <t>M2</t>
  </si>
  <si>
    <t>M7</t>
  </si>
  <si>
    <t>M8</t>
  </si>
  <si>
    <r>
      <t xml:space="preserve">fixná mesačná saddzba </t>
    </r>
    <r>
      <rPr>
        <b/>
        <sz val="9"/>
        <color indexed="8"/>
        <rFont val="Arial"/>
        <family val="2"/>
        <charset val="238"/>
      </rPr>
      <t>(eur/mesiac)</t>
    </r>
  </si>
  <si>
    <t>mesiac</t>
  </si>
  <si>
    <t>špecifikácia ceny - dodávka zemného plynu nad 642 000 kWh/rok stredný odber(SO):</t>
  </si>
  <si>
    <t xml:space="preserve"> Položka</t>
  </si>
  <si>
    <t xml:space="preserve">Predpokladané množstvo     </t>
  </si>
  <si>
    <r>
      <t xml:space="preserve">sadzba za odobratý plyn </t>
    </r>
    <r>
      <rPr>
        <b/>
        <sz val="9"/>
        <color indexed="8"/>
        <rFont val="Arial"/>
        <family val="2"/>
        <charset val="238"/>
      </rPr>
      <t>(eur/kWh)</t>
    </r>
  </si>
  <si>
    <r>
      <t xml:space="preserve">fixná mesačná sadzba </t>
    </r>
    <r>
      <rPr>
        <b/>
        <sz val="9"/>
        <color indexed="8"/>
        <rFont val="Arial"/>
        <family val="2"/>
        <charset val="238"/>
      </rPr>
      <t>(eur/mesiac)</t>
    </r>
  </si>
  <si>
    <t>Pozn.</t>
  </si>
  <si>
    <t>- predpokladané množstvá nie sú záväzné pre ďalšie objednávky, ale len pre vyhodnotenie súťaže</t>
  </si>
  <si>
    <t>Dátum, miesto ............................</t>
  </si>
  <si>
    <t>Príloha č. 1 k A2</t>
  </si>
  <si>
    <t>Poznámka:</t>
  </si>
  <si>
    <t>- uchádzač zadá  jednotkové ceny bez DPH v eurách na 5 desatinných miest</t>
  </si>
  <si>
    <t>Meno, priezvisko a podpis oprávnej osoby uchádzača</t>
  </si>
  <si>
    <t>Jednotkové ceny - dodávka zemného plynu do 642 000 kWh/rok maloodber (MO):</t>
  </si>
  <si>
    <t>Jednotkové ceny - dodávka zemného plynu nad 642 000 kWh/rok stredný odber(SO):</t>
  </si>
  <si>
    <t>...............................................................</t>
  </si>
  <si>
    <t>M6</t>
  </si>
  <si>
    <r>
      <rPr>
        <u/>
        <sz val="10"/>
        <color indexed="8"/>
        <rFont val="Arial"/>
        <family val="2"/>
        <charset val="238"/>
      </rPr>
      <t>Celková cena spolu v EUR bez DPH</t>
    </r>
    <r>
      <rPr>
        <sz val="10"/>
        <color indexed="8"/>
        <rFont val="Arial"/>
        <family val="2"/>
        <charset val="238"/>
      </rPr>
      <t xml:space="preserve"> za predmet zákazky (M0 + S0)</t>
    </r>
  </si>
  <si>
    <t xml:space="preserve">                   ...................................................................................</t>
  </si>
  <si>
    <t>V jednotkových cenách je zahrnutá cena za prevzatie zodpovednosti dodávateľa za odchýlku, ako aj ceny za systémové služby a ostatné poplatky, ktoré nie sú regulované ÚRSO-m.</t>
  </si>
  <si>
    <t>V jednotkových cenách nie sú zahrnuté služby súvisiace s distribúciou, prepravou a ostatné poplatky regulované URSO-m, spotrebná daň</t>
  </si>
  <si>
    <t>Príloha č. 1 k časti B.2</t>
  </si>
  <si>
    <t>V jednotkových cenách nie sú zahrnuté služby súvisiace s distribúciou, prepravou a ostatné poplatky regulované URSO-m, spotrebná daň.</t>
  </si>
  <si>
    <t xml:space="preserve"> OM 1 </t>
  </si>
  <si>
    <t>OM 2</t>
  </si>
  <si>
    <t>OM 3</t>
  </si>
  <si>
    <t>OM 4</t>
  </si>
  <si>
    <t>OM 5</t>
  </si>
  <si>
    <t>OM 6</t>
  </si>
  <si>
    <t>OM 7</t>
  </si>
  <si>
    <t>OM 8</t>
  </si>
  <si>
    <t>OM 9</t>
  </si>
  <si>
    <t>Odberné miesta</t>
  </si>
  <si>
    <t>NÁVRH NA PLNENIE KRITÉRIÍ</t>
  </si>
  <si>
    <t>1.Názov predmetu zákazky:</t>
  </si>
  <si>
    <t xml:space="preserve">Dodávka zemného plynu 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</si>
  <si>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</si>
  <si>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</si>
  <si>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</si>
  <si>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</si>
  <si>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</si>
  <si>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</si>
  <si>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</si>
  <si>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</si>
  <si>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</si>
  <si>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</si>
  <si>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DPH v €</t>
  </si>
  <si>
    <t>Cena celkom v € s DPH</t>
  </si>
  <si>
    <t>Uchádzačom navrhovaná celková cena za celý predmet zákazky zahŕňajúca všetky náklady súvisiace s predmetom zákazky vyjadrená v eurách bez DPH.</t>
  </si>
  <si>
    <t>Uchádzač vyplňuje žlto označené bunky.</t>
  </si>
  <si>
    <t>Uchádzač uvedie skutočnosť či je/nie je platcom DPH:  som/nie* som platcom DPH.</t>
  </si>
  <si>
    <t>V .................................., dňa......................</t>
  </si>
  <si>
    <t>...........................................................
Podpis oprávnenej osoby uchádzača</t>
  </si>
  <si>
    <t xml:space="preserve">Dodávka zemného plynu                                                                   Príloha č. 1 k časti B.3                                                           </t>
  </si>
  <si>
    <t>Celková cena spolu v € bez DPH /2 roky</t>
  </si>
  <si>
    <t>spolu za 24 mesiacov</t>
  </si>
  <si>
    <t>- predpokladané množstvo zemného plynu je uvažované na dva roky v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</si>
</sst>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0\ &quot;€&quot;"/>
    <numFmt numFmtId="165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4" fillId="0" borderId="2" xfId="0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9" fillId="0" borderId="0" xfId="0" applyFont="1" applyProtection="1"/>
    <xf numFmtId="3" fontId="4" fillId="0" borderId="6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center" vertical="center"/>
    </xf>
    <xf numFmtId="44" fontId="1" fillId="4" borderId="5" xfId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/>
    </xf>
    <xf numFmtId="165" fontId="6" fillId="4" borderId="9" xfId="0" applyNumberFormat="1" applyFont="1" applyFill="1" applyBorder="1" applyAlignment="1" applyProtection="1">
      <alignment horizontal="center" vertical="center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protection locked="0"/>
    </xf>
    <xf numFmtId="49" fontId="4" fillId="0" borderId="0" xfId="0" applyNumberFormat="1" applyFont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44" fontId="0" fillId="0" borderId="11" xfId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44" fontId="6" fillId="4" borderId="28" xfId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Fill="1" applyAlignment="1" applyProtection="1"/>
    <xf numFmtId="0" fontId="10" fillId="0" borderId="0" xfId="0" applyFont="1" applyFill="1" applyAlignment="1" applyProtection="1">
      <alignment horizontal="right"/>
    </xf>
    <xf numFmtId="0" fontId="1" fillId="0" borderId="0" xfId="0" applyFont="1" applyAlignment="1" applyProtection="1"/>
    <xf numFmtId="0" fontId="0" fillId="0" borderId="2" xfId="0" applyBorder="1" applyAlignment="1" applyProtection="1"/>
    <xf numFmtId="0" fontId="0" fillId="0" borderId="2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5" borderId="29" xfId="0" applyFill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0" fillId="0" borderId="1" xfId="0" applyBorder="1" applyProtection="1"/>
    <xf numFmtId="44" fontId="0" fillId="7" borderId="26" xfId="0" applyNumberFormat="1" applyFill="1" applyBorder="1" applyAlignment="1" applyProtection="1">
      <alignment horizontal="center" vertical="center"/>
    </xf>
    <xf numFmtId="44" fontId="0" fillId="0" borderId="13" xfId="0" applyNumberFormat="1" applyBorder="1" applyAlignment="1" applyProtection="1">
      <alignment horizontal="center" vertical="center"/>
    </xf>
    <xf numFmtId="44" fontId="0" fillId="7" borderId="13" xfId="0" applyNumberForma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</xf>
    <xf numFmtId="0" fontId="6" fillId="0" borderId="6" xfId="0" applyFont="1" applyBorder="1" applyAlignment="1" applyProtection="1">
      <alignment horizontal="left" vertical="center" indent="1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horizontal="right"/>
    </xf>
    <xf numFmtId="3" fontId="0" fillId="0" borderId="0" xfId="0" applyNumberFormat="1" applyProtection="1"/>
    <xf numFmtId="0" fontId="0" fillId="0" borderId="25" xfId="0" applyBorder="1" applyProtection="1"/>
    <xf numFmtId="0" fontId="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3" fillId="5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center"/>
    </xf>
    <xf numFmtId="0" fontId="0" fillId="6" borderId="2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 wrapText="1" indent="1"/>
    </xf>
    <xf numFmtId="0" fontId="7" fillId="0" borderId="8" xfId="0" applyFont="1" applyFill="1" applyBorder="1" applyAlignment="1" applyProtection="1">
      <alignment horizontal="left" vertical="center" wrapText="1" inden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/>
    <xf numFmtId="49" fontId="4" fillId="0" borderId="0" xfId="0" applyNumberFormat="1" applyFont="1" applyAlignment="1" applyProtection="1"/>
    <xf numFmtId="0" fontId="4" fillId="0" borderId="4" xfId="0" applyFont="1" applyBorder="1" applyAlignment="1" applyProtection="1">
      <alignment horizontal="left" vertical="center" wrapText="1" indent="1"/>
    </xf>
    <xf numFmtId="0" fontId="6" fillId="0" borderId="18" xfId="0" applyFont="1" applyBorder="1" applyAlignment="1" applyProtection="1">
      <alignment horizontal="left" vertical="center" indent="1"/>
    </xf>
    <xf numFmtId="0" fontId="6" fillId="0" borderId="19" xfId="0" applyFont="1" applyBorder="1" applyAlignment="1" applyProtection="1">
      <alignment horizontal="left" vertical="center" indent="1"/>
    </xf>
    <xf numFmtId="0" fontId="6" fillId="0" borderId="20" xfId="0" applyFont="1" applyBorder="1" applyAlignment="1" applyProtection="1">
      <alignment horizontal="left" vertical="center" indent="1"/>
    </xf>
    <xf numFmtId="0" fontId="2" fillId="0" borderId="21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indent="1"/>
    </xf>
    <xf numFmtId="0" fontId="2" fillId="0" borderId="21" xfId="0" applyFont="1" applyBorder="1" applyAlignment="1" applyProtection="1">
      <alignment horizontal="center"/>
    </xf>
    <xf numFmtId="0" fontId="11" fillId="0" borderId="0" xfId="0" applyFont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vertical="center" inden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wrapText="1"/>
    </xf>
    <xf numFmtId="0" fontId="9" fillId="0" borderId="0" xfId="0" applyFont="1" applyAlignment="1" applyProtection="1">
      <alignment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workbookViewId="0">
      <selection activeCell="B9" sqref="B9:D12"/>
    </sheetView>
  </sheetViews>
  <sheetFormatPr defaultRowHeight="15" x14ac:dyDescent="0.25"/>
  <cols>
    <col min="1" max="1" width="35" style="5" customWidth="1"/>
    <col min="2" max="4" width="30.7109375" style="5" customWidth="1"/>
    <col min="5" max="16384" width="9.140625" style="5"/>
  </cols>
  <sheetData>
    <row r="1" spans="1:4" x14ac:dyDescent="0.25">
      <c r="A1" s="28" t="s">
        <v>24</v>
      </c>
      <c r="B1" s="29"/>
      <c r="C1" s="29"/>
      <c r="D1" s="30"/>
    </row>
    <row r="2" spans="1:4" x14ac:dyDescent="0.25">
      <c r="A2" s="28"/>
      <c r="B2" s="28"/>
      <c r="C2" s="28"/>
      <c r="D2" s="28"/>
    </row>
    <row r="3" spans="1:4" ht="18.75" x14ac:dyDescent="0.25">
      <c r="A3" s="53" t="s">
        <v>48</v>
      </c>
      <c r="B3" s="53"/>
      <c r="C3" s="53"/>
      <c r="D3" s="53"/>
    </row>
    <row r="4" spans="1:4" x14ac:dyDescent="0.25">
      <c r="A4" s="28"/>
      <c r="B4" s="28"/>
      <c r="C4" s="28"/>
      <c r="D4" s="28"/>
    </row>
    <row r="5" spans="1:4" x14ac:dyDescent="0.25">
      <c r="A5" s="54" t="s">
        <v>49</v>
      </c>
      <c r="B5" s="54"/>
      <c r="C5" s="54"/>
      <c r="D5" s="54"/>
    </row>
    <row r="6" spans="1:4" ht="21" x14ac:dyDescent="0.35">
      <c r="A6" s="55" t="s">
        <v>50</v>
      </c>
      <c r="B6" s="55"/>
      <c r="C6" s="55"/>
      <c r="D6" s="55"/>
    </row>
    <row r="7" spans="1:4" x14ac:dyDescent="0.25">
      <c r="A7" s="28"/>
      <c r="B7" s="28"/>
      <c r="C7" s="28"/>
      <c r="D7" s="28"/>
    </row>
    <row r="8" spans="1:4" x14ac:dyDescent="0.25">
      <c r="A8" s="31" t="s">
        <v>51</v>
      </c>
      <c r="B8" s="56"/>
      <c r="C8" s="56"/>
      <c r="D8" s="56"/>
    </row>
    <row r="9" spans="1:4" x14ac:dyDescent="0.25">
      <c r="A9" s="32" t="s">
        <v>52</v>
      </c>
      <c r="B9" s="57"/>
      <c r="C9" s="57"/>
      <c r="D9" s="57"/>
    </row>
    <row r="10" spans="1:4" x14ac:dyDescent="0.25">
      <c r="A10" s="32" t="s">
        <v>53</v>
      </c>
      <c r="B10" s="57"/>
      <c r="C10" s="57"/>
      <c r="D10" s="57"/>
    </row>
    <row r="11" spans="1:4" x14ac:dyDescent="0.25">
      <c r="A11" s="32" t="s">
        <v>54</v>
      </c>
      <c r="B11" s="57"/>
      <c r="C11" s="57"/>
      <c r="D11" s="57"/>
    </row>
    <row r="12" spans="1:4" x14ac:dyDescent="0.25">
      <c r="A12" s="32" t="s">
        <v>55</v>
      </c>
      <c r="B12" s="57"/>
      <c r="C12" s="57"/>
      <c r="D12" s="57"/>
    </row>
    <row r="13" spans="1:4" x14ac:dyDescent="0.25">
      <c r="A13" s="32" t="s">
        <v>56</v>
      </c>
      <c r="B13" s="57"/>
      <c r="C13" s="57"/>
      <c r="D13" s="57"/>
    </row>
    <row r="14" spans="1:4" x14ac:dyDescent="0.25">
      <c r="A14" s="32" t="s">
        <v>57</v>
      </c>
      <c r="B14" s="57"/>
      <c r="C14" s="57"/>
      <c r="D14" s="57"/>
    </row>
    <row r="15" spans="1:4" x14ac:dyDescent="0.25">
      <c r="A15" s="28"/>
      <c r="B15" s="28"/>
      <c r="C15" s="28"/>
      <c r="D15" s="28"/>
    </row>
    <row r="16" spans="1:4" x14ac:dyDescent="0.25">
      <c r="A16" s="31" t="s">
        <v>58</v>
      </c>
      <c r="B16" s="28"/>
      <c r="C16" s="28"/>
      <c r="D16" s="28"/>
    </row>
    <row r="17" spans="1:4" ht="15.75" thickBot="1" x14ac:dyDescent="0.3">
      <c r="A17" s="31"/>
      <c r="B17" s="28"/>
      <c r="C17" s="28"/>
      <c r="D17" s="28"/>
    </row>
    <row r="18" spans="1:4" ht="15.75" thickBot="1" x14ac:dyDescent="0.3">
      <c r="A18" s="33" t="s">
        <v>59</v>
      </c>
      <c r="B18" s="33" t="s">
        <v>60</v>
      </c>
      <c r="C18" s="34" t="s">
        <v>61</v>
      </c>
      <c r="D18" s="34" t="s">
        <v>62</v>
      </c>
    </row>
    <row r="19" spans="1:4" ht="75.75" thickBot="1" x14ac:dyDescent="0.3">
      <c r="A19" s="35" t="s">
        <v>63</v>
      </c>
      <c r="B19" s="40">
        <f>'Špecifikácia ceny'!H45</f>
        <v>0</v>
      </c>
      <c r="C19" s="42">
        <f>B19*0.2</f>
        <v>0</v>
      </c>
      <c r="D19" s="41">
        <f>B19+C19</f>
        <v>0</v>
      </c>
    </row>
    <row r="20" spans="1:4" x14ac:dyDescent="0.25">
      <c r="A20" s="28"/>
      <c r="B20" s="28"/>
      <c r="C20" s="28"/>
      <c r="D20" s="28"/>
    </row>
    <row r="21" spans="1:4" x14ac:dyDescent="0.25">
      <c r="A21" s="46" t="s">
        <v>25</v>
      </c>
      <c r="B21" s="47"/>
      <c r="C21" s="47"/>
      <c r="D21" s="47"/>
    </row>
    <row r="22" spans="1:4" x14ac:dyDescent="0.25">
      <c r="A22" s="15" t="s">
        <v>64</v>
      </c>
      <c r="B22" s="47"/>
      <c r="C22" s="47"/>
      <c r="D22" s="47"/>
    </row>
    <row r="23" spans="1:4" x14ac:dyDescent="0.25">
      <c r="A23" s="47" t="s">
        <v>65</v>
      </c>
      <c r="B23" s="47"/>
      <c r="C23" s="47"/>
      <c r="D23" s="47"/>
    </row>
    <row r="24" spans="1:4" x14ac:dyDescent="0.25">
      <c r="A24" s="47"/>
      <c r="B24" s="47"/>
      <c r="C24" s="47"/>
      <c r="D24" s="47"/>
    </row>
    <row r="25" spans="1:4" x14ac:dyDescent="0.25">
      <c r="A25" s="47" t="s">
        <v>66</v>
      </c>
      <c r="B25" s="47"/>
      <c r="C25" s="47"/>
      <c r="D25" s="47"/>
    </row>
    <row r="26" spans="1:4" x14ac:dyDescent="0.25">
      <c r="A26" s="47"/>
      <c r="B26" s="47"/>
      <c r="C26" s="47"/>
      <c r="D26" s="47"/>
    </row>
    <row r="27" spans="1:4" x14ac:dyDescent="0.25">
      <c r="A27" s="47"/>
      <c r="B27" s="47"/>
      <c r="C27" s="47"/>
      <c r="D27" s="47"/>
    </row>
    <row r="28" spans="1:4" x14ac:dyDescent="0.25">
      <c r="A28" s="47"/>
      <c r="B28" s="47"/>
      <c r="C28" s="58" t="s">
        <v>67</v>
      </c>
      <c r="D28" s="58"/>
    </row>
    <row r="29" spans="1:4" x14ac:dyDescent="0.25">
      <c r="A29" s="48"/>
      <c r="B29" s="48"/>
      <c r="C29" s="52" t="s">
        <v>27</v>
      </c>
      <c r="D29" s="52"/>
    </row>
    <row r="30" spans="1:4" x14ac:dyDescent="0.25">
      <c r="A30" s="15"/>
      <c r="B30" s="15"/>
      <c r="C30" s="15"/>
      <c r="D30" s="15"/>
    </row>
  </sheetData>
  <sheetProtection algorithmName="SHA-512" hashValue="EktoMj87bVRP3NwQ3W8cskPY3S9spNgOcUBEdu916SRkDGxIE+FxeVzbd2gXFui+uKyZXUGcjGcwWCnhHiV0Ag==" saltValue="3Ghxx05JUFhkbb0losDseQ==" spinCount="100000" sheet="1" objects="1" scenarios="1"/>
  <mergeCells count="12">
    <mergeCell ref="C29:D29"/>
    <mergeCell ref="A3:D3"/>
    <mergeCell ref="A5:D5"/>
    <mergeCell ref="A6:D6"/>
    <mergeCell ref="B8:D8"/>
    <mergeCell ref="B9:D9"/>
    <mergeCell ref="B10:D10"/>
    <mergeCell ref="B11:D11"/>
    <mergeCell ref="B12:D12"/>
    <mergeCell ref="B13:D13"/>
    <mergeCell ref="B14:D14"/>
    <mergeCell ref="C28:D28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7"/>
  <sheetViews>
    <sheetView view="pageLayout" topLeftCell="A34" zoomScaleNormal="100" workbookViewId="0">
      <selection activeCell="B52" sqref="B52:H52"/>
    </sheetView>
  </sheetViews>
  <sheetFormatPr defaultRowHeight="15" x14ac:dyDescent="0.25"/>
  <cols>
    <col min="1" max="1" width="3.7109375" style="5" customWidth="1"/>
    <col min="2" max="2" width="23.140625" style="5" customWidth="1"/>
    <col min="3" max="3" width="12.85546875" style="5" customWidth="1"/>
    <col min="4" max="5" width="10.7109375" style="5" customWidth="1"/>
    <col min="6" max="6" width="13.140625" style="5" customWidth="1"/>
    <col min="7" max="7" width="18.7109375" style="5" customWidth="1"/>
    <col min="8" max="8" width="20.7109375" style="5" customWidth="1"/>
    <col min="9" max="16384" width="9.140625" style="5"/>
  </cols>
  <sheetData>
    <row r="1" spans="2:11" ht="18.75" x14ac:dyDescent="0.25">
      <c r="B1" s="87" t="s">
        <v>50</v>
      </c>
      <c r="C1" s="87"/>
      <c r="D1" s="87"/>
      <c r="E1" s="87"/>
      <c r="F1" s="87"/>
      <c r="G1" s="87"/>
      <c r="H1" s="49" t="s">
        <v>36</v>
      </c>
      <c r="I1" s="44"/>
    </row>
    <row r="2" spans="2:11" x14ac:dyDescent="0.25">
      <c r="I2" s="44"/>
    </row>
    <row r="3" spans="2:11" ht="16.5" thickBot="1" x14ac:dyDescent="0.3">
      <c r="B3" s="88" t="s">
        <v>0</v>
      </c>
      <c r="C3" s="89"/>
      <c r="D3" s="89"/>
      <c r="E3" s="89"/>
      <c r="F3" s="89"/>
      <c r="G3" s="89"/>
      <c r="H3" s="89"/>
      <c r="I3" s="44"/>
    </row>
    <row r="4" spans="2:11" x14ac:dyDescent="0.25">
      <c r="B4" s="90" t="s">
        <v>1</v>
      </c>
      <c r="C4" s="61" t="s">
        <v>2</v>
      </c>
      <c r="D4" s="61" t="s">
        <v>3</v>
      </c>
      <c r="E4" s="92" t="s">
        <v>6</v>
      </c>
      <c r="F4" s="61" t="s">
        <v>4</v>
      </c>
      <c r="G4" s="61" t="s">
        <v>5</v>
      </c>
      <c r="H4" s="64" t="s">
        <v>69</v>
      </c>
    </row>
    <row r="5" spans="2:11" x14ac:dyDescent="0.25">
      <c r="B5" s="91"/>
      <c r="C5" s="62"/>
      <c r="D5" s="62"/>
      <c r="E5" s="93"/>
      <c r="F5" s="62"/>
      <c r="G5" s="62"/>
      <c r="H5" s="65"/>
    </row>
    <row r="6" spans="2:11" x14ac:dyDescent="0.25">
      <c r="B6" s="91"/>
      <c r="C6" s="62"/>
      <c r="D6" s="62"/>
      <c r="E6" s="94"/>
      <c r="F6" s="62"/>
      <c r="G6" s="62"/>
      <c r="H6" s="65"/>
    </row>
    <row r="7" spans="2:11" x14ac:dyDescent="0.25">
      <c r="B7" s="82" t="s">
        <v>7</v>
      </c>
      <c r="C7" s="69" t="s">
        <v>8</v>
      </c>
      <c r="D7" s="1" t="s">
        <v>9</v>
      </c>
      <c r="E7" s="1" t="s">
        <v>10</v>
      </c>
      <c r="F7" s="2">
        <v>200</v>
      </c>
      <c r="G7" s="8"/>
      <c r="H7" s="9">
        <f>G7*F7</f>
        <v>0</v>
      </c>
      <c r="K7" s="50"/>
    </row>
    <row r="8" spans="2:11" x14ac:dyDescent="0.25">
      <c r="B8" s="82"/>
      <c r="C8" s="69"/>
      <c r="D8" s="1" t="s">
        <v>11</v>
      </c>
      <c r="E8" s="1" t="s">
        <v>10</v>
      </c>
      <c r="F8" s="2">
        <v>12000</v>
      </c>
      <c r="G8" s="8"/>
      <c r="H8" s="9">
        <f>G8*F8</f>
        <v>0</v>
      </c>
    </row>
    <row r="9" spans="2:11" x14ac:dyDescent="0.25">
      <c r="B9" s="82"/>
      <c r="C9" s="69"/>
      <c r="D9" s="3" t="s">
        <v>31</v>
      </c>
      <c r="E9" s="1" t="s">
        <v>10</v>
      </c>
      <c r="F9" s="2">
        <v>555000</v>
      </c>
      <c r="G9" s="8"/>
      <c r="H9" s="9">
        <f>G9*F9</f>
        <v>0</v>
      </c>
    </row>
    <row r="10" spans="2:11" x14ac:dyDescent="0.25">
      <c r="B10" s="82"/>
      <c r="C10" s="69"/>
      <c r="D10" s="1" t="s">
        <v>12</v>
      </c>
      <c r="E10" s="1" t="s">
        <v>10</v>
      </c>
      <c r="F10" s="2">
        <v>882800</v>
      </c>
      <c r="G10" s="8"/>
      <c r="H10" s="9">
        <f t="shared" ref="H10:H26" si="0">G10*F10</f>
        <v>0</v>
      </c>
    </row>
    <row r="11" spans="2:11" x14ac:dyDescent="0.25">
      <c r="B11" s="82"/>
      <c r="C11" s="69"/>
      <c r="D11" s="3" t="s">
        <v>13</v>
      </c>
      <c r="E11" s="1" t="s">
        <v>10</v>
      </c>
      <c r="F11" s="4">
        <v>5150000</v>
      </c>
      <c r="G11" s="8"/>
      <c r="H11" s="9">
        <f t="shared" si="0"/>
        <v>0</v>
      </c>
    </row>
    <row r="12" spans="2:11" x14ac:dyDescent="0.25">
      <c r="B12" s="82"/>
      <c r="C12" s="69" t="s">
        <v>14</v>
      </c>
      <c r="D12" s="1" t="s">
        <v>9</v>
      </c>
      <c r="E12" s="3" t="s">
        <v>15</v>
      </c>
      <c r="F12" s="4">
        <v>24</v>
      </c>
      <c r="G12" s="8"/>
      <c r="H12" s="9">
        <f t="shared" si="0"/>
        <v>0</v>
      </c>
    </row>
    <row r="13" spans="2:11" x14ac:dyDescent="0.25">
      <c r="B13" s="82"/>
      <c r="C13" s="69"/>
      <c r="D13" s="1" t="s">
        <v>11</v>
      </c>
      <c r="E13" s="3" t="s">
        <v>15</v>
      </c>
      <c r="F13" s="4">
        <v>24</v>
      </c>
      <c r="G13" s="8"/>
      <c r="H13" s="9">
        <f t="shared" si="0"/>
        <v>0</v>
      </c>
    </row>
    <row r="14" spans="2:11" x14ac:dyDescent="0.25">
      <c r="B14" s="82"/>
      <c r="C14" s="69"/>
      <c r="D14" s="3" t="s">
        <v>31</v>
      </c>
      <c r="E14" s="3" t="s">
        <v>15</v>
      </c>
      <c r="F14" s="4">
        <v>24</v>
      </c>
      <c r="G14" s="8"/>
      <c r="H14" s="9">
        <f t="shared" si="0"/>
        <v>0</v>
      </c>
    </row>
    <row r="15" spans="2:11" x14ac:dyDescent="0.25">
      <c r="B15" s="82"/>
      <c r="C15" s="69"/>
      <c r="D15" s="3" t="s">
        <v>31</v>
      </c>
      <c r="E15" s="3" t="s">
        <v>15</v>
      </c>
      <c r="F15" s="4">
        <v>24</v>
      </c>
      <c r="G15" s="8"/>
      <c r="H15" s="9">
        <f t="shared" ref="H15:H16" si="1">G15*F15</f>
        <v>0</v>
      </c>
    </row>
    <row r="16" spans="2:11" x14ac:dyDescent="0.25">
      <c r="B16" s="82"/>
      <c r="C16" s="69"/>
      <c r="D16" s="3" t="s">
        <v>31</v>
      </c>
      <c r="E16" s="3" t="s">
        <v>15</v>
      </c>
      <c r="F16" s="4">
        <v>24</v>
      </c>
      <c r="G16" s="8"/>
      <c r="H16" s="9">
        <f t="shared" si="1"/>
        <v>0</v>
      </c>
    </row>
    <row r="17" spans="2:9" x14ac:dyDescent="0.25">
      <c r="B17" s="82"/>
      <c r="C17" s="69"/>
      <c r="D17" s="3" t="s">
        <v>31</v>
      </c>
      <c r="E17" s="3" t="s">
        <v>15</v>
      </c>
      <c r="F17" s="4">
        <v>24</v>
      </c>
      <c r="G17" s="8"/>
      <c r="H17" s="9">
        <f t="shared" ref="H17" si="2">G17*F17</f>
        <v>0</v>
      </c>
    </row>
    <row r="18" spans="2:9" x14ac:dyDescent="0.25">
      <c r="B18" s="82"/>
      <c r="C18" s="69"/>
      <c r="D18" s="3" t="s">
        <v>12</v>
      </c>
      <c r="E18" s="3" t="s">
        <v>15</v>
      </c>
      <c r="F18" s="4">
        <v>24</v>
      </c>
      <c r="G18" s="8"/>
      <c r="H18" s="9">
        <f t="shared" ref="H18" si="3">G18*F18</f>
        <v>0</v>
      </c>
    </row>
    <row r="19" spans="2:9" x14ac:dyDescent="0.25">
      <c r="B19" s="82"/>
      <c r="C19" s="69"/>
      <c r="D19" s="3" t="s">
        <v>12</v>
      </c>
      <c r="E19" s="3" t="s">
        <v>15</v>
      </c>
      <c r="F19" s="4">
        <v>24</v>
      </c>
      <c r="G19" s="8"/>
      <c r="H19" s="9">
        <f t="shared" ref="H19" si="4">G19*F19</f>
        <v>0</v>
      </c>
    </row>
    <row r="20" spans="2:9" x14ac:dyDescent="0.25">
      <c r="B20" s="82"/>
      <c r="C20" s="69"/>
      <c r="D20" s="3" t="s">
        <v>13</v>
      </c>
      <c r="E20" s="3" t="s">
        <v>15</v>
      </c>
      <c r="F20" s="4">
        <v>24</v>
      </c>
      <c r="G20" s="8"/>
      <c r="H20" s="9">
        <f t="shared" ref="H20:H23" si="5">G20*F20</f>
        <v>0</v>
      </c>
    </row>
    <row r="21" spans="2:9" x14ac:dyDescent="0.25">
      <c r="B21" s="82"/>
      <c r="C21" s="69"/>
      <c r="D21" s="3" t="s">
        <v>13</v>
      </c>
      <c r="E21" s="3" t="s">
        <v>15</v>
      </c>
      <c r="F21" s="4">
        <v>24</v>
      </c>
      <c r="G21" s="8"/>
      <c r="H21" s="9">
        <f t="shared" si="5"/>
        <v>0</v>
      </c>
    </row>
    <row r="22" spans="2:9" x14ac:dyDescent="0.25">
      <c r="B22" s="82"/>
      <c r="C22" s="69"/>
      <c r="D22" s="3" t="s">
        <v>13</v>
      </c>
      <c r="E22" s="3" t="s">
        <v>15</v>
      </c>
      <c r="F22" s="4">
        <v>24</v>
      </c>
      <c r="G22" s="8"/>
      <c r="H22" s="9">
        <f t="shared" si="5"/>
        <v>0</v>
      </c>
    </row>
    <row r="23" spans="2:9" x14ac:dyDescent="0.25">
      <c r="B23" s="82"/>
      <c r="C23" s="69"/>
      <c r="D23" s="3" t="s">
        <v>13</v>
      </c>
      <c r="E23" s="3" t="s">
        <v>15</v>
      </c>
      <c r="F23" s="4">
        <v>24</v>
      </c>
      <c r="G23" s="8"/>
      <c r="H23" s="9">
        <f t="shared" si="5"/>
        <v>0</v>
      </c>
    </row>
    <row r="24" spans="2:9" x14ac:dyDescent="0.25">
      <c r="B24" s="82"/>
      <c r="C24" s="69"/>
      <c r="D24" s="3" t="s">
        <v>13</v>
      </c>
      <c r="E24" s="3" t="s">
        <v>15</v>
      </c>
      <c r="F24" s="4">
        <v>24</v>
      </c>
      <c r="G24" s="8"/>
      <c r="H24" s="9">
        <f t="shared" si="0"/>
        <v>0</v>
      </c>
    </row>
    <row r="25" spans="2:9" x14ac:dyDescent="0.25">
      <c r="B25" s="82"/>
      <c r="C25" s="69"/>
      <c r="D25" s="3" t="s">
        <v>13</v>
      </c>
      <c r="E25" s="3" t="s">
        <v>15</v>
      </c>
      <c r="F25" s="4">
        <v>24</v>
      </c>
      <c r="G25" s="8"/>
      <c r="H25" s="9">
        <f t="shared" ref="H25" si="6">G25*F25</f>
        <v>0</v>
      </c>
    </row>
    <row r="26" spans="2:9" x14ac:dyDescent="0.25">
      <c r="B26" s="82"/>
      <c r="C26" s="69"/>
      <c r="D26" s="3" t="s">
        <v>13</v>
      </c>
      <c r="E26" s="3" t="s">
        <v>15</v>
      </c>
      <c r="F26" s="4">
        <v>24</v>
      </c>
      <c r="G26" s="8"/>
      <c r="H26" s="9">
        <f t="shared" si="0"/>
        <v>0</v>
      </c>
    </row>
    <row r="27" spans="2:9" ht="15.75" thickBot="1" x14ac:dyDescent="0.3">
      <c r="B27" s="83" t="s">
        <v>70</v>
      </c>
      <c r="C27" s="84"/>
      <c r="D27" s="85"/>
      <c r="E27" s="45"/>
      <c r="F27" s="7"/>
      <c r="G27" s="7"/>
      <c r="H27" s="10">
        <f>SUM(H7:H26)</f>
        <v>0</v>
      </c>
    </row>
    <row r="28" spans="2:9" x14ac:dyDescent="0.25">
      <c r="I28" s="44"/>
    </row>
    <row r="29" spans="2:9" ht="16.5" thickBot="1" x14ac:dyDescent="0.3">
      <c r="B29" s="86" t="s">
        <v>16</v>
      </c>
      <c r="C29" s="86"/>
      <c r="D29" s="86"/>
      <c r="E29" s="86"/>
      <c r="F29" s="86"/>
      <c r="G29" s="86"/>
      <c r="H29" s="86"/>
      <c r="I29" s="44"/>
    </row>
    <row r="30" spans="2:9" ht="15" customHeight="1" x14ac:dyDescent="0.25">
      <c r="B30" s="76" t="s">
        <v>17</v>
      </c>
      <c r="C30" s="61" t="s">
        <v>2</v>
      </c>
      <c r="D30" s="61" t="s">
        <v>47</v>
      </c>
      <c r="E30" s="61" t="s">
        <v>6</v>
      </c>
      <c r="F30" s="61" t="s">
        <v>18</v>
      </c>
      <c r="G30" s="61" t="s">
        <v>5</v>
      </c>
      <c r="H30" s="64" t="s">
        <v>69</v>
      </c>
      <c r="I30" s="44"/>
    </row>
    <row r="31" spans="2:9" x14ac:dyDescent="0.25">
      <c r="B31" s="77"/>
      <c r="C31" s="62"/>
      <c r="D31" s="62"/>
      <c r="E31" s="62"/>
      <c r="F31" s="62"/>
      <c r="G31" s="62"/>
      <c r="H31" s="65"/>
      <c r="I31" s="44"/>
    </row>
    <row r="32" spans="2:9" ht="15.75" thickBot="1" x14ac:dyDescent="0.3">
      <c r="B32" s="78"/>
      <c r="C32" s="63"/>
      <c r="D32" s="63"/>
      <c r="E32" s="63"/>
      <c r="F32" s="63"/>
      <c r="G32" s="63"/>
      <c r="H32" s="65"/>
      <c r="I32" s="44"/>
    </row>
    <row r="33" spans="2:9" ht="36.75" x14ac:dyDescent="0.25">
      <c r="B33" s="66" t="s">
        <v>7</v>
      </c>
      <c r="C33" s="19" t="s">
        <v>19</v>
      </c>
      <c r="D33" s="51"/>
      <c r="E33" s="20" t="s">
        <v>10</v>
      </c>
      <c r="F33" s="21">
        <v>15700000</v>
      </c>
      <c r="G33" s="8"/>
      <c r="H33" s="22">
        <f>G33*F33</f>
        <v>0</v>
      </c>
      <c r="I33" s="44"/>
    </row>
    <row r="34" spans="2:9" x14ac:dyDescent="0.25">
      <c r="B34" s="67"/>
      <c r="C34" s="69" t="s">
        <v>20</v>
      </c>
      <c r="D34" s="1" t="s">
        <v>38</v>
      </c>
      <c r="E34" s="3" t="s">
        <v>15</v>
      </c>
      <c r="F34" s="4">
        <v>24</v>
      </c>
      <c r="G34" s="8"/>
      <c r="H34" s="9">
        <f>G34*F34</f>
        <v>0</v>
      </c>
      <c r="I34" s="44"/>
    </row>
    <row r="35" spans="2:9" x14ac:dyDescent="0.25">
      <c r="B35" s="67"/>
      <c r="C35" s="69"/>
      <c r="D35" s="1" t="s">
        <v>39</v>
      </c>
      <c r="E35" s="3" t="s">
        <v>15</v>
      </c>
      <c r="F35" s="4">
        <v>24</v>
      </c>
      <c r="G35" s="8"/>
      <c r="H35" s="9">
        <f t="shared" ref="H35:H42" si="7">G35*F35</f>
        <v>0</v>
      </c>
      <c r="I35" s="44"/>
    </row>
    <row r="36" spans="2:9" x14ac:dyDescent="0.25">
      <c r="B36" s="67"/>
      <c r="C36" s="69"/>
      <c r="D36" s="1" t="s">
        <v>40</v>
      </c>
      <c r="E36" s="3" t="s">
        <v>15</v>
      </c>
      <c r="F36" s="4">
        <v>24</v>
      </c>
      <c r="G36" s="8"/>
      <c r="H36" s="9">
        <f t="shared" si="7"/>
        <v>0</v>
      </c>
      <c r="I36" s="44"/>
    </row>
    <row r="37" spans="2:9" x14ac:dyDescent="0.25">
      <c r="B37" s="67"/>
      <c r="C37" s="69"/>
      <c r="D37" s="1" t="s">
        <v>41</v>
      </c>
      <c r="E37" s="3" t="s">
        <v>15</v>
      </c>
      <c r="F37" s="4">
        <v>24</v>
      </c>
      <c r="G37" s="8"/>
      <c r="H37" s="9">
        <f t="shared" si="7"/>
        <v>0</v>
      </c>
      <c r="I37" s="44"/>
    </row>
    <row r="38" spans="2:9" x14ac:dyDescent="0.25">
      <c r="B38" s="67"/>
      <c r="C38" s="69"/>
      <c r="D38" s="1" t="s">
        <v>42</v>
      </c>
      <c r="E38" s="3" t="s">
        <v>15</v>
      </c>
      <c r="F38" s="4">
        <v>24</v>
      </c>
      <c r="G38" s="8"/>
      <c r="H38" s="9">
        <f>G38*F38</f>
        <v>0</v>
      </c>
      <c r="I38" s="44"/>
    </row>
    <row r="39" spans="2:9" x14ac:dyDescent="0.25">
      <c r="B39" s="67"/>
      <c r="C39" s="69"/>
      <c r="D39" s="1" t="s">
        <v>43</v>
      </c>
      <c r="E39" s="3" t="s">
        <v>15</v>
      </c>
      <c r="F39" s="4">
        <v>24</v>
      </c>
      <c r="G39" s="8"/>
      <c r="H39" s="9">
        <f t="shared" si="7"/>
        <v>0</v>
      </c>
      <c r="I39" s="44"/>
    </row>
    <row r="40" spans="2:9" x14ac:dyDescent="0.25">
      <c r="B40" s="67"/>
      <c r="C40" s="69"/>
      <c r="D40" s="1" t="s">
        <v>44</v>
      </c>
      <c r="E40" s="3" t="s">
        <v>15</v>
      </c>
      <c r="F40" s="4">
        <v>24</v>
      </c>
      <c r="G40" s="8"/>
      <c r="H40" s="9">
        <f t="shared" si="7"/>
        <v>0</v>
      </c>
      <c r="I40" s="44"/>
    </row>
    <row r="41" spans="2:9" x14ac:dyDescent="0.25">
      <c r="B41" s="67"/>
      <c r="C41" s="69"/>
      <c r="D41" s="1" t="s">
        <v>45</v>
      </c>
      <c r="E41" s="3" t="s">
        <v>15</v>
      </c>
      <c r="F41" s="4">
        <v>24</v>
      </c>
      <c r="G41" s="8"/>
      <c r="H41" s="9">
        <f t="shared" si="7"/>
        <v>0</v>
      </c>
      <c r="I41" s="44"/>
    </row>
    <row r="42" spans="2:9" ht="15.75" thickBot="1" x14ac:dyDescent="0.3">
      <c r="B42" s="68"/>
      <c r="C42" s="70"/>
      <c r="D42" s="23" t="s">
        <v>46</v>
      </c>
      <c r="E42" s="25" t="s">
        <v>15</v>
      </c>
      <c r="F42" s="4">
        <v>24</v>
      </c>
      <c r="G42" s="8"/>
      <c r="H42" s="24">
        <f t="shared" si="7"/>
        <v>0</v>
      </c>
      <c r="I42" s="44"/>
    </row>
    <row r="43" spans="2:9" ht="15.75" thickBot="1" x14ac:dyDescent="0.3">
      <c r="B43" s="71" t="s">
        <v>70</v>
      </c>
      <c r="C43" s="72"/>
      <c r="D43" s="72"/>
      <c r="E43" s="72"/>
      <c r="F43" s="72"/>
      <c r="G43" s="73"/>
      <c r="H43" s="27">
        <f>SUM(H33:H42)</f>
        <v>0</v>
      </c>
    </row>
    <row r="44" spans="2:9" ht="15.75" thickBot="1" x14ac:dyDescent="0.3">
      <c r="I44" s="44"/>
    </row>
    <row r="45" spans="2:9" ht="15.75" thickTop="1" x14ac:dyDescent="0.25">
      <c r="B45" s="74" t="s">
        <v>32</v>
      </c>
      <c r="C45" s="75"/>
      <c r="D45" s="75"/>
      <c r="E45" s="75"/>
      <c r="F45" s="75"/>
      <c r="G45" s="75"/>
      <c r="H45" s="13">
        <f>H27+H43</f>
        <v>0</v>
      </c>
      <c r="I45" s="44"/>
    </row>
    <row r="46" spans="2:9" x14ac:dyDescent="0.25">
      <c r="I46" s="44"/>
    </row>
    <row r="47" spans="2:9" x14ac:dyDescent="0.25">
      <c r="B47" s="6" t="s">
        <v>21</v>
      </c>
      <c r="C47" s="6"/>
      <c r="D47" s="6"/>
      <c r="E47" s="6"/>
      <c r="F47" s="6"/>
      <c r="G47" s="6"/>
      <c r="H47" s="6"/>
      <c r="I47" s="44"/>
    </row>
    <row r="48" spans="2:9" x14ac:dyDescent="0.25">
      <c r="B48" s="79" t="s">
        <v>26</v>
      </c>
      <c r="C48" s="79"/>
      <c r="D48" s="79"/>
      <c r="E48" s="79"/>
      <c r="F48" s="79"/>
      <c r="G48" s="79"/>
      <c r="H48" s="79"/>
      <c r="I48" s="44"/>
    </row>
    <row r="49" spans="2:9" x14ac:dyDescent="0.25">
      <c r="B49" s="80" t="s">
        <v>22</v>
      </c>
      <c r="C49" s="80"/>
      <c r="D49" s="80"/>
      <c r="E49" s="80"/>
      <c r="F49" s="80"/>
      <c r="G49" s="80"/>
      <c r="H49" s="80"/>
      <c r="I49" s="44"/>
    </row>
    <row r="50" spans="2:9" x14ac:dyDescent="0.25">
      <c r="B50" s="81" t="s">
        <v>71</v>
      </c>
      <c r="C50" s="81"/>
      <c r="D50" s="81"/>
      <c r="E50" s="81"/>
      <c r="F50" s="81"/>
      <c r="G50" s="81"/>
      <c r="H50" s="81"/>
      <c r="I50" s="44"/>
    </row>
    <row r="51" spans="2:9" x14ac:dyDescent="0.25">
      <c r="B51" s="81" t="s">
        <v>35</v>
      </c>
      <c r="C51" s="81"/>
      <c r="D51" s="81"/>
      <c r="E51" s="81"/>
      <c r="F51" s="81"/>
      <c r="G51" s="81"/>
      <c r="H51" s="81"/>
      <c r="I51" s="44"/>
    </row>
    <row r="52" spans="2:9" ht="30.75" customHeight="1" x14ac:dyDescent="0.25">
      <c r="B52" s="59" t="s">
        <v>34</v>
      </c>
      <c r="C52" s="59"/>
      <c r="D52" s="59"/>
      <c r="E52" s="59"/>
      <c r="F52" s="59"/>
      <c r="G52" s="59"/>
      <c r="H52" s="59"/>
      <c r="I52" s="44"/>
    </row>
    <row r="53" spans="2:9" x14ac:dyDescent="0.25">
      <c r="B53" s="6"/>
      <c r="C53" s="6"/>
      <c r="D53" s="6"/>
      <c r="E53" s="6"/>
      <c r="F53" s="6"/>
      <c r="G53" s="6"/>
      <c r="H53" s="6"/>
      <c r="I53" s="44"/>
    </row>
    <row r="54" spans="2:9" x14ac:dyDescent="0.25">
      <c r="B54" s="14" t="s">
        <v>23</v>
      </c>
      <c r="C54" s="14"/>
      <c r="D54" s="14"/>
      <c r="E54" s="14"/>
      <c r="F54" s="14"/>
      <c r="G54" s="14"/>
      <c r="H54" s="14"/>
      <c r="I54" s="18"/>
    </row>
    <row r="55" spans="2:9" x14ac:dyDescent="0.25">
      <c r="B55" s="14"/>
      <c r="C55" s="14"/>
      <c r="D55" s="14"/>
      <c r="E55" s="14"/>
      <c r="F55" s="15"/>
      <c r="G55" s="15"/>
      <c r="H55" s="15"/>
      <c r="I55" s="18"/>
    </row>
    <row r="56" spans="2:9" x14ac:dyDescent="0.25">
      <c r="B56" s="14"/>
      <c r="C56" s="14"/>
      <c r="D56" s="14"/>
      <c r="E56" s="14"/>
      <c r="F56" s="16" t="s">
        <v>33</v>
      </c>
      <c r="G56" s="16"/>
      <c r="H56" s="14"/>
      <c r="I56" s="18"/>
    </row>
    <row r="57" spans="2:9" x14ac:dyDescent="0.25">
      <c r="B57" s="14"/>
      <c r="C57" s="14"/>
      <c r="D57" s="14"/>
      <c r="E57" s="14"/>
      <c r="F57" s="60" t="s">
        <v>27</v>
      </c>
      <c r="G57" s="60"/>
      <c r="H57" s="60"/>
      <c r="I57" s="60"/>
    </row>
  </sheetData>
  <sheetProtection algorithmName="SHA-512" hashValue="9lHLW0MyH7V+dzN6K/VM5I1E+p4lcm/GOjO8EuitbnuodwWoBtBXxamknzvzyVjwfkodtsE2ad0Yu/I5vsj0ZA==" saltValue="ebF4VokoVRFrumpTaAg4Gg==" spinCount="100000" sheet="1" objects="1" scenarios="1"/>
  <mergeCells count="31">
    <mergeCell ref="B1:G1"/>
    <mergeCell ref="B3:H3"/>
    <mergeCell ref="B4:B6"/>
    <mergeCell ref="C4:C6"/>
    <mergeCell ref="D4:D6"/>
    <mergeCell ref="F4:F6"/>
    <mergeCell ref="G4:G6"/>
    <mergeCell ref="H4:H6"/>
    <mergeCell ref="E4:E6"/>
    <mergeCell ref="B51:H51"/>
    <mergeCell ref="B7:B26"/>
    <mergeCell ref="C7:C11"/>
    <mergeCell ref="C12:C26"/>
    <mergeCell ref="B27:D27"/>
    <mergeCell ref="B29:H29"/>
    <mergeCell ref="B52:H52"/>
    <mergeCell ref="F57:I57"/>
    <mergeCell ref="G30:G32"/>
    <mergeCell ref="H30:H32"/>
    <mergeCell ref="B33:B42"/>
    <mergeCell ref="C34:C42"/>
    <mergeCell ref="B43:G43"/>
    <mergeCell ref="B45:G45"/>
    <mergeCell ref="B30:B32"/>
    <mergeCell ref="C30:C32"/>
    <mergeCell ref="D30:D32"/>
    <mergeCell ref="E30:E32"/>
    <mergeCell ref="F30:F32"/>
    <mergeCell ref="B48:H48"/>
    <mergeCell ref="B49:H49"/>
    <mergeCell ref="B50:H50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2"/>
  <sheetViews>
    <sheetView tabSelected="1" view="pageLayout" topLeftCell="A28" zoomScaleNormal="100" workbookViewId="0">
      <selection activeCell="F50" sqref="F50"/>
    </sheetView>
  </sheetViews>
  <sheetFormatPr defaultRowHeight="15" x14ac:dyDescent="0.25"/>
  <cols>
    <col min="1" max="1" width="9.140625" style="5"/>
    <col min="2" max="2" width="24.85546875" style="5" customWidth="1"/>
    <col min="3" max="3" width="19.42578125" style="5" customWidth="1"/>
    <col min="4" max="5" width="15.7109375" style="5" customWidth="1"/>
    <col min="6" max="6" width="20.7109375" style="5" customWidth="1"/>
    <col min="7" max="16384" width="9.140625" style="5"/>
  </cols>
  <sheetData>
    <row r="1" spans="2:6" ht="18.75" x14ac:dyDescent="0.25">
      <c r="B1" s="97" t="s">
        <v>68</v>
      </c>
      <c r="C1" s="97"/>
      <c r="D1" s="97"/>
      <c r="E1" s="97"/>
      <c r="F1" s="97"/>
    </row>
    <row r="3" spans="2:6" ht="16.5" thickBot="1" x14ac:dyDescent="0.3">
      <c r="B3" s="96" t="s">
        <v>28</v>
      </c>
      <c r="C3" s="96"/>
      <c r="D3" s="96"/>
      <c r="E3" s="96"/>
      <c r="F3" s="96"/>
    </row>
    <row r="4" spans="2:6" x14ac:dyDescent="0.25">
      <c r="B4" s="90" t="s">
        <v>1</v>
      </c>
      <c r="C4" s="61" t="s">
        <v>2</v>
      </c>
      <c r="D4" s="61" t="s">
        <v>3</v>
      </c>
      <c r="E4" s="92" t="s">
        <v>6</v>
      </c>
      <c r="F4" s="102" t="s">
        <v>5</v>
      </c>
    </row>
    <row r="5" spans="2:6" x14ac:dyDescent="0.25">
      <c r="B5" s="91"/>
      <c r="C5" s="62"/>
      <c r="D5" s="62"/>
      <c r="E5" s="93"/>
      <c r="F5" s="103"/>
    </row>
    <row r="6" spans="2:6" x14ac:dyDescent="0.25">
      <c r="B6" s="91"/>
      <c r="C6" s="62"/>
      <c r="D6" s="62"/>
      <c r="E6" s="94"/>
      <c r="F6" s="103"/>
    </row>
    <row r="7" spans="2:6" x14ac:dyDescent="0.25">
      <c r="B7" s="95" t="s">
        <v>7</v>
      </c>
      <c r="C7" s="69" t="s">
        <v>8</v>
      </c>
      <c r="D7" s="1" t="s">
        <v>9</v>
      </c>
      <c r="E7" s="1" t="s">
        <v>10</v>
      </c>
      <c r="F7" s="11">
        <f>'Špecifikácia ceny'!G7</f>
        <v>0</v>
      </c>
    </row>
    <row r="8" spans="2:6" x14ac:dyDescent="0.25">
      <c r="B8" s="95"/>
      <c r="C8" s="69"/>
      <c r="D8" s="1" t="s">
        <v>11</v>
      </c>
      <c r="E8" s="1" t="s">
        <v>10</v>
      </c>
      <c r="F8" s="11">
        <f>'Špecifikácia ceny'!G8</f>
        <v>0</v>
      </c>
    </row>
    <row r="9" spans="2:6" x14ac:dyDescent="0.25">
      <c r="B9" s="95"/>
      <c r="C9" s="69"/>
      <c r="D9" s="3" t="s">
        <v>31</v>
      </c>
      <c r="E9" s="1" t="s">
        <v>10</v>
      </c>
      <c r="F9" s="11">
        <f>'Špecifikácia ceny'!G9</f>
        <v>0</v>
      </c>
    </row>
    <row r="10" spans="2:6" x14ac:dyDescent="0.25">
      <c r="B10" s="95"/>
      <c r="C10" s="69"/>
      <c r="D10" s="1" t="s">
        <v>12</v>
      </c>
      <c r="E10" s="1" t="s">
        <v>10</v>
      </c>
      <c r="F10" s="11">
        <f>'Špecifikácia ceny'!G10</f>
        <v>0</v>
      </c>
    </row>
    <row r="11" spans="2:6" x14ac:dyDescent="0.25">
      <c r="B11" s="95"/>
      <c r="C11" s="69"/>
      <c r="D11" s="3" t="s">
        <v>13</v>
      </c>
      <c r="E11" s="1" t="s">
        <v>10</v>
      </c>
      <c r="F11" s="11">
        <f>'Špecifikácia ceny'!G11</f>
        <v>0</v>
      </c>
    </row>
    <row r="12" spans="2:6" x14ac:dyDescent="0.25">
      <c r="B12" s="95"/>
      <c r="C12" s="69" t="s">
        <v>14</v>
      </c>
      <c r="D12" s="1" t="s">
        <v>9</v>
      </c>
      <c r="E12" s="3" t="s">
        <v>15</v>
      </c>
      <c r="F12" s="11">
        <f>'Špecifikácia ceny'!G12</f>
        <v>0</v>
      </c>
    </row>
    <row r="13" spans="2:6" x14ac:dyDescent="0.25">
      <c r="B13" s="95"/>
      <c r="C13" s="69"/>
      <c r="D13" s="1" t="s">
        <v>11</v>
      </c>
      <c r="E13" s="3" t="s">
        <v>15</v>
      </c>
      <c r="F13" s="11">
        <f>'Špecifikácia ceny'!G13</f>
        <v>0</v>
      </c>
    </row>
    <row r="14" spans="2:6" x14ac:dyDescent="0.25">
      <c r="B14" s="95"/>
      <c r="C14" s="69"/>
      <c r="D14" s="3" t="s">
        <v>31</v>
      </c>
      <c r="E14" s="3" t="s">
        <v>15</v>
      </c>
      <c r="F14" s="11">
        <f>'Špecifikácia ceny'!G14</f>
        <v>0</v>
      </c>
    </row>
    <row r="15" spans="2:6" x14ac:dyDescent="0.25">
      <c r="B15" s="95"/>
      <c r="C15" s="69"/>
      <c r="D15" s="3" t="s">
        <v>31</v>
      </c>
      <c r="E15" s="3" t="s">
        <v>15</v>
      </c>
      <c r="F15" s="11">
        <f>'Špecifikácia ceny'!G15</f>
        <v>0</v>
      </c>
    </row>
    <row r="16" spans="2:6" x14ac:dyDescent="0.25">
      <c r="B16" s="95"/>
      <c r="C16" s="69"/>
      <c r="D16" s="3" t="s">
        <v>31</v>
      </c>
      <c r="E16" s="3" t="s">
        <v>15</v>
      </c>
      <c r="F16" s="11">
        <f>'Špecifikácia ceny'!G16</f>
        <v>0</v>
      </c>
    </row>
    <row r="17" spans="2:6" x14ac:dyDescent="0.25">
      <c r="B17" s="95"/>
      <c r="C17" s="69"/>
      <c r="D17" s="3" t="s">
        <v>31</v>
      </c>
      <c r="E17" s="3" t="s">
        <v>15</v>
      </c>
      <c r="F17" s="11">
        <f>'Špecifikácia ceny'!G17</f>
        <v>0</v>
      </c>
    </row>
    <row r="18" spans="2:6" x14ac:dyDescent="0.25">
      <c r="B18" s="95"/>
      <c r="C18" s="69"/>
      <c r="D18" s="3" t="s">
        <v>12</v>
      </c>
      <c r="E18" s="3" t="s">
        <v>15</v>
      </c>
      <c r="F18" s="11">
        <f>'Špecifikácia ceny'!G18</f>
        <v>0</v>
      </c>
    </row>
    <row r="19" spans="2:6" x14ac:dyDescent="0.25">
      <c r="B19" s="95"/>
      <c r="C19" s="69"/>
      <c r="D19" s="3" t="s">
        <v>12</v>
      </c>
      <c r="E19" s="3" t="s">
        <v>15</v>
      </c>
      <c r="F19" s="11">
        <f>'Špecifikácia ceny'!G19</f>
        <v>0</v>
      </c>
    </row>
    <row r="20" spans="2:6" x14ac:dyDescent="0.25">
      <c r="B20" s="95"/>
      <c r="C20" s="69"/>
      <c r="D20" s="3" t="s">
        <v>13</v>
      </c>
      <c r="E20" s="3" t="s">
        <v>15</v>
      </c>
      <c r="F20" s="11">
        <f>'Špecifikácia ceny'!G20</f>
        <v>0</v>
      </c>
    </row>
    <row r="21" spans="2:6" x14ac:dyDescent="0.25">
      <c r="B21" s="95"/>
      <c r="C21" s="69"/>
      <c r="D21" s="3" t="s">
        <v>13</v>
      </c>
      <c r="E21" s="3" t="s">
        <v>15</v>
      </c>
      <c r="F21" s="11">
        <f>'Špecifikácia ceny'!G21</f>
        <v>0</v>
      </c>
    </row>
    <row r="22" spans="2:6" x14ac:dyDescent="0.25">
      <c r="B22" s="95"/>
      <c r="C22" s="69"/>
      <c r="D22" s="3" t="s">
        <v>13</v>
      </c>
      <c r="E22" s="3" t="s">
        <v>15</v>
      </c>
      <c r="F22" s="11">
        <f>'Špecifikácia ceny'!G22</f>
        <v>0</v>
      </c>
    </row>
    <row r="23" spans="2:6" x14ac:dyDescent="0.25">
      <c r="B23" s="95"/>
      <c r="C23" s="69"/>
      <c r="D23" s="3" t="s">
        <v>13</v>
      </c>
      <c r="E23" s="3" t="s">
        <v>15</v>
      </c>
      <c r="F23" s="11">
        <f>'Špecifikácia ceny'!G23</f>
        <v>0</v>
      </c>
    </row>
    <row r="24" spans="2:6" x14ac:dyDescent="0.25">
      <c r="B24" s="95"/>
      <c r="C24" s="69"/>
      <c r="D24" s="3" t="s">
        <v>13</v>
      </c>
      <c r="E24" s="3" t="s">
        <v>15</v>
      </c>
      <c r="F24" s="11">
        <f>'Špecifikácia ceny'!G24</f>
        <v>0</v>
      </c>
    </row>
    <row r="25" spans="2:6" x14ac:dyDescent="0.25">
      <c r="B25" s="95"/>
      <c r="C25" s="69"/>
      <c r="D25" s="3" t="s">
        <v>13</v>
      </c>
      <c r="E25" s="3" t="s">
        <v>15</v>
      </c>
      <c r="F25" s="11">
        <f>'Špecifikácia ceny'!G25</f>
        <v>0</v>
      </c>
    </row>
    <row r="26" spans="2:6" x14ac:dyDescent="0.25">
      <c r="B26" s="95"/>
      <c r="C26" s="69"/>
      <c r="D26" s="3" t="s">
        <v>13</v>
      </c>
      <c r="E26" s="3" t="s">
        <v>15</v>
      </c>
      <c r="F26" s="11">
        <f>'Špecifikácia ceny'!G26</f>
        <v>0</v>
      </c>
    </row>
    <row r="27" spans="2:6" ht="15.75" thickBot="1" x14ac:dyDescent="0.3">
      <c r="B27" s="98" t="s">
        <v>70</v>
      </c>
      <c r="C27" s="99"/>
      <c r="D27" s="99"/>
      <c r="E27" s="45"/>
      <c r="F27" s="12"/>
    </row>
    <row r="29" spans="2:6" ht="16.5" thickBot="1" x14ac:dyDescent="0.3">
      <c r="B29" s="96" t="s">
        <v>29</v>
      </c>
      <c r="C29" s="96"/>
      <c r="D29" s="96"/>
      <c r="E29" s="96"/>
      <c r="F29" s="96"/>
    </row>
    <row r="30" spans="2:6" x14ac:dyDescent="0.25">
      <c r="B30" s="76" t="s">
        <v>17</v>
      </c>
      <c r="C30" s="61" t="s">
        <v>2</v>
      </c>
      <c r="D30" s="61" t="s">
        <v>47</v>
      </c>
      <c r="E30" s="61" t="s">
        <v>6</v>
      </c>
      <c r="F30" s="102" t="s">
        <v>5</v>
      </c>
    </row>
    <row r="31" spans="2:6" x14ac:dyDescent="0.25">
      <c r="B31" s="77"/>
      <c r="C31" s="62"/>
      <c r="D31" s="62"/>
      <c r="E31" s="62"/>
      <c r="F31" s="103"/>
    </row>
    <row r="32" spans="2:6" ht="15.75" thickBot="1" x14ac:dyDescent="0.3">
      <c r="B32" s="100"/>
      <c r="C32" s="101"/>
      <c r="D32" s="101"/>
      <c r="E32" s="101"/>
      <c r="F32" s="104"/>
    </row>
    <row r="33" spans="2:8" ht="24.75" x14ac:dyDescent="0.25">
      <c r="B33" s="66" t="s">
        <v>7</v>
      </c>
      <c r="C33" s="19" t="s">
        <v>19</v>
      </c>
      <c r="D33" s="39"/>
      <c r="E33" s="20" t="s">
        <v>10</v>
      </c>
      <c r="F33" s="26">
        <f>'Špecifikácia ceny'!G33</f>
        <v>0</v>
      </c>
    </row>
    <row r="34" spans="2:8" x14ac:dyDescent="0.25">
      <c r="B34" s="67"/>
      <c r="C34" s="69" t="s">
        <v>20</v>
      </c>
      <c r="D34" s="1" t="s">
        <v>38</v>
      </c>
      <c r="E34" s="3" t="s">
        <v>15</v>
      </c>
      <c r="F34" s="11">
        <f>'Špecifikácia ceny'!G34</f>
        <v>0</v>
      </c>
    </row>
    <row r="35" spans="2:8" x14ac:dyDescent="0.25">
      <c r="B35" s="67"/>
      <c r="C35" s="69"/>
      <c r="D35" s="1" t="s">
        <v>39</v>
      </c>
      <c r="E35" s="3" t="s">
        <v>15</v>
      </c>
      <c r="F35" s="11">
        <f>'Špecifikácia ceny'!G35</f>
        <v>0</v>
      </c>
    </row>
    <row r="36" spans="2:8" x14ac:dyDescent="0.25">
      <c r="B36" s="67"/>
      <c r="C36" s="69"/>
      <c r="D36" s="1" t="s">
        <v>40</v>
      </c>
      <c r="E36" s="3" t="s">
        <v>15</v>
      </c>
      <c r="F36" s="11">
        <f>'Špecifikácia ceny'!G36</f>
        <v>0</v>
      </c>
    </row>
    <row r="37" spans="2:8" x14ac:dyDescent="0.25">
      <c r="B37" s="67"/>
      <c r="C37" s="69"/>
      <c r="D37" s="1" t="s">
        <v>41</v>
      </c>
      <c r="E37" s="3" t="s">
        <v>15</v>
      </c>
      <c r="F37" s="11">
        <f>'Špecifikácia ceny'!G37</f>
        <v>0</v>
      </c>
    </row>
    <row r="38" spans="2:8" x14ac:dyDescent="0.25">
      <c r="B38" s="67"/>
      <c r="C38" s="69"/>
      <c r="D38" s="1" t="s">
        <v>42</v>
      </c>
      <c r="E38" s="3" t="s">
        <v>15</v>
      </c>
      <c r="F38" s="11">
        <f>'Špecifikácia ceny'!G38</f>
        <v>0</v>
      </c>
    </row>
    <row r="39" spans="2:8" x14ac:dyDescent="0.25">
      <c r="B39" s="67"/>
      <c r="C39" s="69"/>
      <c r="D39" s="1" t="s">
        <v>43</v>
      </c>
      <c r="E39" s="3" t="s">
        <v>15</v>
      </c>
      <c r="F39" s="11">
        <f>'Špecifikácia ceny'!G39</f>
        <v>0</v>
      </c>
    </row>
    <row r="40" spans="2:8" x14ac:dyDescent="0.25">
      <c r="B40" s="67"/>
      <c r="C40" s="69"/>
      <c r="D40" s="1" t="s">
        <v>44</v>
      </c>
      <c r="E40" s="3" t="s">
        <v>15</v>
      </c>
      <c r="F40" s="11">
        <f>'Špecifikácia ceny'!G40</f>
        <v>0</v>
      </c>
    </row>
    <row r="41" spans="2:8" x14ac:dyDescent="0.25">
      <c r="B41" s="67"/>
      <c r="C41" s="69"/>
      <c r="D41" s="1" t="s">
        <v>45</v>
      </c>
      <c r="E41" s="3" t="s">
        <v>15</v>
      </c>
      <c r="F41" s="11">
        <f>'Špecifikácia ceny'!G41</f>
        <v>0</v>
      </c>
    </row>
    <row r="42" spans="2:8" x14ac:dyDescent="0.25">
      <c r="B42" s="67"/>
      <c r="C42" s="69"/>
      <c r="D42" s="1" t="s">
        <v>46</v>
      </c>
      <c r="E42" s="3" t="s">
        <v>15</v>
      </c>
      <c r="F42" s="11">
        <f>'Špecifikácia ceny'!G42</f>
        <v>0</v>
      </c>
    </row>
    <row r="43" spans="2:8" ht="15.75" thickBot="1" x14ac:dyDescent="0.3">
      <c r="B43" s="37" t="s">
        <v>70</v>
      </c>
      <c r="C43" s="38"/>
      <c r="D43" s="38"/>
      <c r="E43" s="38"/>
      <c r="F43" s="36"/>
    </row>
    <row r="45" spans="2:8" x14ac:dyDescent="0.25">
      <c r="B45" s="6" t="s">
        <v>21</v>
      </c>
      <c r="C45" s="6"/>
      <c r="D45" s="6"/>
      <c r="E45" s="6"/>
    </row>
    <row r="46" spans="2:8" ht="25.5" customHeight="1" x14ac:dyDescent="0.25">
      <c r="B46" s="105" t="s">
        <v>37</v>
      </c>
      <c r="C46" s="105"/>
      <c r="D46" s="105"/>
      <c r="E46" s="105"/>
      <c r="F46" s="105"/>
    </row>
    <row r="47" spans="2:8" ht="28.5" customHeight="1" x14ac:dyDescent="0.25">
      <c r="B47" s="59" t="s">
        <v>34</v>
      </c>
      <c r="C47" s="59"/>
      <c r="D47" s="59"/>
      <c r="E47" s="59"/>
      <c r="F47" s="59"/>
      <c r="G47" s="106"/>
      <c r="H47" s="106"/>
    </row>
    <row r="48" spans="2:8" x14ac:dyDescent="0.25">
      <c r="B48" s="17"/>
      <c r="C48" s="17"/>
      <c r="D48" s="17"/>
      <c r="E48" s="17"/>
      <c r="F48" s="15"/>
      <c r="G48" s="15"/>
    </row>
    <row r="49" spans="2:7" x14ac:dyDescent="0.25">
      <c r="B49" s="14" t="s">
        <v>23</v>
      </c>
      <c r="C49" s="16"/>
      <c r="D49" s="16"/>
      <c r="E49" s="17"/>
      <c r="F49" s="15"/>
      <c r="G49" s="15"/>
    </row>
    <row r="50" spans="2:7" x14ac:dyDescent="0.25">
      <c r="B50" s="14"/>
      <c r="C50" s="14"/>
      <c r="D50" s="14"/>
      <c r="E50" s="16"/>
      <c r="F50" s="18" t="s">
        <v>30</v>
      </c>
      <c r="G50" s="15"/>
    </row>
    <row r="51" spans="2:7" ht="39" x14ac:dyDescent="0.25">
      <c r="B51" s="14"/>
      <c r="C51" s="14"/>
      <c r="D51" s="14"/>
      <c r="E51" s="14"/>
      <c r="F51" s="43" t="s">
        <v>27</v>
      </c>
      <c r="G51" s="15"/>
    </row>
    <row r="52" spans="2:7" x14ac:dyDescent="0.25">
      <c r="E52" s="6"/>
    </row>
  </sheetData>
  <mergeCells count="21">
    <mergeCell ref="B46:F46"/>
    <mergeCell ref="B47:F47"/>
    <mergeCell ref="B3:F3"/>
    <mergeCell ref="B29:F29"/>
    <mergeCell ref="B1:F1"/>
    <mergeCell ref="B27:D27"/>
    <mergeCell ref="B30:B32"/>
    <mergeCell ref="C30:C32"/>
    <mergeCell ref="D30:D32"/>
    <mergeCell ref="E30:E32"/>
    <mergeCell ref="F30:F32"/>
    <mergeCell ref="B4:B6"/>
    <mergeCell ref="C4:C6"/>
    <mergeCell ref="D4:D6"/>
    <mergeCell ref="E4:E6"/>
    <mergeCell ref="F4:F6"/>
    <mergeCell ref="B7:B26"/>
    <mergeCell ref="C7:C11"/>
    <mergeCell ref="C12:C26"/>
    <mergeCell ref="B33:B42"/>
    <mergeCell ref="C34:C42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plnenia kriterií</vt:lpstr>
      <vt:lpstr>Špecifikácia ceny</vt:lpstr>
      <vt:lpstr>Jednotkové ceny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Trankovič Viktor</dc:creator>
  <cp:lastModifiedBy>Hesterová Gabriela</cp:lastModifiedBy>
  <cp:lastPrinted>2024-08-05T06:29:47Z</cp:lastPrinted>
  <dcterms:created xsi:type="dcterms:W3CDTF">2022-12-02T10:27:36Z</dcterms:created>
  <dcterms:modified xsi:type="dcterms:W3CDTF">2024-08-05T06:30:18Z</dcterms:modified>
</cp:coreProperties>
</file>