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ZP\szkółka 2025-2028\"/>
    </mc:Choice>
  </mc:AlternateContent>
  <xr:revisionPtr revIDLastSave="0" documentId="13_ncr:1_{BBB6E3A3-13FF-45C4-949E-EEB5C61CB436}" xr6:coauthVersionLast="47" xr6:coauthVersionMax="47" xr10:uidLastSave="{00000000-0000-0000-0000-000000000000}"/>
  <bookViews>
    <workbookView xWindow="19090" yWindow="-110" windowWidth="34620" windowHeight="13900" xr2:uid="{00000000-000D-0000-FFFF-FFFF00000000}"/>
  </bookViews>
  <sheets>
    <sheet name="Formularz ofertowy" sheetId="3" r:id="rId1"/>
  </sheets>
  <calcPr calcId="191029"/>
</workbook>
</file>

<file path=xl/calcChain.xml><?xml version="1.0" encoding="utf-8"?>
<calcChain xmlns="http://schemas.openxmlformats.org/spreadsheetml/2006/main">
  <c r="F71" i="3" l="1"/>
  <c r="F7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L54" i="3"/>
  <c r="M54" i="3"/>
  <c r="L55" i="3"/>
  <c r="M55" i="3"/>
  <c r="L56" i="3"/>
  <c r="M56" i="3"/>
  <c r="L57" i="3"/>
  <c r="M57" i="3"/>
  <c r="L58" i="3"/>
  <c r="M58" i="3"/>
  <c r="L59" i="3"/>
  <c r="M59" i="3"/>
  <c r="L60" i="3"/>
  <c r="M60" i="3"/>
  <c r="L61" i="3"/>
  <c r="M61" i="3"/>
  <c r="L62" i="3"/>
  <c r="M62" i="3"/>
  <c r="L63" i="3"/>
  <c r="M63" i="3"/>
  <c r="L64" i="3"/>
  <c r="M64" i="3"/>
  <c r="L65" i="3"/>
  <c r="M65" i="3"/>
  <c r="L66" i="3"/>
  <c r="M66" i="3"/>
  <c r="L67" i="3"/>
  <c r="M67" i="3"/>
  <c r="L68" i="3"/>
  <c r="M68" i="3"/>
  <c r="M30" i="3"/>
  <c r="J37" i="3"/>
  <c r="J39" i="3"/>
  <c r="J43" i="3"/>
  <c r="J45" i="3"/>
  <c r="J47" i="3"/>
  <c r="J51" i="3"/>
  <c r="J53" i="3"/>
  <c r="J55" i="3"/>
  <c r="J59" i="3"/>
  <c r="J61" i="3"/>
  <c r="J63" i="3"/>
  <c r="J67" i="3"/>
  <c r="J30" i="3"/>
  <c r="L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7" i="3"/>
  <c r="H38" i="3"/>
  <c r="J38" i="3" s="1"/>
  <c r="H39" i="3"/>
  <c r="H40" i="3"/>
  <c r="J40" i="3" s="1"/>
  <c r="H41" i="3"/>
  <c r="J41" i="3" s="1"/>
  <c r="H42" i="3"/>
  <c r="J42" i="3" s="1"/>
  <c r="H43" i="3"/>
  <c r="H44" i="3"/>
  <c r="J44" i="3" s="1"/>
  <c r="H45" i="3"/>
  <c r="H46" i="3"/>
  <c r="J46" i="3" s="1"/>
  <c r="H47" i="3"/>
  <c r="H48" i="3"/>
  <c r="J48" i="3" s="1"/>
  <c r="H49" i="3"/>
  <c r="J49" i="3" s="1"/>
  <c r="H50" i="3"/>
  <c r="J50" i="3" s="1"/>
  <c r="H51" i="3"/>
  <c r="H52" i="3"/>
  <c r="J52" i="3" s="1"/>
  <c r="H53" i="3"/>
  <c r="H54" i="3"/>
  <c r="J54" i="3" s="1"/>
  <c r="H55" i="3"/>
  <c r="H56" i="3"/>
  <c r="J56" i="3" s="1"/>
  <c r="H57" i="3"/>
  <c r="J57" i="3" s="1"/>
  <c r="H58" i="3"/>
  <c r="J58" i="3" s="1"/>
  <c r="H59" i="3"/>
  <c r="H60" i="3"/>
  <c r="J60" i="3" s="1"/>
  <c r="H61" i="3"/>
  <c r="H62" i="3"/>
  <c r="J62" i="3" s="1"/>
  <c r="H63" i="3"/>
  <c r="H64" i="3"/>
  <c r="J64" i="3" s="1"/>
  <c r="H65" i="3"/>
  <c r="J65" i="3" s="1"/>
  <c r="H66" i="3"/>
  <c r="J66" i="3" s="1"/>
  <c r="H67" i="3"/>
  <c r="H68" i="3"/>
  <c r="J68" i="3" s="1"/>
  <c r="H30" i="3"/>
</calcChain>
</file>

<file path=xl/sharedStrings.xml><?xml version="1.0" encoding="utf-8"?>
<sst xmlns="http://schemas.openxmlformats.org/spreadsheetml/2006/main" count="197" uniqueCount="165">
  <si>
    <t>Lp.</t>
  </si>
  <si>
    <t>Nr poz.
w STWPL</t>
  </si>
  <si>
    <t>Kod czynności do rozliczenia</t>
  </si>
  <si>
    <t>Czynność - opis prac</t>
  </si>
  <si>
    <t>Jedn. miary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</si>
  <si>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</si>
  <si>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</si>
  <si>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</si>
  <si>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</si>
  <si>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</si>
  <si>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117</t>
  </si>
  <si>
    <t>PIEL-C</t>
  </si>
  <si>
    <t>Pielęgnowanie międzyrzędów (przejazdy co drugi rząd)</t>
  </si>
  <si>
    <t>HA</t>
  </si>
  <si>
    <t>157</t>
  </si>
  <si>
    <t>SZUK-PĘDR</t>
  </si>
  <si>
    <t>Badanie zapędraczenia gleby - dół o objętości 0,5 m3</t>
  </si>
  <si>
    <t>SZT</t>
  </si>
  <si>
    <t>178</t>
  </si>
  <si>
    <t>GRAB-WYR</t>
  </si>
  <si>
    <t>Grabienie i wyrównanie powierzchni przed obsiewem</t>
  </si>
  <si>
    <t>AR</t>
  </si>
  <si>
    <t>188</t>
  </si>
  <si>
    <t>OPR-SC</t>
  </si>
  <si>
    <t>Opryskiwanie szkółek opryskiwaczem ciągnikowym</t>
  </si>
  <si>
    <t>209</t>
  </si>
  <si>
    <t>UKŁ-SUB</t>
  </si>
  <si>
    <t>Układanie warstwy substratu o grubości 15 cm</t>
  </si>
  <si>
    <t>224</t>
  </si>
  <si>
    <t>SIEW-KC</t>
  </si>
  <si>
    <t>Rozsiew kompostu rozrzutnikiem</t>
  </si>
  <si>
    <t>M3P</t>
  </si>
  <si>
    <t>225</t>
  </si>
  <si>
    <t>SIEW-NC</t>
  </si>
  <si>
    <t>Rozsiew nawozów startowo rozrzutnikiem</t>
  </si>
  <si>
    <t>245</t>
  </si>
  <si>
    <t>PIEL-RN</t>
  </si>
  <si>
    <t>Pielenie w rzędach lub pasach - dla Db i Bk również w okresie wschodów</t>
  </si>
  <si>
    <t>246</t>
  </si>
  <si>
    <t>PIEL-RN1</t>
  </si>
  <si>
    <t>Pielenie w rzędach lub pasach w okresie wschodów</t>
  </si>
  <si>
    <t>251</t>
  </si>
  <si>
    <t>SPUL-C</t>
  </si>
  <si>
    <t>Spulchnianie gleby na międzyrzędach opielaczem wielorzędowym</t>
  </si>
  <si>
    <t>252</t>
  </si>
  <si>
    <t>SPUL-SC</t>
  </si>
  <si>
    <t>Spulchnianie gleby</t>
  </si>
  <si>
    <t>253</t>
  </si>
  <si>
    <t>BRON-SC</t>
  </si>
  <si>
    <t>Bronowanie</t>
  </si>
  <si>
    <t>254</t>
  </si>
  <si>
    <t>ORKA-SC</t>
  </si>
  <si>
    <t>Orka pełna</t>
  </si>
  <si>
    <t>256</t>
  </si>
  <si>
    <t>WYOR-CK</t>
  </si>
  <si>
    <t>Wyorywanie i podcinanie sadzonek ciągnikowym wyorywaczem klamrowych</t>
  </si>
  <si>
    <t>257</t>
  </si>
  <si>
    <t>WYOR-CS</t>
  </si>
  <si>
    <t>Wyorywanie lub podcinanie sadzonek ciągnikowym podcinaczem sekcyjnym</t>
  </si>
  <si>
    <t>259</t>
  </si>
  <si>
    <t>WŁÓK-SC</t>
  </si>
  <si>
    <t>Wyrównywanie powierzchni włóką</t>
  </si>
  <si>
    <t>267</t>
  </si>
  <si>
    <t>SIEW-PRC</t>
  </si>
  <si>
    <t>Siew nasion rzutem</t>
  </si>
  <si>
    <t>290</t>
  </si>
  <si>
    <t>SIEW-DC</t>
  </si>
  <si>
    <t>Siew nasion drobnych</t>
  </si>
  <si>
    <t>291</t>
  </si>
  <si>
    <t>SIEW-GC</t>
  </si>
  <si>
    <t>Siew nasion grubych</t>
  </si>
  <si>
    <t>292</t>
  </si>
  <si>
    <t>SIEW DP</t>
  </si>
  <si>
    <t>Siew pełny nasion drobnych siewnikiem mechanicznie</t>
  </si>
  <si>
    <t>299</t>
  </si>
  <si>
    <t>WYJ-1IN</t>
  </si>
  <si>
    <t>Wyjęcie, sortowanie, liczenie i zabezpieczenie do transportu - 1 latek iglastych</t>
  </si>
  <si>
    <t>TSZT</t>
  </si>
  <si>
    <t>300</t>
  </si>
  <si>
    <t>WYJ-1LN</t>
  </si>
  <si>
    <t>Wyjęcie, sortowanie, liczenie i zabezpieczenie do transportu - 1 latek liściastych</t>
  </si>
  <si>
    <t>306</t>
  </si>
  <si>
    <t>WYJ 1R</t>
  </si>
  <si>
    <t>Wyjęcie 1-latek</t>
  </si>
  <si>
    <t>307</t>
  </si>
  <si>
    <t>WYJ 2-3L</t>
  </si>
  <si>
    <t>Wyjęcie 2-3 latek</t>
  </si>
  <si>
    <t>310</t>
  </si>
  <si>
    <t>ROZŁ-SUB</t>
  </si>
  <si>
    <t>Przygotowanie substratu do ponownego obsiewu</t>
  </si>
  <si>
    <t>328</t>
  </si>
  <si>
    <t>PIEL-NAM</t>
  </si>
  <si>
    <t>Pielenie z wyniesieniem chwastów</t>
  </si>
  <si>
    <t>329</t>
  </si>
  <si>
    <t>ŻEL-1</t>
  </si>
  <si>
    <t>Żelowanie 1-latek</t>
  </si>
  <si>
    <t>330</t>
  </si>
  <si>
    <t>ŻEL-2</t>
  </si>
  <si>
    <t>Żelowanie 2-latek</t>
  </si>
  <si>
    <t>336</t>
  </si>
  <si>
    <t>ZEBR-SUB</t>
  </si>
  <si>
    <t>Zebranie zużytego substratu z wywiezieniem</t>
  </si>
  <si>
    <t>338</t>
  </si>
  <si>
    <t>N-ZSGDNSO</t>
  </si>
  <si>
    <t>Zbiór szyszek z gospodarczych drzewostanów nasiennych sosnowych</t>
  </si>
  <si>
    <t>KG</t>
  </si>
  <si>
    <t>360</t>
  </si>
  <si>
    <t>ZB-NASDB</t>
  </si>
  <si>
    <t>Zbiór nasion dęba</t>
  </si>
  <si>
    <t>361</t>
  </si>
  <si>
    <t>ZB-NASBK</t>
  </si>
  <si>
    <t>Zbiór nasion buka</t>
  </si>
  <si>
    <t>362</t>
  </si>
  <si>
    <t>ZB-NASBRZ</t>
  </si>
  <si>
    <t>Zbiór nasion brzozy</t>
  </si>
  <si>
    <t>363</t>
  </si>
  <si>
    <t>ZB-NASLP</t>
  </si>
  <si>
    <t>Zbiór nasion lipy</t>
  </si>
  <si>
    <t>364</t>
  </si>
  <si>
    <t>ZB-NASGB</t>
  </si>
  <si>
    <t>Zbiór nasion graba</t>
  </si>
  <si>
    <t>368</t>
  </si>
  <si>
    <t>ZB-NASKL</t>
  </si>
  <si>
    <t>Zbiór nasion klonów</t>
  </si>
  <si>
    <t>369</t>
  </si>
  <si>
    <t>ZB-NASP</t>
  </si>
  <si>
    <t>Zbiór nasion pozostałych gatunków</t>
  </si>
  <si>
    <t>370</t>
  </si>
  <si>
    <t>GODZ RH8</t>
  </si>
  <si>
    <t>Prace wykonywane ręcznie</t>
  </si>
  <si>
    <t>H</t>
  </si>
  <si>
    <t>380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</si>
  <si>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</si>
  <si>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</si>
  <si>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</si>
  <si>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</si>
  <si>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</si>
  <si>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</si>
  <si>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</si>
  <si>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</si>
  <si>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Świerklaniec</t>
  </si>
  <si>
    <t xml:space="preserve">42-622 Świerklaniec; Oświęcimska;19                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</si>
  <si>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</si>
  <si>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</si>
  <si>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</si>
  <si>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</si>
  <si>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</si>
  <si>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</si>
  <si>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</si>
  <si>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</si>
  <si>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</si>
  <si>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</si>
  <si>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</si>
  <si>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</si>
  <si>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</si>
  <si>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</si>
  <si>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</si>
  <si>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</si>
  <si>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</si>
  <si>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</si>
  <si>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</si>
  <si>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</si>
  <si>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Ilość planowa na rok 2025</t>
  </si>
  <si>
    <t>Ilość szacunkowa na lata 2025-2028</t>
  </si>
  <si>
    <t>Odpowiadając na ogłoszenie o przetargu nieograniczonym na „Wykonywanie usług z zakresu gospodarki leśnej na terenie Nadleśnictwa Świerklaniec w roku 2025''  składamy niniejszym ofertę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</si>
</sst>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6" formatCode="_-* #,##0.00\ [$zł-415]_-;\-* #,##0.00\ [$zł-415]_-;_-* &quot;-&quot;??\ [$zł-415]_-;_-@_-"/>
  </numFmts>
  <fonts count="13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horizontal="left" vertical="center" wrapText="1"/>
    </xf>
    <xf numFmtId="2" fontId="1" fillId="2" borderId="0" xfId="0" applyNumberFormat="1" applyFont="1" applyFill="1" applyAlignment="1">
      <alignment horizontal="left"/>
    </xf>
    <xf numFmtId="2" fontId="3" fillId="3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right" vertical="center"/>
    </xf>
    <xf numFmtId="166" fontId="1" fillId="2" borderId="1" xfId="0" applyNumberFormat="1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09"/>
  <sheetViews>
    <sheetView tabSelected="1" topLeftCell="A64" workbookViewId="0">
      <selection activeCell="F71" sqref="F71:M71"/>
    </sheetView>
  </sheetViews>
  <sheetFormatPr defaultRowHeight="13.2" x14ac:dyDescent="0.25"/>
  <cols>
    <col min="1" max="1" width="0.109375" customWidth="1"/>
    <col min="2" max="2" width="5.6640625" customWidth="1"/>
    <col min="3" max="3" width="7.21875" customWidth="1"/>
    <col min="4" max="4" width="11.109375" customWidth="1"/>
    <col min="5" max="5" width="43.88671875" customWidth="1"/>
    <col min="6" max="6" width="6.77734375" customWidth="1"/>
    <col min="7" max="8" width="10.109375" customWidth="1"/>
    <col min="9" max="9" width="11.109375" customWidth="1"/>
    <col min="10" max="10" width="12.77734375" style="32" customWidth="1"/>
    <col min="11" max="11" width="6.77734375" customWidth="1"/>
    <col min="12" max="12" width="9.5546875" style="32" customWidth="1"/>
    <col min="13" max="13" width="13" style="32" customWidth="1"/>
    <col min="14" max="14" width="0.6640625" customWidth="1"/>
    <col min="15" max="15" width="0.5546875" customWidth="1"/>
    <col min="16" max="16" width="0.109375" customWidth="1"/>
  </cols>
  <sheetData>
    <row r="1" spans="2:15" s="1" customFormat="1" ht="5.25" customHeight="1" x14ac:dyDescent="0.2">
      <c r="J1" s="28"/>
      <c r="L1" s="28"/>
      <c r="M1" s="28"/>
    </row>
    <row r="2" spans="2:15" s="1" customFormat="1" ht="17.100000000000001" customHeight="1" x14ac:dyDescent="0.2">
      <c r="J2" s="17" t="s">
        <v>147</v>
      </c>
      <c r="K2" s="17"/>
      <c r="L2" s="17"/>
      <c r="M2" s="17"/>
      <c r="N2" s="17"/>
      <c r="O2" s="17"/>
    </row>
    <row r="3" spans="2:15" s="1" customFormat="1" ht="28.8" customHeight="1" x14ac:dyDescent="0.2">
      <c r="J3" s="28"/>
      <c r="L3" s="28"/>
      <c r="M3" s="28"/>
    </row>
    <row r="4" spans="2:15" s="1" customFormat="1" ht="2.7" customHeight="1" x14ac:dyDescent="0.2">
      <c r="B4" s="13"/>
      <c r="C4" s="13"/>
      <c r="D4" s="13"/>
      <c r="J4" s="28"/>
      <c r="L4" s="28"/>
      <c r="M4" s="28"/>
    </row>
    <row r="5" spans="2:15" s="1" customFormat="1" ht="28.8" customHeight="1" x14ac:dyDescent="0.2">
      <c r="J5" s="28"/>
      <c r="L5" s="28"/>
      <c r="M5" s="28"/>
    </row>
    <row r="6" spans="2:15" s="1" customFormat="1" ht="2.7" customHeight="1" x14ac:dyDescent="0.2">
      <c r="B6" s="13"/>
      <c r="C6" s="13"/>
      <c r="D6" s="13"/>
      <c r="J6" s="28"/>
      <c r="L6" s="28"/>
      <c r="M6" s="28"/>
    </row>
    <row r="7" spans="2:15" s="1" customFormat="1" ht="28.8" customHeight="1" x14ac:dyDescent="0.2">
      <c r="J7" s="28"/>
      <c r="L7" s="28"/>
      <c r="M7" s="28"/>
    </row>
    <row r="8" spans="2:15" s="1" customFormat="1" ht="5.25" customHeight="1" x14ac:dyDescent="0.2">
      <c r="B8" s="13"/>
      <c r="C8" s="13"/>
      <c r="D8" s="13"/>
      <c r="J8" s="28"/>
      <c r="L8" s="28"/>
      <c r="M8" s="28"/>
    </row>
    <row r="9" spans="2:15" s="1" customFormat="1" ht="4.2" customHeight="1" x14ac:dyDescent="0.2">
      <c r="J9" s="28"/>
      <c r="L9" s="28"/>
      <c r="M9" s="28"/>
    </row>
    <row r="10" spans="2:15" s="1" customFormat="1" ht="6.9" customHeight="1" x14ac:dyDescent="0.2">
      <c r="B10" s="11" t="s">
        <v>136</v>
      </c>
      <c r="C10" s="11"/>
      <c r="D10" s="11"/>
      <c r="J10" s="28"/>
      <c r="L10" s="28"/>
      <c r="M10" s="28"/>
    </row>
    <row r="11" spans="2:15" s="1" customFormat="1" ht="12.3" customHeight="1" x14ac:dyDescent="0.2">
      <c r="B11" s="11"/>
      <c r="C11" s="11"/>
      <c r="D11" s="11"/>
      <c r="G11" s="16" t="s">
        <v>137</v>
      </c>
      <c r="H11" s="16"/>
      <c r="I11" s="16"/>
      <c r="J11" s="16"/>
      <c r="K11" s="16"/>
      <c r="L11" s="16"/>
      <c r="M11" s="16"/>
      <c r="N11" s="16"/>
    </row>
    <row r="12" spans="2:15" s="1" customFormat="1" ht="7.95" customHeight="1" x14ac:dyDescent="0.2">
      <c r="G12" s="16"/>
      <c r="H12" s="16"/>
      <c r="I12" s="16"/>
      <c r="J12" s="16"/>
      <c r="K12" s="16"/>
      <c r="L12" s="16"/>
      <c r="M12" s="16"/>
      <c r="N12" s="16"/>
    </row>
    <row r="13" spans="2:15" s="1" customFormat="1" ht="20.25" customHeight="1" x14ac:dyDescent="0.2">
      <c r="J13" s="28"/>
      <c r="L13" s="28"/>
      <c r="M13" s="28"/>
    </row>
    <row r="14" spans="2:15" s="1" customFormat="1" ht="24" customHeight="1" x14ac:dyDescent="0.2">
      <c r="E14" s="15" t="s">
        <v>148</v>
      </c>
      <c r="F14" s="15"/>
      <c r="G14" s="15"/>
      <c r="H14" s="10"/>
      <c r="J14" s="28"/>
      <c r="L14" s="28"/>
      <c r="M14" s="28"/>
    </row>
    <row r="15" spans="2:15" s="1" customFormat="1" ht="43.2" customHeight="1" x14ac:dyDescent="0.2">
      <c r="J15" s="28"/>
      <c r="L15" s="28"/>
      <c r="M15" s="28"/>
    </row>
    <row r="16" spans="2:15" s="1" customFormat="1" ht="20.7" customHeight="1" x14ac:dyDescent="0.2">
      <c r="B16" s="25" t="s">
        <v>138</v>
      </c>
      <c r="C16" s="25"/>
      <c r="J16" s="28"/>
      <c r="L16" s="28"/>
      <c r="M16" s="28"/>
    </row>
    <row r="17" spans="2:13" s="1" customFormat="1" ht="2.7" customHeight="1" x14ac:dyDescent="0.2">
      <c r="J17" s="28"/>
      <c r="L17" s="28"/>
      <c r="M17" s="28"/>
    </row>
    <row r="18" spans="2:13" s="1" customFormat="1" ht="20.7" customHeight="1" x14ac:dyDescent="0.2">
      <c r="B18" s="25" t="s">
        <v>139</v>
      </c>
      <c r="C18" s="25"/>
      <c r="J18" s="28"/>
      <c r="L18" s="28"/>
      <c r="M18" s="28"/>
    </row>
    <row r="19" spans="2:13" s="1" customFormat="1" ht="2.7" customHeight="1" x14ac:dyDescent="0.2">
      <c r="J19" s="28"/>
      <c r="L19" s="28"/>
      <c r="M19" s="28"/>
    </row>
    <row r="20" spans="2:13" s="1" customFormat="1" ht="20.7" customHeight="1" x14ac:dyDescent="0.2">
      <c r="B20" s="25" t="s">
        <v>140</v>
      </c>
      <c r="C20" s="25"/>
      <c r="J20" s="28"/>
      <c r="L20" s="28"/>
      <c r="M20" s="28"/>
    </row>
    <row r="21" spans="2:13" s="1" customFormat="1" ht="2.7" customHeight="1" x14ac:dyDescent="0.2">
      <c r="J21" s="28"/>
      <c r="L21" s="28"/>
      <c r="M21" s="28"/>
    </row>
    <row r="22" spans="2:13" s="1" customFormat="1" ht="20.7" customHeight="1" x14ac:dyDescent="0.2">
      <c r="B22" s="25" t="s">
        <v>141</v>
      </c>
      <c r="C22" s="25"/>
      <c r="J22" s="28"/>
      <c r="L22" s="28"/>
      <c r="M22" s="28"/>
    </row>
    <row r="23" spans="2:13" s="1" customFormat="1" ht="34.65" customHeight="1" x14ac:dyDescent="0.2">
      <c r="J23" s="28"/>
      <c r="L23" s="28"/>
      <c r="M23" s="28"/>
    </row>
    <row r="24" spans="2:13" s="1" customFormat="1" ht="50.1" customHeight="1" x14ac:dyDescent="0.2">
      <c r="B24" s="27" t="s">
        <v>164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3" s="1" customFormat="1" ht="2.7" customHeight="1" x14ac:dyDescent="0.2">
      <c r="J25" s="28"/>
      <c r="L25" s="28"/>
      <c r="M25" s="28"/>
    </row>
    <row r="26" spans="2:13" s="1" customFormat="1" ht="50.1" customHeight="1" x14ac:dyDescent="0.2">
      <c r="B26" s="19" t="s">
        <v>149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2:13" s="1" customFormat="1" ht="28.8" customHeight="1" x14ac:dyDescent="0.2">
      <c r="J27" s="28"/>
      <c r="L27" s="28"/>
      <c r="M27" s="28"/>
    </row>
    <row r="28" spans="2:13" s="1" customFormat="1" ht="9" customHeight="1" x14ac:dyDescent="0.2">
      <c r="J28" s="28"/>
      <c r="L28" s="28"/>
      <c r="M28" s="28"/>
    </row>
    <row r="29" spans="2:13" s="1" customFormat="1" ht="45.3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26" t="s">
        <v>162</v>
      </c>
      <c r="H29" s="26" t="s">
        <v>163</v>
      </c>
      <c r="I29" s="4" t="s">
        <v>5</v>
      </c>
      <c r="J29" s="29" t="s">
        <v>6</v>
      </c>
      <c r="K29" s="4" t="s">
        <v>7</v>
      </c>
      <c r="L29" s="29" t="s">
        <v>8</v>
      </c>
      <c r="M29" s="29" t="s">
        <v>9</v>
      </c>
    </row>
    <row r="30" spans="2:13" s="1" customFormat="1" ht="19.649999999999999" customHeight="1" x14ac:dyDescent="0.2">
      <c r="B30" s="5">
        <v>1</v>
      </c>
      <c r="C30" s="6" t="s">
        <v>10</v>
      </c>
      <c r="D30" s="6" t="s">
        <v>11</v>
      </c>
      <c r="E30" s="7" t="s">
        <v>12</v>
      </c>
      <c r="F30" s="6" t="s">
        <v>13</v>
      </c>
      <c r="G30" s="8">
        <v>5.7</v>
      </c>
      <c r="H30" s="8">
        <f>G30*4</f>
        <v>22.8</v>
      </c>
      <c r="I30" s="9"/>
      <c r="J30" s="30">
        <f>I30*H30</f>
        <v>0</v>
      </c>
      <c r="K30" s="33">
        <v>0.08</v>
      </c>
      <c r="L30" s="31">
        <f>K30*J30</f>
        <v>0</v>
      </c>
      <c r="M30" s="30">
        <f>L30+J30</f>
        <v>0</v>
      </c>
    </row>
    <row r="31" spans="2:13" s="1" customFormat="1" ht="19.649999999999999" customHeight="1" x14ac:dyDescent="0.2">
      <c r="B31" s="5">
        <v>2</v>
      </c>
      <c r="C31" s="6" t="s">
        <v>14</v>
      </c>
      <c r="D31" s="6" t="s">
        <v>15</v>
      </c>
      <c r="E31" s="7" t="s">
        <v>16</v>
      </c>
      <c r="F31" s="6" t="s">
        <v>17</v>
      </c>
      <c r="G31" s="8">
        <v>131</v>
      </c>
      <c r="H31" s="8">
        <f t="shared" ref="H31:H68" si="0">G31*4</f>
        <v>524</v>
      </c>
      <c r="I31" s="9"/>
      <c r="J31" s="30">
        <f t="shared" ref="J31:J68" si="1">I31*H31</f>
        <v>0</v>
      </c>
      <c r="K31" s="33">
        <v>0.08</v>
      </c>
      <c r="L31" s="31">
        <f t="shared" ref="L31:L68" si="2">K31*J31</f>
        <v>0</v>
      </c>
      <c r="M31" s="30">
        <f t="shared" ref="M31:M68" si="3">L31+J31</f>
        <v>0</v>
      </c>
    </row>
    <row r="32" spans="2:13" s="1" customFormat="1" ht="19.649999999999999" customHeight="1" x14ac:dyDescent="0.2">
      <c r="B32" s="5">
        <v>3</v>
      </c>
      <c r="C32" s="6" t="s">
        <v>18</v>
      </c>
      <c r="D32" s="6" t="s">
        <v>19</v>
      </c>
      <c r="E32" s="7" t="s">
        <v>20</v>
      </c>
      <c r="F32" s="6" t="s">
        <v>21</v>
      </c>
      <c r="G32" s="8">
        <v>133.69999999999999</v>
      </c>
      <c r="H32" s="8">
        <f t="shared" si="0"/>
        <v>534.79999999999995</v>
      </c>
      <c r="I32" s="9"/>
      <c r="J32" s="30">
        <f t="shared" si="1"/>
        <v>0</v>
      </c>
      <c r="K32" s="33">
        <v>0.08</v>
      </c>
      <c r="L32" s="31">
        <f t="shared" si="2"/>
        <v>0</v>
      </c>
      <c r="M32" s="30">
        <f t="shared" si="3"/>
        <v>0</v>
      </c>
    </row>
    <row r="33" spans="2:13" s="1" customFormat="1" ht="19.649999999999999" customHeight="1" x14ac:dyDescent="0.2">
      <c r="B33" s="5">
        <v>4</v>
      </c>
      <c r="C33" s="6" t="s">
        <v>22</v>
      </c>
      <c r="D33" s="6" t="s">
        <v>23</v>
      </c>
      <c r="E33" s="7" t="s">
        <v>24</v>
      </c>
      <c r="F33" s="6" t="s">
        <v>13</v>
      </c>
      <c r="G33" s="8">
        <v>122.8</v>
      </c>
      <c r="H33" s="8">
        <f t="shared" si="0"/>
        <v>491.2</v>
      </c>
      <c r="I33" s="9"/>
      <c r="J33" s="30">
        <f t="shared" si="1"/>
        <v>0</v>
      </c>
      <c r="K33" s="33">
        <v>0.08</v>
      </c>
      <c r="L33" s="31">
        <f t="shared" si="2"/>
        <v>0</v>
      </c>
      <c r="M33" s="30">
        <f t="shared" si="3"/>
        <v>0</v>
      </c>
    </row>
    <row r="34" spans="2:13" s="1" customFormat="1" ht="19.649999999999999" customHeight="1" x14ac:dyDescent="0.2">
      <c r="B34" s="5">
        <v>5</v>
      </c>
      <c r="C34" s="6" t="s">
        <v>25</v>
      </c>
      <c r="D34" s="6" t="s">
        <v>26</v>
      </c>
      <c r="E34" s="7" t="s">
        <v>27</v>
      </c>
      <c r="F34" s="6" t="s">
        <v>21</v>
      </c>
      <c r="G34" s="8">
        <v>4</v>
      </c>
      <c r="H34" s="8">
        <f t="shared" si="0"/>
        <v>16</v>
      </c>
      <c r="I34" s="9"/>
      <c r="J34" s="30">
        <f t="shared" si="1"/>
        <v>0</v>
      </c>
      <c r="K34" s="33">
        <v>0.08</v>
      </c>
      <c r="L34" s="31">
        <f t="shared" si="2"/>
        <v>0</v>
      </c>
      <c r="M34" s="30">
        <f t="shared" si="3"/>
        <v>0</v>
      </c>
    </row>
    <row r="35" spans="2:13" s="1" customFormat="1" ht="19.649999999999999" customHeight="1" x14ac:dyDescent="0.2">
      <c r="B35" s="5">
        <v>6</v>
      </c>
      <c r="C35" s="6" t="s">
        <v>28</v>
      </c>
      <c r="D35" s="6" t="s">
        <v>29</v>
      </c>
      <c r="E35" s="7" t="s">
        <v>30</v>
      </c>
      <c r="F35" s="6" t="s">
        <v>31</v>
      </c>
      <c r="G35" s="8">
        <v>202.7</v>
      </c>
      <c r="H35" s="8">
        <f t="shared" si="0"/>
        <v>810.8</v>
      </c>
      <c r="I35" s="9"/>
      <c r="J35" s="30">
        <f t="shared" si="1"/>
        <v>0</v>
      </c>
      <c r="K35" s="33">
        <v>0.08</v>
      </c>
      <c r="L35" s="31">
        <f t="shared" si="2"/>
        <v>0</v>
      </c>
      <c r="M35" s="30">
        <f t="shared" si="3"/>
        <v>0</v>
      </c>
    </row>
    <row r="36" spans="2:13" s="1" customFormat="1" ht="19.649999999999999" customHeight="1" x14ac:dyDescent="0.2">
      <c r="B36" s="5">
        <v>7</v>
      </c>
      <c r="C36" s="6" t="s">
        <v>32</v>
      </c>
      <c r="D36" s="6" t="s">
        <v>33</v>
      </c>
      <c r="E36" s="7" t="s">
        <v>34</v>
      </c>
      <c r="F36" s="6" t="s">
        <v>13</v>
      </c>
      <c r="G36" s="8">
        <v>4.2</v>
      </c>
      <c r="H36" s="8">
        <f t="shared" si="0"/>
        <v>16.8</v>
      </c>
      <c r="I36" s="9"/>
      <c r="J36" s="30">
        <f t="shared" si="1"/>
        <v>0</v>
      </c>
      <c r="K36" s="33">
        <v>0.08</v>
      </c>
      <c r="L36" s="31">
        <f t="shared" si="2"/>
        <v>0</v>
      </c>
      <c r="M36" s="30">
        <f t="shared" si="3"/>
        <v>0</v>
      </c>
    </row>
    <row r="37" spans="2:13" s="1" customFormat="1" ht="28.8" customHeight="1" x14ac:dyDescent="0.2">
      <c r="B37" s="5">
        <v>8</v>
      </c>
      <c r="C37" s="6" t="s">
        <v>35</v>
      </c>
      <c r="D37" s="6" t="s">
        <v>36</v>
      </c>
      <c r="E37" s="7" t="s">
        <v>37</v>
      </c>
      <c r="F37" s="6" t="s">
        <v>21</v>
      </c>
      <c r="G37" s="8">
        <v>930.4</v>
      </c>
      <c r="H37" s="8">
        <f t="shared" si="0"/>
        <v>3721.6</v>
      </c>
      <c r="I37" s="9"/>
      <c r="J37" s="30">
        <f t="shared" si="1"/>
        <v>0</v>
      </c>
      <c r="K37" s="33">
        <v>0.08</v>
      </c>
      <c r="L37" s="31">
        <f t="shared" si="2"/>
        <v>0</v>
      </c>
      <c r="M37" s="30">
        <f t="shared" si="3"/>
        <v>0</v>
      </c>
    </row>
    <row r="38" spans="2:13" s="1" customFormat="1" ht="19.649999999999999" customHeight="1" x14ac:dyDescent="0.2">
      <c r="B38" s="5">
        <v>9</v>
      </c>
      <c r="C38" s="6" t="s">
        <v>38</v>
      </c>
      <c r="D38" s="6" t="s">
        <v>39</v>
      </c>
      <c r="E38" s="7" t="s">
        <v>40</v>
      </c>
      <c r="F38" s="6" t="s">
        <v>21</v>
      </c>
      <c r="G38" s="8">
        <v>352.4</v>
      </c>
      <c r="H38" s="8">
        <f t="shared" si="0"/>
        <v>1409.6</v>
      </c>
      <c r="I38" s="9"/>
      <c r="J38" s="30">
        <f t="shared" si="1"/>
        <v>0</v>
      </c>
      <c r="K38" s="33">
        <v>0.08</v>
      </c>
      <c r="L38" s="31">
        <f t="shared" si="2"/>
        <v>0</v>
      </c>
      <c r="M38" s="30">
        <f t="shared" si="3"/>
        <v>0</v>
      </c>
    </row>
    <row r="39" spans="2:13" s="1" customFormat="1" ht="28.8" customHeight="1" x14ac:dyDescent="0.2">
      <c r="B39" s="5">
        <v>10</v>
      </c>
      <c r="C39" s="6" t="s">
        <v>41</v>
      </c>
      <c r="D39" s="6" t="s">
        <v>42</v>
      </c>
      <c r="E39" s="7" t="s">
        <v>43</v>
      </c>
      <c r="F39" s="6" t="s">
        <v>21</v>
      </c>
      <c r="G39" s="8">
        <v>280</v>
      </c>
      <c r="H39" s="8">
        <f t="shared" si="0"/>
        <v>1120</v>
      </c>
      <c r="I39" s="9"/>
      <c r="J39" s="30">
        <f t="shared" si="1"/>
        <v>0</v>
      </c>
      <c r="K39" s="33">
        <v>0.08</v>
      </c>
      <c r="L39" s="31">
        <f t="shared" si="2"/>
        <v>0</v>
      </c>
      <c r="M39" s="30">
        <f t="shared" si="3"/>
        <v>0</v>
      </c>
    </row>
    <row r="40" spans="2:13" s="1" customFormat="1" ht="19.649999999999999" customHeight="1" x14ac:dyDescent="0.2">
      <c r="B40" s="5">
        <v>11</v>
      </c>
      <c r="C40" s="6" t="s">
        <v>44</v>
      </c>
      <c r="D40" s="6" t="s">
        <v>45</v>
      </c>
      <c r="E40" s="7" t="s">
        <v>46</v>
      </c>
      <c r="F40" s="6" t="s">
        <v>21</v>
      </c>
      <c r="G40" s="8">
        <v>4630.8999999999996</v>
      </c>
      <c r="H40" s="8">
        <f t="shared" si="0"/>
        <v>18523.599999999999</v>
      </c>
      <c r="I40" s="9"/>
      <c r="J40" s="30">
        <f t="shared" si="1"/>
        <v>0</v>
      </c>
      <c r="K40" s="33">
        <v>0.08</v>
      </c>
      <c r="L40" s="31">
        <f t="shared" si="2"/>
        <v>0</v>
      </c>
      <c r="M40" s="30">
        <f t="shared" si="3"/>
        <v>0</v>
      </c>
    </row>
    <row r="41" spans="2:13" s="1" customFormat="1" ht="19.649999999999999" customHeight="1" x14ac:dyDescent="0.2">
      <c r="B41" s="5">
        <v>12</v>
      </c>
      <c r="C41" s="6" t="s">
        <v>47</v>
      </c>
      <c r="D41" s="6" t="s">
        <v>48</v>
      </c>
      <c r="E41" s="7" t="s">
        <v>49</v>
      </c>
      <c r="F41" s="6" t="s">
        <v>21</v>
      </c>
      <c r="G41" s="8">
        <v>1166.7</v>
      </c>
      <c r="H41" s="8">
        <f t="shared" si="0"/>
        <v>4666.8</v>
      </c>
      <c r="I41" s="9"/>
      <c r="J41" s="30">
        <f t="shared" si="1"/>
        <v>0</v>
      </c>
      <c r="K41" s="33">
        <v>0.08</v>
      </c>
      <c r="L41" s="31">
        <f t="shared" si="2"/>
        <v>0</v>
      </c>
      <c r="M41" s="30">
        <f t="shared" si="3"/>
        <v>0</v>
      </c>
    </row>
    <row r="42" spans="2:13" s="1" customFormat="1" ht="19.649999999999999" customHeight="1" x14ac:dyDescent="0.2">
      <c r="B42" s="5">
        <v>13</v>
      </c>
      <c r="C42" s="6" t="s">
        <v>50</v>
      </c>
      <c r="D42" s="6" t="s">
        <v>51</v>
      </c>
      <c r="E42" s="7" t="s">
        <v>52</v>
      </c>
      <c r="F42" s="6" t="s">
        <v>21</v>
      </c>
      <c r="G42" s="8">
        <v>202.8</v>
      </c>
      <c r="H42" s="8">
        <f t="shared" si="0"/>
        <v>811.2</v>
      </c>
      <c r="I42" s="9"/>
      <c r="J42" s="30">
        <f t="shared" si="1"/>
        <v>0</v>
      </c>
      <c r="K42" s="33">
        <v>0.08</v>
      </c>
      <c r="L42" s="31">
        <f t="shared" si="2"/>
        <v>0</v>
      </c>
      <c r="M42" s="30">
        <f t="shared" si="3"/>
        <v>0</v>
      </c>
    </row>
    <row r="43" spans="2:13" s="1" customFormat="1" ht="28.8" customHeight="1" x14ac:dyDescent="0.2">
      <c r="B43" s="5">
        <v>14</v>
      </c>
      <c r="C43" s="6" t="s">
        <v>53</v>
      </c>
      <c r="D43" s="6" t="s">
        <v>54</v>
      </c>
      <c r="E43" s="7" t="s">
        <v>55</v>
      </c>
      <c r="F43" s="6" t="s">
        <v>21</v>
      </c>
      <c r="G43" s="8">
        <v>195.5</v>
      </c>
      <c r="H43" s="8">
        <f t="shared" si="0"/>
        <v>782</v>
      </c>
      <c r="I43" s="9"/>
      <c r="J43" s="30">
        <f t="shared" si="1"/>
        <v>0</v>
      </c>
      <c r="K43" s="33">
        <v>0.08</v>
      </c>
      <c r="L43" s="31">
        <f t="shared" si="2"/>
        <v>0</v>
      </c>
      <c r="M43" s="30">
        <f t="shared" si="3"/>
        <v>0</v>
      </c>
    </row>
    <row r="44" spans="2:13" s="1" customFormat="1" ht="28.8" customHeight="1" x14ac:dyDescent="0.2">
      <c r="B44" s="5">
        <v>15</v>
      </c>
      <c r="C44" s="6" t="s">
        <v>56</v>
      </c>
      <c r="D44" s="6" t="s">
        <v>57</v>
      </c>
      <c r="E44" s="7" t="s">
        <v>58</v>
      </c>
      <c r="F44" s="6" t="s">
        <v>21</v>
      </c>
      <c r="G44" s="8">
        <v>112.4</v>
      </c>
      <c r="H44" s="8">
        <f t="shared" si="0"/>
        <v>449.6</v>
      </c>
      <c r="I44" s="9"/>
      <c r="J44" s="30">
        <f t="shared" si="1"/>
        <v>0</v>
      </c>
      <c r="K44" s="33">
        <v>0.08</v>
      </c>
      <c r="L44" s="31">
        <f t="shared" si="2"/>
        <v>0</v>
      </c>
      <c r="M44" s="30">
        <f t="shared" si="3"/>
        <v>0</v>
      </c>
    </row>
    <row r="45" spans="2:13" s="1" customFormat="1" ht="19.649999999999999" customHeight="1" x14ac:dyDescent="0.2">
      <c r="B45" s="5">
        <v>16</v>
      </c>
      <c r="C45" s="6" t="s">
        <v>59</v>
      </c>
      <c r="D45" s="6" t="s">
        <v>60</v>
      </c>
      <c r="E45" s="7" t="s">
        <v>61</v>
      </c>
      <c r="F45" s="6" t="s">
        <v>21</v>
      </c>
      <c r="G45" s="8">
        <v>133.69999999999999</v>
      </c>
      <c r="H45" s="8">
        <f t="shared" si="0"/>
        <v>534.79999999999995</v>
      </c>
      <c r="I45" s="9"/>
      <c r="J45" s="30">
        <f t="shared" si="1"/>
        <v>0</v>
      </c>
      <c r="K45" s="33">
        <v>0.08</v>
      </c>
      <c r="L45" s="31">
        <f t="shared" si="2"/>
        <v>0</v>
      </c>
      <c r="M45" s="30">
        <f t="shared" si="3"/>
        <v>0</v>
      </c>
    </row>
    <row r="46" spans="2:13" s="1" customFormat="1" ht="19.649999999999999" customHeight="1" x14ac:dyDescent="0.2">
      <c r="B46" s="5">
        <v>17</v>
      </c>
      <c r="C46" s="6" t="s">
        <v>62</v>
      </c>
      <c r="D46" s="6" t="s">
        <v>63</v>
      </c>
      <c r="E46" s="7" t="s">
        <v>64</v>
      </c>
      <c r="F46" s="6" t="s">
        <v>21</v>
      </c>
      <c r="G46" s="8">
        <v>22.7</v>
      </c>
      <c r="H46" s="8">
        <f t="shared" si="0"/>
        <v>90.8</v>
      </c>
      <c r="I46" s="9"/>
      <c r="J46" s="30">
        <f t="shared" si="1"/>
        <v>0</v>
      </c>
      <c r="K46" s="33">
        <v>0.08</v>
      </c>
      <c r="L46" s="31">
        <f t="shared" si="2"/>
        <v>0</v>
      </c>
      <c r="M46" s="30">
        <f t="shared" si="3"/>
        <v>0</v>
      </c>
    </row>
    <row r="47" spans="2:13" s="1" customFormat="1" ht="19.649999999999999" customHeight="1" x14ac:dyDescent="0.2">
      <c r="B47" s="5">
        <v>18</v>
      </c>
      <c r="C47" s="6" t="s">
        <v>65</v>
      </c>
      <c r="D47" s="6" t="s">
        <v>66</v>
      </c>
      <c r="E47" s="7" t="s">
        <v>67</v>
      </c>
      <c r="F47" s="6" t="s">
        <v>21</v>
      </c>
      <c r="G47" s="8">
        <v>81</v>
      </c>
      <c r="H47" s="8">
        <f t="shared" si="0"/>
        <v>324</v>
      </c>
      <c r="I47" s="9"/>
      <c r="J47" s="30">
        <f t="shared" si="1"/>
        <v>0</v>
      </c>
      <c r="K47" s="33">
        <v>0.08</v>
      </c>
      <c r="L47" s="31">
        <f t="shared" si="2"/>
        <v>0</v>
      </c>
      <c r="M47" s="30">
        <f t="shared" si="3"/>
        <v>0</v>
      </c>
    </row>
    <row r="48" spans="2:13" s="1" customFormat="1" ht="19.649999999999999" customHeight="1" x14ac:dyDescent="0.2">
      <c r="B48" s="5">
        <v>19</v>
      </c>
      <c r="C48" s="6" t="s">
        <v>68</v>
      </c>
      <c r="D48" s="6" t="s">
        <v>69</v>
      </c>
      <c r="E48" s="7" t="s">
        <v>70</v>
      </c>
      <c r="F48" s="6" t="s">
        <v>21</v>
      </c>
      <c r="G48" s="8">
        <v>52.7</v>
      </c>
      <c r="H48" s="8">
        <f t="shared" si="0"/>
        <v>210.8</v>
      </c>
      <c r="I48" s="9"/>
      <c r="J48" s="30">
        <f t="shared" si="1"/>
        <v>0</v>
      </c>
      <c r="K48" s="33">
        <v>0.08</v>
      </c>
      <c r="L48" s="31">
        <f t="shared" si="2"/>
        <v>0</v>
      </c>
      <c r="M48" s="30">
        <f t="shared" si="3"/>
        <v>0</v>
      </c>
    </row>
    <row r="49" spans="2:13" s="1" customFormat="1" ht="19.649999999999999" customHeight="1" x14ac:dyDescent="0.2">
      <c r="B49" s="5">
        <v>20</v>
      </c>
      <c r="C49" s="6" t="s">
        <v>71</v>
      </c>
      <c r="D49" s="6" t="s">
        <v>72</v>
      </c>
      <c r="E49" s="7" t="s">
        <v>73</v>
      </c>
      <c r="F49" s="6" t="s">
        <v>21</v>
      </c>
      <c r="G49" s="8">
        <v>202.8</v>
      </c>
      <c r="H49" s="8">
        <f t="shared" si="0"/>
        <v>811.2</v>
      </c>
      <c r="I49" s="9"/>
      <c r="J49" s="30">
        <f t="shared" si="1"/>
        <v>0</v>
      </c>
      <c r="K49" s="33">
        <v>0.08</v>
      </c>
      <c r="L49" s="31">
        <f t="shared" si="2"/>
        <v>0</v>
      </c>
      <c r="M49" s="30">
        <f t="shared" si="3"/>
        <v>0</v>
      </c>
    </row>
    <row r="50" spans="2:13" s="1" customFormat="1" ht="28.8" customHeight="1" x14ac:dyDescent="0.2">
      <c r="B50" s="5">
        <v>21</v>
      </c>
      <c r="C50" s="6" t="s">
        <v>74</v>
      </c>
      <c r="D50" s="6" t="s">
        <v>75</v>
      </c>
      <c r="E50" s="7" t="s">
        <v>76</v>
      </c>
      <c r="F50" s="6" t="s">
        <v>77</v>
      </c>
      <c r="G50" s="8">
        <v>712</v>
      </c>
      <c r="H50" s="8">
        <f t="shared" si="0"/>
        <v>2848</v>
      </c>
      <c r="I50" s="9"/>
      <c r="J50" s="30">
        <f t="shared" si="1"/>
        <v>0</v>
      </c>
      <c r="K50" s="33">
        <v>0.08</v>
      </c>
      <c r="L50" s="31">
        <f t="shared" si="2"/>
        <v>0</v>
      </c>
      <c r="M50" s="30">
        <f t="shared" si="3"/>
        <v>0</v>
      </c>
    </row>
    <row r="51" spans="2:13" s="1" customFormat="1" ht="28.8" customHeight="1" x14ac:dyDescent="0.2">
      <c r="B51" s="5">
        <v>22</v>
      </c>
      <c r="C51" s="6" t="s">
        <v>78</v>
      </c>
      <c r="D51" s="6" t="s">
        <v>79</v>
      </c>
      <c r="E51" s="7" t="s">
        <v>80</v>
      </c>
      <c r="F51" s="6" t="s">
        <v>77</v>
      </c>
      <c r="G51" s="8">
        <v>329</v>
      </c>
      <c r="H51" s="8">
        <f t="shared" si="0"/>
        <v>1316</v>
      </c>
      <c r="I51" s="9"/>
      <c r="J51" s="30">
        <f t="shared" si="1"/>
        <v>0</v>
      </c>
      <c r="K51" s="33">
        <v>0.08</v>
      </c>
      <c r="L51" s="31">
        <f t="shared" si="2"/>
        <v>0</v>
      </c>
      <c r="M51" s="30">
        <f t="shared" si="3"/>
        <v>0</v>
      </c>
    </row>
    <row r="52" spans="2:13" s="1" customFormat="1" ht="19.649999999999999" customHeight="1" x14ac:dyDescent="0.2">
      <c r="B52" s="5">
        <v>23</v>
      </c>
      <c r="C52" s="6" t="s">
        <v>81</v>
      </c>
      <c r="D52" s="6" t="s">
        <v>82</v>
      </c>
      <c r="E52" s="7" t="s">
        <v>83</v>
      </c>
      <c r="F52" s="6" t="s">
        <v>77</v>
      </c>
      <c r="G52" s="8">
        <v>590</v>
      </c>
      <c r="H52" s="8">
        <f t="shared" si="0"/>
        <v>2360</v>
      </c>
      <c r="I52" s="9"/>
      <c r="J52" s="30">
        <f t="shared" si="1"/>
        <v>0</v>
      </c>
      <c r="K52" s="33">
        <v>0.08</v>
      </c>
      <c r="L52" s="31">
        <f t="shared" si="2"/>
        <v>0</v>
      </c>
      <c r="M52" s="30">
        <f t="shared" si="3"/>
        <v>0</v>
      </c>
    </row>
    <row r="53" spans="2:13" s="1" customFormat="1" ht="19.649999999999999" customHeight="1" x14ac:dyDescent="0.2">
      <c r="B53" s="5">
        <v>24</v>
      </c>
      <c r="C53" s="6" t="s">
        <v>84</v>
      </c>
      <c r="D53" s="6" t="s">
        <v>85</v>
      </c>
      <c r="E53" s="7" t="s">
        <v>86</v>
      </c>
      <c r="F53" s="6" t="s">
        <v>77</v>
      </c>
      <c r="G53" s="8">
        <v>1221</v>
      </c>
      <c r="H53" s="8">
        <f t="shared" si="0"/>
        <v>4884</v>
      </c>
      <c r="I53" s="9"/>
      <c r="J53" s="30">
        <f t="shared" si="1"/>
        <v>0</v>
      </c>
      <c r="K53" s="33">
        <v>0.08</v>
      </c>
      <c r="L53" s="31">
        <f t="shared" si="2"/>
        <v>0</v>
      </c>
      <c r="M53" s="30">
        <f t="shared" si="3"/>
        <v>0</v>
      </c>
    </row>
    <row r="54" spans="2:13" s="1" customFormat="1" ht="19.649999999999999" customHeight="1" x14ac:dyDescent="0.2">
      <c r="B54" s="5">
        <v>25</v>
      </c>
      <c r="C54" s="6" t="s">
        <v>87</v>
      </c>
      <c r="D54" s="6" t="s">
        <v>88</v>
      </c>
      <c r="E54" s="7" t="s">
        <v>89</v>
      </c>
      <c r="F54" s="6" t="s">
        <v>21</v>
      </c>
      <c r="G54" s="8">
        <v>19.7</v>
      </c>
      <c r="H54" s="8">
        <f t="shared" si="0"/>
        <v>78.8</v>
      </c>
      <c r="I54" s="9"/>
      <c r="J54" s="30">
        <f t="shared" si="1"/>
        <v>0</v>
      </c>
      <c r="K54" s="33">
        <v>0.08</v>
      </c>
      <c r="L54" s="31">
        <f t="shared" si="2"/>
        <v>0</v>
      </c>
      <c r="M54" s="30">
        <f t="shared" si="3"/>
        <v>0</v>
      </c>
    </row>
    <row r="55" spans="2:13" s="1" customFormat="1" ht="19.649999999999999" customHeight="1" x14ac:dyDescent="0.2">
      <c r="B55" s="5">
        <v>26</v>
      </c>
      <c r="C55" s="6" t="s">
        <v>90</v>
      </c>
      <c r="D55" s="6" t="s">
        <v>91</v>
      </c>
      <c r="E55" s="7" t="s">
        <v>92</v>
      </c>
      <c r="F55" s="6" t="s">
        <v>21</v>
      </c>
      <c r="G55" s="8">
        <v>154.19999999999999</v>
      </c>
      <c r="H55" s="8">
        <f t="shared" si="0"/>
        <v>616.79999999999995</v>
      </c>
      <c r="I55" s="9"/>
      <c r="J55" s="30">
        <f t="shared" si="1"/>
        <v>0</v>
      </c>
      <c r="K55" s="33">
        <v>0.08</v>
      </c>
      <c r="L55" s="31">
        <f t="shared" si="2"/>
        <v>0</v>
      </c>
      <c r="M55" s="30">
        <f t="shared" si="3"/>
        <v>0</v>
      </c>
    </row>
    <row r="56" spans="2:13" s="1" customFormat="1" ht="19.649999999999999" customHeight="1" x14ac:dyDescent="0.2">
      <c r="B56" s="5">
        <v>27</v>
      </c>
      <c r="C56" s="6" t="s">
        <v>93</v>
      </c>
      <c r="D56" s="6" t="s">
        <v>94</v>
      </c>
      <c r="E56" s="7" t="s">
        <v>95</v>
      </c>
      <c r="F56" s="6" t="s">
        <v>77</v>
      </c>
      <c r="G56" s="8">
        <v>1081</v>
      </c>
      <c r="H56" s="8">
        <f t="shared" si="0"/>
        <v>4324</v>
      </c>
      <c r="I56" s="9"/>
      <c r="J56" s="30">
        <f t="shared" si="1"/>
        <v>0</v>
      </c>
      <c r="K56" s="33">
        <v>0.08</v>
      </c>
      <c r="L56" s="31">
        <f t="shared" si="2"/>
        <v>0</v>
      </c>
      <c r="M56" s="30">
        <f t="shared" si="3"/>
        <v>0</v>
      </c>
    </row>
    <row r="57" spans="2:13" s="1" customFormat="1" ht="19.649999999999999" customHeight="1" x14ac:dyDescent="0.2">
      <c r="B57" s="5">
        <v>28</v>
      </c>
      <c r="C57" s="6" t="s">
        <v>96</v>
      </c>
      <c r="D57" s="6" t="s">
        <v>97</v>
      </c>
      <c r="E57" s="7" t="s">
        <v>98</v>
      </c>
      <c r="F57" s="6" t="s">
        <v>77</v>
      </c>
      <c r="G57" s="8">
        <v>81</v>
      </c>
      <c r="H57" s="8">
        <f t="shared" si="0"/>
        <v>324</v>
      </c>
      <c r="I57" s="9"/>
      <c r="J57" s="30">
        <f t="shared" si="1"/>
        <v>0</v>
      </c>
      <c r="K57" s="33">
        <v>0.08</v>
      </c>
      <c r="L57" s="31">
        <f t="shared" si="2"/>
        <v>0</v>
      </c>
      <c r="M57" s="30">
        <f t="shared" si="3"/>
        <v>0</v>
      </c>
    </row>
    <row r="58" spans="2:13" s="1" customFormat="1" ht="19.649999999999999" customHeight="1" x14ac:dyDescent="0.2">
      <c r="B58" s="5">
        <v>29</v>
      </c>
      <c r="C58" s="6" t="s">
        <v>99</v>
      </c>
      <c r="D58" s="6" t="s">
        <v>100</v>
      </c>
      <c r="E58" s="7" t="s">
        <v>101</v>
      </c>
      <c r="F58" s="6" t="s">
        <v>21</v>
      </c>
      <c r="G58" s="8">
        <v>4</v>
      </c>
      <c r="H58" s="8">
        <f t="shared" si="0"/>
        <v>16</v>
      </c>
      <c r="I58" s="9"/>
      <c r="J58" s="30">
        <f t="shared" si="1"/>
        <v>0</v>
      </c>
      <c r="K58" s="33">
        <v>0.08</v>
      </c>
      <c r="L58" s="31">
        <f t="shared" si="2"/>
        <v>0</v>
      </c>
      <c r="M58" s="30">
        <f t="shared" si="3"/>
        <v>0</v>
      </c>
    </row>
    <row r="59" spans="2:13" s="1" customFormat="1" ht="28.8" customHeight="1" x14ac:dyDescent="0.2">
      <c r="B59" s="5">
        <v>30</v>
      </c>
      <c r="C59" s="6" t="s">
        <v>102</v>
      </c>
      <c r="D59" s="6" t="s">
        <v>103</v>
      </c>
      <c r="E59" s="7" t="s">
        <v>104</v>
      </c>
      <c r="F59" s="6" t="s">
        <v>105</v>
      </c>
      <c r="G59" s="8">
        <v>4000</v>
      </c>
      <c r="H59" s="8">
        <f t="shared" si="0"/>
        <v>16000</v>
      </c>
      <c r="I59" s="9"/>
      <c r="J59" s="30">
        <f t="shared" si="1"/>
        <v>0</v>
      </c>
      <c r="K59" s="33">
        <v>0.08</v>
      </c>
      <c r="L59" s="31">
        <f t="shared" si="2"/>
        <v>0</v>
      </c>
      <c r="M59" s="30">
        <f t="shared" si="3"/>
        <v>0</v>
      </c>
    </row>
    <row r="60" spans="2:13" s="1" customFormat="1" ht="19.649999999999999" customHeight="1" x14ac:dyDescent="0.2">
      <c r="B60" s="5">
        <v>31</v>
      </c>
      <c r="C60" s="6" t="s">
        <v>106</v>
      </c>
      <c r="D60" s="6" t="s">
        <v>107</v>
      </c>
      <c r="E60" s="7" t="s">
        <v>108</v>
      </c>
      <c r="F60" s="6" t="s">
        <v>105</v>
      </c>
      <c r="G60" s="8">
        <v>4500</v>
      </c>
      <c r="H60" s="8">
        <f t="shared" si="0"/>
        <v>18000</v>
      </c>
      <c r="I60" s="9"/>
      <c r="J60" s="30">
        <f t="shared" si="1"/>
        <v>0</v>
      </c>
      <c r="K60" s="33">
        <v>0.08</v>
      </c>
      <c r="L60" s="31">
        <f t="shared" si="2"/>
        <v>0</v>
      </c>
      <c r="M60" s="30">
        <f t="shared" si="3"/>
        <v>0</v>
      </c>
    </row>
    <row r="61" spans="2:13" s="1" customFormat="1" ht="19.649999999999999" customHeight="1" x14ac:dyDescent="0.2">
      <c r="B61" s="5">
        <v>32</v>
      </c>
      <c r="C61" s="6" t="s">
        <v>109</v>
      </c>
      <c r="D61" s="6" t="s">
        <v>110</v>
      </c>
      <c r="E61" s="7" t="s">
        <v>111</v>
      </c>
      <c r="F61" s="6" t="s">
        <v>105</v>
      </c>
      <c r="G61" s="8">
        <v>400</v>
      </c>
      <c r="H61" s="8">
        <f t="shared" si="0"/>
        <v>1600</v>
      </c>
      <c r="I61" s="9"/>
      <c r="J61" s="30">
        <f t="shared" si="1"/>
        <v>0</v>
      </c>
      <c r="K61" s="33">
        <v>0.08</v>
      </c>
      <c r="L61" s="31">
        <f t="shared" si="2"/>
        <v>0</v>
      </c>
      <c r="M61" s="30">
        <f t="shared" si="3"/>
        <v>0</v>
      </c>
    </row>
    <row r="62" spans="2:13" s="1" customFormat="1" ht="19.649999999999999" customHeight="1" x14ac:dyDescent="0.2">
      <c r="B62" s="5">
        <v>33</v>
      </c>
      <c r="C62" s="6" t="s">
        <v>112</v>
      </c>
      <c r="D62" s="6" t="s">
        <v>113</v>
      </c>
      <c r="E62" s="7" t="s">
        <v>114</v>
      </c>
      <c r="F62" s="6" t="s">
        <v>105</v>
      </c>
      <c r="G62" s="8">
        <v>3</v>
      </c>
      <c r="H62" s="8">
        <f t="shared" si="0"/>
        <v>12</v>
      </c>
      <c r="I62" s="9"/>
      <c r="J62" s="30">
        <f t="shared" si="1"/>
        <v>0</v>
      </c>
      <c r="K62" s="33">
        <v>0.08</v>
      </c>
      <c r="L62" s="31">
        <f t="shared" si="2"/>
        <v>0</v>
      </c>
      <c r="M62" s="30">
        <f t="shared" si="3"/>
        <v>0</v>
      </c>
    </row>
    <row r="63" spans="2:13" s="1" customFormat="1" ht="19.649999999999999" customHeight="1" x14ac:dyDescent="0.2">
      <c r="B63" s="5">
        <v>34</v>
      </c>
      <c r="C63" s="6" t="s">
        <v>115</v>
      </c>
      <c r="D63" s="6" t="s">
        <v>116</v>
      </c>
      <c r="E63" s="7" t="s">
        <v>117</v>
      </c>
      <c r="F63" s="6" t="s">
        <v>105</v>
      </c>
      <c r="G63" s="8">
        <v>10</v>
      </c>
      <c r="H63" s="8">
        <f t="shared" si="0"/>
        <v>40</v>
      </c>
      <c r="I63" s="9"/>
      <c r="J63" s="30">
        <f t="shared" si="1"/>
        <v>0</v>
      </c>
      <c r="K63" s="33">
        <v>0.08</v>
      </c>
      <c r="L63" s="31">
        <f t="shared" si="2"/>
        <v>0</v>
      </c>
      <c r="M63" s="30">
        <f t="shared" si="3"/>
        <v>0</v>
      </c>
    </row>
    <row r="64" spans="2:13" s="1" customFormat="1" ht="19.649999999999999" customHeight="1" x14ac:dyDescent="0.2">
      <c r="B64" s="5">
        <v>35</v>
      </c>
      <c r="C64" s="6" t="s">
        <v>118</v>
      </c>
      <c r="D64" s="6" t="s">
        <v>119</v>
      </c>
      <c r="E64" s="7" t="s">
        <v>120</v>
      </c>
      <c r="F64" s="6" t="s">
        <v>105</v>
      </c>
      <c r="G64" s="8">
        <v>5</v>
      </c>
      <c r="H64" s="8">
        <f t="shared" si="0"/>
        <v>20</v>
      </c>
      <c r="I64" s="9"/>
      <c r="J64" s="30">
        <f t="shared" si="1"/>
        <v>0</v>
      </c>
      <c r="K64" s="33">
        <v>0.08</v>
      </c>
      <c r="L64" s="31">
        <f t="shared" si="2"/>
        <v>0</v>
      </c>
      <c r="M64" s="30">
        <f t="shared" si="3"/>
        <v>0</v>
      </c>
    </row>
    <row r="65" spans="2:14" s="1" customFormat="1" ht="19.649999999999999" customHeight="1" x14ac:dyDescent="0.2">
      <c r="B65" s="5">
        <v>36</v>
      </c>
      <c r="C65" s="6" t="s">
        <v>121</v>
      </c>
      <c r="D65" s="6" t="s">
        <v>122</v>
      </c>
      <c r="E65" s="7" t="s">
        <v>123</v>
      </c>
      <c r="F65" s="6" t="s">
        <v>105</v>
      </c>
      <c r="G65" s="8">
        <v>2.5</v>
      </c>
      <c r="H65" s="8">
        <f t="shared" si="0"/>
        <v>10</v>
      </c>
      <c r="I65" s="9"/>
      <c r="J65" s="30">
        <f t="shared" si="1"/>
        <v>0</v>
      </c>
      <c r="K65" s="33">
        <v>0.08</v>
      </c>
      <c r="L65" s="31">
        <f t="shared" si="2"/>
        <v>0</v>
      </c>
      <c r="M65" s="30">
        <f t="shared" si="3"/>
        <v>0</v>
      </c>
    </row>
    <row r="66" spans="2:14" s="1" customFormat="1" ht="19.649999999999999" customHeight="1" x14ac:dyDescent="0.2">
      <c r="B66" s="5">
        <v>37</v>
      </c>
      <c r="C66" s="6" t="s">
        <v>124</v>
      </c>
      <c r="D66" s="6" t="s">
        <v>125</v>
      </c>
      <c r="E66" s="7" t="s">
        <v>126</v>
      </c>
      <c r="F66" s="6" t="s">
        <v>105</v>
      </c>
      <c r="G66" s="8">
        <v>40.799999999999997</v>
      </c>
      <c r="H66" s="8">
        <f t="shared" si="0"/>
        <v>163.19999999999999</v>
      </c>
      <c r="I66" s="9"/>
      <c r="J66" s="30">
        <f t="shared" si="1"/>
        <v>0</v>
      </c>
      <c r="K66" s="33">
        <v>0.08</v>
      </c>
      <c r="L66" s="31">
        <f t="shared" si="2"/>
        <v>0</v>
      </c>
      <c r="M66" s="30">
        <f t="shared" si="3"/>
        <v>0</v>
      </c>
    </row>
    <row r="67" spans="2:14" s="1" customFormat="1" ht="19.649999999999999" customHeight="1" x14ac:dyDescent="0.2">
      <c r="B67" s="5">
        <v>38</v>
      </c>
      <c r="C67" s="6" t="s">
        <v>127</v>
      </c>
      <c r="D67" s="6" t="s">
        <v>128</v>
      </c>
      <c r="E67" s="7" t="s">
        <v>129</v>
      </c>
      <c r="F67" s="6" t="s">
        <v>130</v>
      </c>
      <c r="G67" s="8">
        <v>3066.13</v>
      </c>
      <c r="H67" s="8">
        <f t="shared" si="0"/>
        <v>12264.52</v>
      </c>
      <c r="I67" s="9"/>
      <c r="J67" s="30">
        <f t="shared" si="1"/>
        <v>0</v>
      </c>
      <c r="K67" s="33">
        <v>0.08</v>
      </c>
      <c r="L67" s="31">
        <f t="shared" si="2"/>
        <v>0</v>
      </c>
      <c r="M67" s="30">
        <f t="shared" si="3"/>
        <v>0</v>
      </c>
    </row>
    <row r="68" spans="2:14" s="1" customFormat="1" ht="19.649999999999999" customHeight="1" x14ac:dyDescent="0.2">
      <c r="B68" s="5">
        <v>39</v>
      </c>
      <c r="C68" s="6" t="s">
        <v>131</v>
      </c>
      <c r="D68" s="6" t="s">
        <v>132</v>
      </c>
      <c r="E68" s="7" t="s">
        <v>133</v>
      </c>
      <c r="F68" s="6" t="s">
        <v>130</v>
      </c>
      <c r="G68" s="8">
        <v>210</v>
      </c>
      <c r="H68" s="8">
        <f t="shared" si="0"/>
        <v>840</v>
      </c>
      <c r="I68" s="9"/>
      <c r="J68" s="30">
        <f t="shared" si="1"/>
        <v>0</v>
      </c>
      <c r="K68" s="33">
        <v>0.08</v>
      </c>
      <c r="L68" s="31">
        <f t="shared" si="2"/>
        <v>0</v>
      </c>
      <c r="M68" s="30">
        <f t="shared" si="3"/>
        <v>0</v>
      </c>
    </row>
    <row r="69" spans="2:14" s="1" customFormat="1" ht="55.95" customHeight="1" x14ac:dyDescent="0.2">
      <c r="J69" s="28"/>
      <c r="L69" s="28"/>
      <c r="M69" s="28"/>
    </row>
    <row r="70" spans="2:14" s="1" customFormat="1" ht="21.3" customHeight="1" x14ac:dyDescent="0.2">
      <c r="B70" s="14" t="s">
        <v>134</v>
      </c>
      <c r="C70" s="14"/>
      <c r="D70" s="14"/>
      <c r="E70" s="14"/>
      <c r="F70" s="34">
        <f>SUM(J30:J68)</f>
        <v>0</v>
      </c>
      <c r="G70" s="34"/>
      <c r="H70" s="34"/>
      <c r="I70" s="34"/>
      <c r="J70" s="34"/>
      <c r="K70" s="34"/>
      <c r="L70" s="34"/>
      <c r="M70" s="34"/>
    </row>
    <row r="71" spans="2:14" s="1" customFormat="1" ht="21.3" customHeight="1" x14ac:dyDescent="0.2">
      <c r="B71" s="14" t="s">
        <v>135</v>
      </c>
      <c r="C71" s="14"/>
      <c r="D71" s="14"/>
      <c r="E71" s="14"/>
      <c r="F71" s="35">
        <f>SUM(M30:M68)</f>
        <v>0</v>
      </c>
      <c r="G71" s="35"/>
      <c r="H71" s="35"/>
      <c r="I71" s="35"/>
      <c r="J71" s="35"/>
      <c r="K71" s="35"/>
      <c r="L71" s="35"/>
      <c r="M71" s="35"/>
    </row>
    <row r="72" spans="2:14" s="1" customFormat="1" ht="11.1" customHeight="1" x14ac:dyDescent="0.2">
      <c r="J72" s="28"/>
      <c r="L72" s="28"/>
      <c r="M72" s="28"/>
    </row>
    <row r="73" spans="2:14" s="1" customFormat="1" ht="61.35" customHeight="1" x14ac:dyDescent="0.2">
      <c r="B73" s="19" t="s">
        <v>150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2:14" s="1" customFormat="1" ht="2.7" customHeight="1" x14ac:dyDescent="0.2">
      <c r="J74" s="28"/>
      <c r="L74" s="28"/>
      <c r="M74" s="28"/>
    </row>
    <row r="75" spans="2:14" s="1" customFormat="1" ht="89.1" customHeight="1" x14ac:dyDescent="0.2">
      <c r="B75" s="19" t="s">
        <v>151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2:14" s="1" customFormat="1" ht="5.25" customHeight="1" x14ac:dyDescent="0.2">
      <c r="J76" s="28"/>
      <c r="L76" s="28"/>
      <c r="M76" s="28"/>
    </row>
    <row r="77" spans="2:14" s="1" customFormat="1" ht="89.1" customHeight="1" x14ac:dyDescent="0.2">
      <c r="B77" s="19" t="s">
        <v>152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2:14" s="1" customFormat="1" ht="5.25" customHeight="1" x14ac:dyDescent="0.2">
      <c r="J78" s="28"/>
      <c r="L78" s="28"/>
      <c r="M78" s="28"/>
    </row>
    <row r="79" spans="2:14" s="1" customFormat="1" ht="37.799999999999997" customHeight="1" x14ac:dyDescent="0.2">
      <c r="B79" s="21" t="s">
        <v>143</v>
      </c>
      <c r="C79" s="21"/>
      <c r="D79" s="21"/>
      <c r="E79" s="21"/>
      <c r="F79" s="23" t="s">
        <v>144</v>
      </c>
      <c r="G79" s="23"/>
      <c r="H79" s="23"/>
      <c r="I79" s="23"/>
      <c r="J79" s="23"/>
      <c r="K79" s="23"/>
      <c r="L79" s="23"/>
      <c r="M79" s="23"/>
    </row>
    <row r="80" spans="2:14" s="1" customFormat="1" ht="28.8" customHeight="1" x14ac:dyDescent="0.2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</row>
    <row r="81" spans="2:14" s="1" customFormat="1" ht="28.8" customHeight="1" x14ac:dyDescent="0.2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</row>
    <row r="82" spans="2:14" s="1" customFormat="1" ht="28.8" customHeight="1" x14ac:dyDescent="0.2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</row>
    <row r="83" spans="2:14" s="1" customFormat="1" ht="28.8" customHeight="1" x14ac:dyDescent="0.2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</row>
    <row r="84" spans="2:14" s="1" customFormat="1" ht="2.7" customHeight="1" x14ac:dyDescent="0.2">
      <c r="J84" s="28"/>
      <c r="L84" s="28"/>
      <c r="M84" s="28"/>
    </row>
    <row r="85" spans="2:14" s="1" customFormat="1" ht="158.4" customHeight="1" x14ac:dyDescent="0.2">
      <c r="B85" s="19" t="s">
        <v>153</v>
      </c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2:14" s="1" customFormat="1" ht="2.7" customHeight="1" x14ac:dyDescent="0.2">
      <c r="J86" s="28"/>
      <c r="L86" s="28"/>
      <c r="M86" s="28"/>
    </row>
    <row r="87" spans="2:14" s="1" customFormat="1" ht="33.6" customHeight="1" x14ac:dyDescent="0.2">
      <c r="B87" s="12" t="s">
        <v>154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2:14" s="1" customFormat="1" ht="2.7" customHeight="1" x14ac:dyDescent="0.2">
      <c r="J88" s="28"/>
      <c r="L88" s="28"/>
      <c r="M88" s="28"/>
    </row>
    <row r="89" spans="2:14" s="1" customFormat="1" ht="37.799999999999997" customHeight="1" x14ac:dyDescent="0.2">
      <c r="B89" s="21" t="s">
        <v>145</v>
      </c>
      <c r="C89" s="21"/>
      <c r="D89" s="21"/>
      <c r="E89" s="21"/>
      <c r="F89" s="24" t="s">
        <v>146</v>
      </c>
      <c r="G89" s="24"/>
      <c r="H89" s="24"/>
      <c r="I89" s="24"/>
      <c r="J89" s="24"/>
      <c r="K89" s="24"/>
      <c r="L89" s="24"/>
      <c r="M89" s="24"/>
    </row>
    <row r="90" spans="2:14" s="1" customFormat="1" ht="28.8" customHeight="1" x14ac:dyDescent="0.2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</row>
    <row r="91" spans="2:14" s="1" customFormat="1" ht="28.8" customHeight="1" x14ac:dyDescent="0.2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</row>
    <row r="92" spans="2:14" s="1" customFormat="1" ht="28.8" customHeight="1" x14ac:dyDescent="0.2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</row>
    <row r="93" spans="2:14" s="1" customFormat="1" ht="28.8" customHeight="1" x14ac:dyDescent="0.2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</row>
    <row r="94" spans="2:14" s="1" customFormat="1" ht="2.7" customHeight="1" x14ac:dyDescent="0.2">
      <c r="J94" s="28"/>
      <c r="L94" s="28"/>
      <c r="M94" s="28"/>
    </row>
    <row r="95" spans="2:14" s="1" customFormat="1" ht="130.65" customHeight="1" x14ac:dyDescent="0.2">
      <c r="B95" s="19" t="s">
        <v>155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2:14" s="1" customFormat="1" ht="2.7" customHeight="1" x14ac:dyDescent="0.2">
      <c r="J96" s="28"/>
      <c r="L96" s="28"/>
      <c r="M96" s="28"/>
    </row>
    <row r="97" spans="2:14" s="1" customFormat="1" ht="47.4" customHeight="1" x14ac:dyDescent="0.2">
      <c r="B97" s="19" t="s">
        <v>156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</row>
    <row r="98" spans="2:14" s="1" customFormat="1" ht="2.7" customHeight="1" x14ac:dyDescent="0.2">
      <c r="J98" s="28"/>
      <c r="L98" s="28"/>
      <c r="M98" s="28"/>
    </row>
    <row r="99" spans="2:14" s="1" customFormat="1" ht="47.4" customHeight="1" x14ac:dyDescent="0.2">
      <c r="B99" s="19" t="s">
        <v>157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</row>
    <row r="100" spans="2:14" s="1" customFormat="1" ht="2.7" customHeight="1" x14ac:dyDescent="0.2">
      <c r="J100" s="28"/>
      <c r="L100" s="28"/>
      <c r="M100" s="28"/>
    </row>
    <row r="101" spans="2:14" s="1" customFormat="1" ht="33.6" customHeight="1" x14ac:dyDescent="0.2">
      <c r="B101" s="19" t="s">
        <v>158</v>
      </c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  <row r="102" spans="2:14" s="1" customFormat="1" ht="2.7" customHeight="1" x14ac:dyDescent="0.2">
      <c r="J102" s="28"/>
      <c r="L102" s="28"/>
      <c r="M102" s="28"/>
    </row>
    <row r="103" spans="2:14" s="1" customFormat="1" ht="116.7" customHeight="1" x14ac:dyDescent="0.2">
      <c r="B103" s="19" t="s">
        <v>159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</row>
    <row r="104" spans="2:14" s="1" customFormat="1" ht="2.7" customHeight="1" x14ac:dyDescent="0.2">
      <c r="J104" s="28"/>
      <c r="L104" s="28"/>
      <c r="M104" s="28"/>
    </row>
    <row r="105" spans="2:14" s="1" customFormat="1" ht="75.150000000000006" customHeight="1" x14ac:dyDescent="0.2">
      <c r="B105" s="19" t="s">
        <v>160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  <row r="106" spans="2:14" s="1" customFormat="1" ht="86.85" customHeight="1" x14ac:dyDescent="0.2">
      <c r="J106" s="28"/>
      <c r="L106" s="28"/>
      <c r="M106" s="28"/>
    </row>
    <row r="107" spans="2:14" s="1" customFormat="1" ht="17.55" customHeight="1" x14ac:dyDescent="0.2">
      <c r="J107" s="18" t="s">
        <v>142</v>
      </c>
      <c r="K107" s="18"/>
      <c r="L107" s="28"/>
      <c r="M107" s="28"/>
    </row>
    <row r="108" spans="2:14" s="1" customFormat="1" ht="145.05000000000001" customHeight="1" x14ac:dyDescent="0.2">
      <c r="J108" s="28"/>
      <c r="L108" s="28"/>
      <c r="M108" s="28"/>
    </row>
    <row r="109" spans="2:14" s="1" customFormat="1" ht="81.599999999999994" customHeight="1" x14ac:dyDescent="0.2">
      <c r="B109" s="20" t="s">
        <v>161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8"/>
      <c r="M109" s="28"/>
    </row>
  </sheetData>
  <mergeCells count="46">
    <mergeCell ref="J107:K107"/>
    <mergeCell ref="J2:O2"/>
    <mergeCell ref="B97:N97"/>
    <mergeCell ref="B99:N99"/>
    <mergeCell ref="E14:G14"/>
    <mergeCell ref="F70:M70"/>
    <mergeCell ref="F71:M71"/>
    <mergeCell ref="F79:M79"/>
    <mergeCell ref="F80:M80"/>
    <mergeCell ref="F81:M81"/>
    <mergeCell ref="F82:M82"/>
    <mergeCell ref="F83:M83"/>
    <mergeCell ref="F89:M89"/>
    <mergeCell ref="F90:M90"/>
    <mergeCell ref="F91:M91"/>
    <mergeCell ref="F92:M92"/>
    <mergeCell ref="F93:M93"/>
    <mergeCell ref="B90:E90"/>
    <mergeCell ref="B91:E91"/>
    <mergeCell ref="B92:E92"/>
    <mergeCell ref="B93:E93"/>
    <mergeCell ref="B95:N95"/>
    <mergeCell ref="B82:E82"/>
    <mergeCell ref="B83:E83"/>
    <mergeCell ref="B85:N85"/>
    <mergeCell ref="B87:N87"/>
    <mergeCell ref="B89:E89"/>
    <mergeCell ref="B4:D4"/>
    <mergeCell ref="B6:D6"/>
    <mergeCell ref="B70:E70"/>
    <mergeCell ref="B71:E71"/>
    <mergeCell ref="B73:N73"/>
    <mergeCell ref="B8:D8"/>
    <mergeCell ref="G11:N12"/>
    <mergeCell ref="B10:D11"/>
    <mergeCell ref="B101:N101"/>
    <mergeCell ref="B103:N103"/>
    <mergeCell ref="B105:N105"/>
    <mergeCell ref="B109:K109"/>
    <mergeCell ref="B24:M24"/>
    <mergeCell ref="B26:M26"/>
    <mergeCell ref="B75:N75"/>
    <mergeCell ref="B77:N77"/>
    <mergeCell ref="B79:E79"/>
    <mergeCell ref="B80:E80"/>
    <mergeCell ref="B81:E81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Monika Pasterak</cp:lastModifiedBy>
  <dcterms:created xsi:type="dcterms:W3CDTF">2024-11-05T11:50:52Z</dcterms:created>
  <dcterms:modified xsi:type="dcterms:W3CDTF">2024-11-05T12:42:47Z</dcterms:modified>
</cp:coreProperties>
</file>