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xmich\Desktop\"/>
    </mc:Choice>
  </mc:AlternateContent>
  <xr:revisionPtr revIDLastSave="0" documentId="13_ncr:1_{1CE17552-0EF3-4B39-9AF6-7FE55D63C729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9.1" sheetId="1" r:id="rId1"/>
    <sheet name="9.2" sheetId="2" r:id="rId2"/>
  </sheets>
  <externalReferences>
    <externalReference r:id="rId3"/>
  </externalReferences>
  <definedNames>
    <definedName name="CenaCelkem">#REF!</definedName>
    <definedName name="CenaCelkemBezDPH">#REF!</definedName>
    <definedName name="cisloobjektu">#REF!</definedName>
    <definedName name="CisloStavebnihoRozpoctu">#REF!</definedName>
    <definedName name="dadresa">#REF!</definedName>
    <definedName name="dmisto">#REF!</definedName>
    <definedName name="DPHSni">#REF!</definedName>
    <definedName name="DPHZakl">#REF!</definedName>
    <definedName name="Mena">#REF!</definedName>
    <definedName name="MistoStavby">#REF!</definedName>
    <definedName name="nádrže" localSheetId="0">'[1]Vzorcování PO'!$R$1:$AB$8</definedName>
    <definedName name="nádrže" localSheetId="1">'[1]Vzorcování PO'!$R$1:$AB$8</definedName>
    <definedName name="nádrže">#REF!</definedName>
    <definedName name="nazevobjektu">#REF!</definedName>
    <definedName name="NazevStavebnihoRozpoctu">#REF!</definedName>
    <definedName name="oadresa">#REF!</definedName>
    <definedName name="okresy" localSheetId="0">'[1]Vzorcování PO'!$A$1:$N$14</definedName>
    <definedName name="okresy" localSheetId="1">'[1]Vzorcování PO'!$A$1:$N$14</definedName>
    <definedName name="okresy">#REF!</definedName>
    <definedName name="padresa">#REF!</definedName>
    <definedName name="pdic">#REF!</definedName>
    <definedName name="pico">#REF!</definedName>
    <definedName name="pmisto">#REF!</definedName>
    <definedName name="PocetMJ">#REF!</definedName>
    <definedName name="PoptavkaID">#REF!</definedName>
    <definedName name="pPSC">#REF!</definedName>
    <definedName name="Projektant">#REF!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#REF!</definedName>
    <definedName name="ZakladDPHSni">#REF!</definedName>
    <definedName name="ZakladDPHZakl">#REF!</definedName>
    <definedName name="Zaokrouhleni">#REF!</definedName>
    <definedName name="Zhotovite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7" i="2" l="1"/>
  <c r="Y30" i="2"/>
  <c r="AG30" i="2" s="1"/>
  <c r="Y28" i="2"/>
  <c r="AG28" i="2" s="1"/>
  <c r="AC26" i="2"/>
  <c r="AK26" i="2" s="1"/>
  <c r="AC24" i="2"/>
  <c r="AK24" i="2" s="1"/>
  <c r="AC22" i="2"/>
  <c r="AK22" i="2" s="1"/>
  <c r="AC21" i="2"/>
  <c r="AK21" i="2" s="1"/>
  <c r="AC12" i="2"/>
  <c r="AK12" i="2" s="1"/>
  <c r="Y23" i="2"/>
  <c r="AG23" i="2" s="1"/>
  <c r="Y19" i="2"/>
  <c r="AG19" i="2" s="1"/>
  <c r="Y18" i="2"/>
  <c r="AG18" i="2" s="1"/>
  <c r="Y16" i="2"/>
  <c r="AG16" i="2" s="1"/>
  <c r="Y15" i="2"/>
  <c r="AG15" i="2" s="1"/>
  <c r="Y14" i="2"/>
  <c r="AG14" i="2" s="1"/>
  <c r="AC40" i="2"/>
  <c r="AK40" i="2" s="1"/>
  <c r="AC33" i="2"/>
  <c r="AK33" i="2" s="1"/>
  <c r="Y27" i="2"/>
  <c r="AG27" i="2" s="1"/>
  <c r="Y25" i="2"/>
  <c r="AG25" i="2" s="1"/>
  <c r="Y20" i="2"/>
  <c r="AG20" i="2" s="1"/>
  <c r="Y17" i="2"/>
  <c r="AG17" i="2" s="1"/>
  <c r="AC52" i="2"/>
  <c r="AK52" i="2" s="1"/>
  <c r="AC50" i="2" l="1"/>
  <c r="AK50" i="2" s="1"/>
  <c r="Y6" i="2" l="1"/>
  <c r="Y7" i="2"/>
  <c r="Y8" i="2"/>
  <c r="Y9" i="2"/>
  <c r="Y10" i="2"/>
  <c r="Y11" i="2"/>
  <c r="Y13" i="2"/>
  <c r="Y29" i="2"/>
  <c r="AC41" i="2"/>
  <c r="AK41" i="2" s="1"/>
  <c r="M4" i="1"/>
  <c r="Y31" i="2" l="1"/>
  <c r="AG31" i="2" s="1"/>
  <c r="AC35" i="2"/>
  <c r="AC34" i="2"/>
  <c r="AC5" i="2" s="1"/>
  <c r="AC53" i="2"/>
  <c r="AK53" i="2" s="1"/>
  <c r="Y51" i="2"/>
  <c r="AG51" i="2" s="1"/>
  <c r="Y49" i="2"/>
  <c r="AG49" i="2" s="1"/>
  <c r="AC48" i="2"/>
  <c r="AK48" i="2" s="1"/>
  <c r="AC46" i="2"/>
  <c r="AK46" i="2" s="1"/>
  <c r="Y44" i="2"/>
  <c r="AG44" i="2" s="1"/>
  <c r="Y43" i="2"/>
  <c r="AG43" i="2" s="1"/>
  <c r="Y42" i="2"/>
  <c r="AG42" i="2" s="1"/>
  <c r="Y39" i="2"/>
  <c r="AG39" i="2" s="1"/>
  <c r="Y38" i="2"/>
  <c r="AG38" i="2" s="1"/>
  <c r="Y37" i="2"/>
  <c r="AG37" i="2" s="1"/>
  <c r="AK35" i="2"/>
  <c r="Y32" i="2"/>
  <c r="AG32" i="2" s="1"/>
  <c r="AG29" i="2"/>
  <c r="AG13" i="2"/>
  <c r="AG11" i="2"/>
  <c r="AG10" i="2"/>
  <c r="AG9" i="2"/>
  <c r="AG8" i="2"/>
  <c r="AG7" i="2"/>
  <c r="AG6" i="2"/>
  <c r="Y5" i="2" l="1"/>
  <c r="AK34" i="2"/>
  <c r="AK5" i="2" s="1"/>
  <c r="AG5" i="2"/>
  <c r="AC45" i="2"/>
  <c r="AC55" i="2" s="1"/>
  <c r="Y62" i="2" s="1"/>
  <c r="AG47" i="2"/>
  <c r="AG45" i="2" s="1"/>
  <c r="Y36" i="2"/>
  <c r="Y35" i="2" s="1"/>
  <c r="AG36" i="2" l="1"/>
  <c r="AG35" i="2" s="1"/>
  <c r="AG55" i="2" s="1"/>
  <c r="Q18" i="1"/>
  <c r="AK45" i="2"/>
  <c r="AK55" i="2" s="1"/>
  <c r="AJ62" i="2" s="1"/>
  <c r="AF62" i="2" s="1"/>
  <c r="Y45" i="2"/>
  <c r="Q22" i="1" s="1"/>
  <c r="Q24" i="1" l="1"/>
  <c r="Q32" i="1" s="1"/>
  <c r="Q34" i="1" s="1"/>
  <c r="Q38" i="1" s="1"/>
  <c r="AJ60" i="2"/>
  <c r="Y60" i="2"/>
  <c r="AJ61" i="2"/>
  <c r="T61" i="2" l="1"/>
  <c r="T62" i="2" s="1"/>
  <c r="AF60" i="2"/>
  <c r="Y61" i="2"/>
  <c r="AF61" i="2" l="1"/>
</calcChain>
</file>

<file path=xl/sharedStrings.xml><?xml version="1.0" encoding="utf-8"?>
<sst xmlns="http://schemas.openxmlformats.org/spreadsheetml/2006/main" count="314" uniqueCount="153">
  <si>
    <t>POLOŽKOVÝ ROZPOČET STAVBY</t>
  </si>
  <si>
    <t>Objednatel</t>
  </si>
  <si>
    <t>Zhotovitel</t>
  </si>
  <si>
    <t>Rozpis ceny</t>
  </si>
  <si>
    <t>HSV</t>
  </si>
  <si>
    <t>Kč</t>
  </si>
  <si>
    <t>PSV</t>
  </si>
  <si>
    <t>MON</t>
  </si>
  <si>
    <t>Vedlejší náklady</t>
  </si>
  <si>
    <t>Ostatní náklady</t>
  </si>
  <si>
    <t>Celkem</t>
  </si>
  <si>
    <t>Rekapitulace daní</t>
  </si>
  <si>
    <t>Základ pro sníženou DPH</t>
  </si>
  <si>
    <t>15 %</t>
  </si>
  <si>
    <t>Snížená DPH</t>
  </si>
  <si>
    <t>Základ pro základní DPH</t>
  </si>
  <si>
    <t>21 %</t>
  </si>
  <si>
    <t>Základní DPH</t>
  </si>
  <si>
    <t>Zaokrouhlení</t>
  </si>
  <si>
    <t>Cena celkem s DPH</t>
  </si>
  <si>
    <t>V</t>
  </si>
  <si>
    <t>dne</t>
  </si>
  <si>
    <t>Za zhotovitele</t>
  </si>
  <si>
    <t>Za objednatele</t>
  </si>
  <si>
    <t>Číslo</t>
  </si>
  <si>
    <t>Položka</t>
  </si>
  <si>
    <t>Množství</t>
  </si>
  <si>
    <t>MJ</t>
  </si>
  <si>
    <t>Náklady v Kč bez DPH</t>
  </si>
  <si>
    <t>Náklady v Kč s DPH</t>
  </si>
  <si>
    <t>Kč/MJ</t>
  </si>
  <si>
    <t>Uznatelné</t>
  </si>
  <si>
    <t>Neuznatelné</t>
  </si>
  <si>
    <t>1.</t>
  </si>
  <si>
    <t>Materiál</t>
  </si>
  <si>
    <t>x</t>
  </si>
  <si>
    <t>1.1</t>
  </si>
  <si>
    <t>kus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</si>
  <si>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</si>
  <si>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</si>
  <si>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</si>
  <si>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</si>
  <si>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</si>
  <si>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</si>
  <si>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</si>
  <si>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</si>
  <si>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</si>
  <si>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</si>
  <si>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</si>
  <si>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</si>
  <si>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</si>
  <si>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m</t>
  </si>
  <si>
    <t>1.15</t>
  </si>
  <si>
    <t>1.16</t>
  </si>
  <si>
    <t>1.17</t>
  </si>
  <si>
    <t>Podružný elektromateriál pro zapojení svítidel</t>
  </si>
  <si>
    <t>2.</t>
  </si>
  <si>
    <t>Montážní práce</t>
  </si>
  <si>
    <t>2.1</t>
  </si>
  <si>
    <t>2.2</t>
  </si>
  <si>
    <t>2.3</t>
  </si>
  <si>
    <t>2.4</t>
  </si>
  <si>
    <t>2.5</t>
  </si>
  <si>
    <t>2.6</t>
  </si>
  <si>
    <t>2.7</t>
  </si>
  <si>
    <t>h</t>
  </si>
  <si>
    <t>2.8</t>
  </si>
  <si>
    <t>Montážní plošina, montáž svítidel</t>
  </si>
  <si>
    <t>2.9</t>
  </si>
  <si>
    <t>3.</t>
  </si>
  <si>
    <t>Ostatní</t>
  </si>
  <si>
    <t>3.1</t>
  </si>
  <si>
    <t>Vybudování zařízení staveniště</t>
  </si>
  <si>
    <t>kpl</t>
  </si>
  <si>
    <t>3.2</t>
  </si>
  <si>
    <t>3.3</t>
  </si>
  <si>
    <t>Ekologická likvidace svítidel a zdrojů</t>
  </si>
  <si>
    <t>3.4</t>
  </si>
  <si>
    <t>Vyhotovení protokolu o ověření osvětlenosti</t>
  </si>
  <si>
    <t>3.5</t>
  </si>
  <si>
    <t>3.6</t>
  </si>
  <si>
    <t>3.7</t>
  </si>
  <si>
    <t>3.8</t>
  </si>
  <si>
    <t>Doprava a manipulace s materiálem</t>
  </si>
  <si>
    <t>Podíl</t>
  </si>
  <si>
    <t>Bez DPH</t>
  </si>
  <si>
    <t>DPH 21 %</t>
  </si>
  <si>
    <t>Včetně DPH</t>
  </si>
  <si>
    <t>Celkové výdaje</t>
  </si>
  <si>
    <t>100%</t>
  </si>
  <si>
    <t>Způsobilé výdaje</t>
  </si>
  <si>
    <t>Nezpůsobilé výdaje</t>
  </si>
  <si>
    <t>Demontáž stávajících svítidel a výložníků</t>
  </si>
  <si>
    <t>Demontáž stávající výzbroje RVO</t>
  </si>
  <si>
    <t>Aktualizace pasportu VO</t>
  </si>
  <si>
    <t>Montáž výložníku - ocelový jednoramenný do 35 kg</t>
  </si>
  <si>
    <t>Montáž svítidla veřejného osvětlení</t>
  </si>
  <si>
    <t>1.18</t>
  </si>
  <si>
    <t>HZS, elektromontér v tarifní třídě 7</t>
  </si>
  <si>
    <t>1.19</t>
  </si>
  <si>
    <r>
      <t>Kabel silový 750 V CYKY 3 C x 1,5 mm</t>
    </r>
    <r>
      <rPr>
        <vertAlign val="superscript"/>
        <sz val="11"/>
        <color theme="1"/>
        <rFont val="Cambria"/>
        <family val="1"/>
        <charset val="238"/>
      </rPr>
      <t>2</t>
    </r>
  </si>
  <si>
    <r>
      <t>Montáž kabelu 750 V CYKY 3 C x 1,5 mm</t>
    </r>
    <r>
      <rPr>
        <vertAlign val="superscript"/>
        <sz val="11"/>
        <color theme="1"/>
        <rFont val="Cambria"/>
        <family val="1"/>
        <charset val="238"/>
      </rPr>
      <t>2</t>
    </r>
  </si>
  <si>
    <t>DIO, lávky, zajištění stavby, vytyčení inženýrských sítí, zajištění dopravní bezpečnosti v místě prací</t>
  </si>
  <si>
    <t>Výložník UNI 1 - 300</t>
  </si>
  <si>
    <t>Výchozí zkoušky a revize elektroinstalace včetně vyhotovení revizní zprávy</t>
  </si>
  <si>
    <t>Omezovač náběhových proudů pro LED technologii</t>
  </si>
  <si>
    <t>Obnova veřejného osvětlení v Bystřici pod Hostýnem - 2. etapa</t>
  </si>
  <si>
    <t>Město Bystřice pod Hostýnem</t>
  </si>
  <si>
    <t>Masarykovo náměstí 137</t>
  </si>
  <si>
    <t>768 61 Bystřice pod Hostýnem</t>
  </si>
  <si>
    <t>IČ 00287113</t>
  </si>
  <si>
    <t>DIČ CZ00287113</t>
  </si>
  <si>
    <t>1.20</t>
  </si>
  <si>
    <t>1.21</t>
  </si>
  <si>
    <t>1.22</t>
  </si>
  <si>
    <t>1.23</t>
  </si>
  <si>
    <t>1.24</t>
  </si>
  <si>
    <t>1.25</t>
  </si>
  <si>
    <t>1.26</t>
  </si>
  <si>
    <t>Výměna stožáru VO - Materiál *</t>
  </si>
  <si>
    <t>1.27</t>
  </si>
  <si>
    <t>Svítidlo LED - úsek 1, třída M5</t>
  </si>
  <si>
    <t>Svítidlo LED - úsek 2, třída P4</t>
  </si>
  <si>
    <t>Svítidlo LED - úsek 3, třída P4</t>
  </si>
  <si>
    <t>Svítidlo LED - úsek 4, třída P5</t>
  </si>
  <si>
    <t>Svítidlo LED - úsek 5, třída P4</t>
  </si>
  <si>
    <t>Svítidlo LED - úsek 6, třída P5</t>
  </si>
  <si>
    <t>Svítidlo LED - úsek 7, třída P5</t>
  </si>
  <si>
    <t>Svítidlo LED - úsek 8, třída P4</t>
  </si>
  <si>
    <t>Svítidlo LED - úsek 9, třída P4</t>
  </si>
  <si>
    <t>Svítidlo LED - úsek 10, třída P5</t>
  </si>
  <si>
    <t>Svítidlo LED - úsek 11, třída P4</t>
  </si>
  <si>
    <t>Svítidlo LED - úsek 12, třída P4</t>
  </si>
  <si>
    <t>Svítidlo LED - úsek 13, třída P5</t>
  </si>
  <si>
    <t>Svítidlo LED - úsek 14, třída P4</t>
  </si>
  <si>
    <t>Svítidlo LED - úsek 15, třída P4</t>
  </si>
  <si>
    <t>Svítidlo LED - úsek 16, třída P4</t>
  </si>
  <si>
    <t>Svítidlo LED - úsek 17, třída P5</t>
  </si>
  <si>
    <t>Svítidlo LED - úsek 18, třída P5</t>
  </si>
  <si>
    <t>Svítidlo LED - úsek 19, třída P5</t>
  </si>
  <si>
    <t>Svítidlo LED - úsek 20, třída P5</t>
  </si>
  <si>
    <t>Svítidlo LED - úsek 21, třída P4</t>
  </si>
  <si>
    <t>Svítidlo LED - úsek 22, třída P4</t>
  </si>
  <si>
    <t>Výměna stožáru VO - Montážní práce *</t>
  </si>
  <si>
    <t>Svítidlo LED Přechodové - úsek 23, třída P4</t>
  </si>
  <si>
    <t>1.28</t>
  </si>
  <si>
    <r>
      <t xml:space="preserve">Materiál a práce potřebná k vyhotovení díla </t>
    </r>
    <r>
      <rPr>
        <b/>
        <sz val="11"/>
        <color theme="1"/>
        <rFont val="Cambria"/>
        <family val="1"/>
        <charset val="238"/>
      </rPr>
      <t>nad rámec stanoveného položkového rozpočtu</t>
    </r>
    <r>
      <rPr>
        <sz val="11"/>
        <color theme="1"/>
        <rFont val="Cambria"/>
        <family val="1"/>
        <charset val="238"/>
      </rPr>
      <t xml:space="preserve"> dle konkrétního návrhu (atypické vyložení, stavební práce, doplňková inženýrská činnost apod.).**</t>
    </r>
  </si>
  <si>
    <t>* Aglomerovaná položka "Výměna stožáru VO" se týká stožárů 22.06.001, 22.06.002, 22.06.003 a 17.79.006 dle značení v projektové dokumentaci. V rámci položky "Výměna stožáru VO" budou provedeny následující práce: demontáž stávajícího stožáru veřejného osvětlení včetně všech souvisejících součástí a základu, ekologická likvidace demontovaného materiálu v souladu s platnými předpisy, příprava stavební jámy a vyhloubení nového základu, instalace nového ocelového stožáru pro veřejné osvětlení včetně základu a provedení všech potřebných elektroinstalačních prací pro připojení k existující síti. Veškeré práce budou realizovány odborně kvalifikovaným personálem s důrazem na dodržení platných norem, bezpečnostních předpisů a minimalizaci dopadů na veřejný prostor a obyvatele během provádění prací. Umístění a parametry (výška, vyložení) těchto nových stožárů budou stejné, jako u stávajících stožárů. Mezi svítidly 22.06.001, 22.06.002 a 22.06.003 bude provedena také výměna kabeláže včetně nutných zemních prací. Jedná se o okrajovou část města s minimálním dopravním ruchem a mezi svítidly se nenachází žádné zpevněné plochy.</t>
  </si>
  <si>
    <t>1.29</t>
  </si>
  <si>
    <t>Atypický výložník pro nasvícení úseku 23 (přechod)</t>
  </si>
  <si>
    <t>** V případě, že konkrétní řešení zhotovitele veřejné zakázky vyžaduje dodatečné náklady neuvažované v tomto rozpočtu (typicky například delší výložníky), může tyto náklady promítnout do této položky.</t>
  </si>
  <si>
    <t>Rekonstrukce RVO - přezbojení jističů a stykačů</t>
  </si>
  <si>
    <t xml:space="preserve">POLOŽKOVÝ ROZPOČET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</si>
</sst>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b/>
      <sz val="14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b/>
      <sz val="12"/>
      <color rgb="FFFF0000"/>
      <name val="Cambria"/>
      <family val="1"/>
      <charset val="238"/>
    </font>
    <font>
      <b/>
      <sz val="12"/>
      <color rgb="FF0070C0"/>
      <name val="Cambria"/>
      <family val="1"/>
      <charset val="238"/>
    </font>
    <font>
      <b/>
      <sz val="12"/>
      <color theme="3" tint="0.39997558519241921"/>
      <name val="Cambria"/>
      <family val="1"/>
      <charset val="238"/>
    </font>
    <font>
      <sz val="12"/>
      <color rgb="FFFF0000"/>
      <name val="Cambria"/>
      <family val="1"/>
      <charset val="238"/>
    </font>
    <font>
      <i/>
      <sz val="12"/>
      <color theme="1"/>
      <name val="Cambria"/>
      <family val="1"/>
      <charset val="238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rgb="FF0070C0"/>
      <name val="Arial"/>
      <family val="2"/>
      <charset val="238"/>
    </font>
    <font>
      <sz val="11"/>
      <color theme="1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b/>
      <sz val="10"/>
      <color theme="1"/>
      <name val="Cambria"/>
      <family val="1"/>
      <charset val="238"/>
    </font>
    <font>
      <sz val="1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name val="Cambria"/>
      <family val="1"/>
      <charset val="238"/>
    </font>
    <font>
      <sz val="14"/>
      <color theme="1"/>
      <name val="Cambria"/>
      <family val="1"/>
      <charset val="238"/>
    </font>
    <font>
      <b/>
      <sz val="11"/>
      <color theme="3" tint="0.39997558519241921"/>
      <name val="Cambria"/>
      <family val="1"/>
      <charset val="238"/>
    </font>
    <font>
      <sz val="11"/>
      <color rgb="FFFF0000"/>
      <name val="Cambria"/>
      <family val="1"/>
      <charset val="238"/>
    </font>
    <font>
      <i/>
      <sz val="11"/>
      <color theme="1"/>
      <name val="Cambria"/>
      <family val="1"/>
      <charset val="238"/>
    </font>
    <font>
      <b/>
      <sz val="11"/>
      <color rgb="FF0070C0"/>
      <name val="Cambria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5B9BD5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190">
    <xf numFmtId="0" fontId="0" fillId="0" borderId="0" xfId="0"/>
    <xf numFmtId="0" fontId="5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2" xfId="1" applyFont="1" applyBorder="1" applyAlignment="1">
      <alignment vertical="center"/>
    </xf>
    <xf numFmtId="0" fontId="9" fillId="0" borderId="0" xfId="1" applyFont="1" applyAlignment="1">
      <alignment vertical="center"/>
    </xf>
    <xf numFmtId="4" fontId="5" fillId="0" borderId="0" xfId="1" applyNumberFormat="1" applyFont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0" xfId="1" applyFont="1" applyAlignment="1">
      <alignment vertical="center" wrapText="1"/>
    </xf>
    <xf numFmtId="0" fontId="7" fillId="0" borderId="0" xfId="1" applyFont="1" applyAlignment="1">
      <alignment vertical="center" wrapText="1"/>
    </xf>
    <xf numFmtId="0" fontId="5" fillId="0" borderId="0" xfId="1" applyFont="1" applyAlignment="1">
      <alignment vertical="top" wrapText="1"/>
    </xf>
    <xf numFmtId="0" fontId="10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justify" vertical="center" wrapText="1"/>
    </xf>
    <xf numFmtId="0" fontId="11" fillId="0" borderId="0" xfId="1" applyFont="1" applyAlignment="1">
      <alignment vertical="top" wrapText="1"/>
    </xf>
    <xf numFmtId="0" fontId="7" fillId="0" borderId="0" xfId="1" applyFont="1" applyAlignment="1">
      <alignment vertical="top" wrapText="1"/>
    </xf>
    <xf numFmtId="0" fontId="7" fillId="0" borderId="0" xfId="1" applyFont="1" applyAlignment="1">
      <alignment horizontal="justify" vertical="center" wrapText="1"/>
    </xf>
    <xf numFmtId="0" fontId="8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  <xf numFmtId="0" fontId="11" fillId="0" borderId="0" xfId="1" applyFont="1" applyAlignment="1">
      <alignment horizontal="left" vertical="center" wrapText="1"/>
    </xf>
    <xf numFmtId="0" fontId="12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justify" vertical="center"/>
    </xf>
    <xf numFmtId="0" fontId="13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horizontal="center" vertical="center"/>
    </xf>
    <xf numFmtId="49" fontId="16" fillId="0" borderId="0" xfId="1" applyNumberFormat="1" applyFont="1" applyAlignment="1">
      <alignment vertical="center"/>
    </xf>
    <xf numFmtId="0" fontId="16" fillId="0" borderId="0" xfId="1" applyFont="1" applyAlignment="1">
      <alignment vertical="center"/>
    </xf>
    <xf numFmtId="0" fontId="16" fillId="0" borderId="0" xfId="1" applyFont="1" applyAlignment="1">
      <alignment horizontal="center" vertical="center"/>
    </xf>
    <xf numFmtId="0" fontId="18" fillId="0" borderId="0" xfId="1" applyFont="1" applyAlignment="1">
      <alignment vertical="center"/>
    </xf>
    <xf numFmtId="0" fontId="17" fillId="0" borderId="0" xfId="1" applyFont="1" applyAlignment="1">
      <alignment vertical="center"/>
    </xf>
    <xf numFmtId="49" fontId="16" fillId="0" borderId="0" xfId="1" applyNumberFormat="1" applyFont="1" applyAlignment="1">
      <alignment horizontal="center" vertical="center"/>
    </xf>
    <xf numFmtId="0" fontId="16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4" fontId="16" fillId="0" borderId="0" xfId="2" applyNumberFormat="1" applyFont="1" applyAlignment="1">
      <alignment horizontal="right" vertical="center"/>
    </xf>
    <xf numFmtId="0" fontId="20" fillId="0" borderId="0" xfId="2" applyFont="1"/>
    <xf numFmtId="4" fontId="17" fillId="0" borderId="0" xfId="1" applyNumberFormat="1" applyFont="1" applyAlignment="1">
      <alignment horizontal="center" vertical="center"/>
    </xf>
    <xf numFmtId="4" fontId="16" fillId="0" borderId="0" xfId="1" applyNumberFormat="1" applyFont="1" applyAlignment="1">
      <alignment horizontal="right" vertical="center"/>
    </xf>
    <xf numFmtId="2" fontId="16" fillId="0" borderId="0" xfId="1" applyNumberFormat="1" applyFont="1" applyAlignment="1">
      <alignment vertical="center"/>
    </xf>
    <xf numFmtId="49" fontId="16" fillId="0" borderId="4" xfId="1" applyNumberFormat="1" applyFont="1" applyBorder="1" applyAlignment="1">
      <alignment vertical="center"/>
    </xf>
    <xf numFmtId="49" fontId="16" fillId="0" borderId="2" xfId="1" applyNumberFormat="1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2" fontId="16" fillId="0" borderId="13" xfId="1" applyNumberFormat="1" applyFont="1" applyBorder="1" applyAlignment="1">
      <alignment vertical="center"/>
    </xf>
    <xf numFmtId="2" fontId="16" fillId="0" borderId="4" xfId="1" applyNumberFormat="1" applyFont="1" applyBorder="1" applyAlignment="1">
      <alignment vertical="center"/>
    </xf>
    <xf numFmtId="0" fontId="16" fillId="0" borderId="0" xfId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16" fillId="0" borderId="0" xfId="1" applyFont="1" applyAlignment="1">
      <alignment vertical="top" wrapText="1"/>
    </xf>
    <xf numFmtId="0" fontId="24" fillId="0" borderId="0" xfId="1" applyFont="1" applyAlignment="1">
      <alignment vertical="center"/>
    </xf>
    <xf numFmtId="0" fontId="16" fillId="0" borderId="0" xfId="1" applyFont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0" fontId="16" fillId="0" borderId="0" xfId="1" applyFont="1" applyAlignment="1">
      <alignment horizontal="justify" vertical="center" wrapText="1"/>
    </xf>
    <xf numFmtId="0" fontId="25" fillId="0" borderId="0" xfId="1" applyFont="1" applyAlignment="1">
      <alignment vertical="top" wrapText="1"/>
    </xf>
    <xf numFmtId="0" fontId="17" fillId="0" borderId="0" xfId="1" applyFont="1" applyAlignment="1">
      <alignment vertical="top" wrapText="1"/>
    </xf>
    <xf numFmtId="0" fontId="17" fillId="0" borderId="0" xfId="1" applyFont="1" applyAlignment="1">
      <alignment horizontal="justify" vertical="center" wrapText="1"/>
    </xf>
    <xf numFmtId="0" fontId="18" fillId="0" borderId="0" xfId="1" applyFont="1" applyAlignment="1">
      <alignment vertical="center" wrapText="1"/>
    </xf>
    <xf numFmtId="0" fontId="25" fillId="0" borderId="0" xfId="1" applyFont="1" applyAlignment="1">
      <alignment vertical="center" wrapText="1"/>
    </xf>
    <xf numFmtId="0" fontId="25" fillId="0" borderId="0" xfId="1" applyFont="1" applyAlignment="1">
      <alignment horizontal="left" vertical="center" wrapText="1"/>
    </xf>
    <xf numFmtId="0" fontId="26" fillId="0" borderId="0" xfId="1" applyFont="1" applyAlignment="1">
      <alignment vertical="top" wrapText="1"/>
    </xf>
    <xf numFmtId="0" fontId="17" fillId="0" borderId="0" xfId="1" applyFont="1" applyAlignment="1">
      <alignment horizontal="left" vertical="center" wrapText="1"/>
    </xf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center"/>
    </xf>
    <xf numFmtId="0" fontId="27" fillId="0" borderId="0" xfId="1" applyFont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/>
    </xf>
    <xf numFmtId="4" fontId="5" fillId="0" borderId="5" xfId="1" applyNumberFormat="1" applyFont="1" applyBorder="1" applyAlignment="1">
      <alignment horizontal="right" vertical="center"/>
    </xf>
    <xf numFmtId="4" fontId="5" fillId="0" borderId="6" xfId="1" applyNumberFormat="1" applyFont="1" applyBorder="1" applyAlignment="1">
      <alignment horizontal="right" vertical="center"/>
    </xf>
    <xf numFmtId="4" fontId="5" fillId="0" borderId="8" xfId="1" applyNumberFormat="1" applyFont="1" applyBorder="1" applyAlignment="1">
      <alignment horizontal="right" vertical="center"/>
    </xf>
    <xf numFmtId="4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4" fontId="7" fillId="0" borderId="5" xfId="1" applyNumberFormat="1" applyFont="1" applyBorder="1" applyAlignment="1">
      <alignment horizontal="right" vertical="center"/>
    </xf>
    <xf numFmtId="4" fontId="7" fillId="0" borderId="6" xfId="1" applyNumberFormat="1" applyFont="1" applyBorder="1" applyAlignment="1">
      <alignment horizontal="right" vertical="center"/>
    </xf>
    <xf numFmtId="4" fontId="7" fillId="0" borderId="8" xfId="1" applyNumberFormat="1" applyFont="1" applyBorder="1" applyAlignment="1">
      <alignment horizontal="right" vertical="center"/>
    </xf>
    <xf numFmtId="4" fontId="7" fillId="0" borderId="1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0" fontId="7" fillId="2" borderId="11" xfId="1" applyFont="1" applyFill="1" applyBorder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7" fillId="2" borderId="8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4" fontId="7" fillId="2" borderId="0" xfId="1" applyNumberFormat="1" applyFont="1" applyFill="1" applyAlignment="1">
      <alignment horizontal="right" vertical="center"/>
    </xf>
    <xf numFmtId="4" fontId="7" fillId="2" borderId="1" xfId="1" applyNumberFormat="1" applyFont="1" applyFill="1" applyBorder="1" applyAlignment="1">
      <alignment horizontal="right" vertical="center"/>
    </xf>
    <xf numFmtId="0" fontId="7" fillId="2" borderId="0" xfId="1" applyFont="1" applyFill="1" applyAlignment="1">
      <alignment horizontal="center" vertical="center"/>
    </xf>
    <xf numFmtId="0" fontId="7" fillId="2" borderId="12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left" vertical="center"/>
    </xf>
    <xf numFmtId="49" fontId="5" fillId="0" borderId="10" xfId="1" applyNumberFormat="1" applyFont="1" applyBorder="1" applyAlignment="1">
      <alignment horizontal="center" vertical="center"/>
    </xf>
    <xf numFmtId="4" fontId="5" fillId="0" borderId="11" xfId="1" applyNumberFormat="1" applyFont="1" applyBorder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49" fontId="5" fillId="0" borderId="6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" fontId="16" fillId="0" borderId="3" xfId="1" applyNumberFormat="1" applyFont="1" applyBorder="1" applyAlignment="1">
      <alignment horizontal="center" vertical="center"/>
    </xf>
    <xf numFmtId="49" fontId="16" fillId="0" borderId="0" xfId="1" applyNumberFormat="1" applyFont="1" applyAlignment="1">
      <alignment horizontal="justify" vertical="top" wrapText="1"/>
    </xf>
    <xf numFmtId="49" fontId="16" fillId="0" borderId="3" xfId="1" applyNumberFormat="1" applyFont="1" applyBorder="1" applyAlignment="1">
      <alignment horizontal="center" vertical="center"/>
    </xf>
    <xf numFmtId="0" fontId="16" fillId="0" borderId="18" xfId="2" applyFont="1" applyBorder="1" applyAlignment="1">
      <alignment horizontal="left" vertical="center"/>
    </xf>
    <xf numFmtId="0" fontId="20" fillId="0" borderId="19" xfId="2" applyFont="1" applyBorder="1" applyAlignment="1">
      <alignment vertical="center"/>
    </xf>
    <xf numFmtId="0" fontId="16" fillId="0" borderId="4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4" fontId="16" fillId="0" borderId="18" xfId="2" applyNumberFormat="1" applyFont="1" applyBorder="1" applyAlignment="1">
      <alignment horizontal="right" vertical="center"/>
    </xf>
    <xf numFmtId="0" fontId="20" fillId="0" borderId="20" xfId="2" applyFont="1" applyBorder="1" applyAlignment="1">
      <alignment vertical="center"/>
    </xf>
    <xf numFmtId="4" fontId="16" fillId="0" borderId="22" xfId="1" applyNumberFormat="1" applyFont="1" applyBorder="1" applyAlignment="1">
      <alignment horizontal="right" vertical="center"/>
    </xf>
    <xf numFmtId="4" fontId="16" fillId="0" borderId="2" xfId="1" applyNumberFormat="1" applyFont="1" applyBorder="1" applyAlignment="1">
      <alignment horizontal="right" vertical="center"/>
    </xf>
    <xf numFmtId="4" fontId="16" fillId="0" borderId="13" xfId="1" applyNumberFormat="1" applyFont="1" applyBorder="1" applyAlignment="1">
      <alignment horizontal="right" vertical="center"/>
    </xf>
    <xf numFmtId="4" fontId="16" fillId="0" borderId="4" xfId="1" applyNumberFormat="1" applyFont="1" applyBorder="1" applyAlignment="1">
      <alignment horizontal="center" vertical="center"/>
    </xf>
    <xf numFmtId="4" fontId="16" fillId="0" borderId="2" xfId="1" applyNumberFormat="1" applyFont="1" applyBorder="1" applyAlignment="1">
      <alignment horizontal="center" vertical="center"/>
    </xf>
    <xf numFmtId="4" fontId="16" fillId="0" borderId="13" xfId="1" applyNumberFormat="1" applyFont="1" applyBorder="1" applyAlignment="1">
      <alignment horizontal="center" vertical="center"/>
    </xf>
    <xf numFmtId="4" fontId="16" fillId="0" borderId="3" xfId="1" applyNumberFormat="1" applyFont="1" applyBorder="1" applyAlignment="1">
      <alignment horizontal="right" vertical="center"/>
    </xf>
    <xf numFmtId="4" fontId="16" fillId="0" borderId="4" xfId="1" applyNumberFormat="1" applyFont="1" applyBorder="1" applyAlignment="1">
      <alignment horizontal="right" vertical="center"/>
    </xf>
    <xf numFmtId="0" fontId="16" fillId="0" borderId="3" xfId="1" applyFont="1" applyBorder="1" applyAlignment="1">
      <alignment horizontal="left" vertical="center"/>
    </xf>
    <xf numFmtId="4" fontId="17" fillId="0" borderId="3" xfId="1" applyNumberFormat="1" applyFont="1" applyBorder="1" applyAlignment="1">
      <alignment horizontal="center" vertical="center"/>
    </xf>
    <xf numFmtId="49" fontId="17" fillId="3" borderId="4" xfId="1" applyNumberFormat="1" applyFont="1" applyFill="1" applyBorder="1" applyAlignment="1">
      <alignment horizontal="center" vertical="center"/>
    </xf>
    <xf numFmtId="49" fontId="17" fillId="3" borderId="13" xfId="1" applyNumberFormat="1" applyFont="1" applyFill="1" applyBorder="1" applyAlignment="1">
      <alignment horizontal="center" vertical="center"/>
    </xf>
    <xf numFmtId="0" fontId="17" fillId="3" borderId="14" xfId="1" applyFont="1" applyFill="1" applyBorder="1" applyAlignment="1">
      <alignment horizontal="left" vertical="center"/>
    </xf>
    <xf numFmtId="0" fontId="17" fillId="3" borderId="15" xfId="1" applyFont="1" applyFill="1" applyBorder="1" applyAlignment="1">
      <alignment horizontal="left" vertical="center"/>
    </xf>
    <xf numFmtId="0" fontId="17" fillId="3" borderId="4" xfId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17" fillId="3" borderId="13" xfId="1" applyFont="1" applyFill="1" applyBorder="1" applyAlignment="1">
      <alignment horizontal="center" vertical="center"/>
    </xf>
    <xf numFmtId="4" fontId="17" fillId="3" borderId="14" xfId="1" applyNumberFormat="1" applyFont="1" applyFill="1" applyBorder="1" applyAlignment="1">
      <alignment horizontal="center" vertical="center"/>
    </xf>
    <xf numFmtId="4" fontId="17" fillId="3" borderId="15" xfId="1" applyNumberFormat="1" applyFont="1" applyFill="1" applyBorder="1" applyAlignment="1">
      <alignment horizontal="center" vertical="center"/>
    </xf>
    <xf numFmtId="4" fontId="17" fillId="3" borderId="16" xfId="1" applyNumberFormat="1" applyFont="1" applyFill="1" applyBorder="1" applyAlignment="1">
      <alignment horizontal="center" vertical="center"/>
    </xf>
    <xf numFmtId="4" fontId="17" fillId="3" borderId="4" xfId="1" applyNumberFormat="1" applyFont="1" applyFill="1" applyBorder="1" applyAlignment="1">
      <alignment horizontal="right" vertical="center"/>
    </xf>
    <xf numFmtId="4" fontId="17" fillId="3" borderId="2" xfId="1" applyNumberFormat="1" applyFont="1" applyFill="1" applyBorder="1" applyAlignment="1">
      <alignment horizontal="right" vertical="center"/>
    </xf>
    <xf numFmtId="4" fontId="17" fillId="3" borderId="13" xfId="1" applyNumberFormat="1" applyFont="1" applyFill="1" applyBorder="1" applyAlignment="1">
      <alignment horizontal="right" vertical="center"/>
    </xf>
    <xf numFmtId="49" fontId="17" fillId="0" borderId="3" xfId="1" applyNumberFormat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4" fontId="19" fillId="0" borderId="3" xfId="1" applyNumberFormat="1" applyFont="1" applyBorder="1" applyAlignment="1">
      <alignment horizontal="center" vertical="center"/>
    </xf>
    <xf numFmtId="4" fontId="19" fillId="0" borderId="4" xfId="1" applyNumberFormat="1" applyFont="1" applyBorder="1" applyAlignment="1">
      <alignment horizontal="center" vertical="center"/>
    </xf>
    <xf numFmtId="4" fontId="17" fillId="0" borderId="13" xfId="1" applyNumberFormat="1" applyFont="1" applyBorder="1" applyAlignment="1">
      <alignment horizontal="center" vertical="center"/>
    </xf>
    <xf numFmtId="49" fontId="17" fillId="3" borderId="3" xfId="1" applyNumberFormat="1" applyFont="1" applyFill="1" applyBorder="1" applyAlignment="1">
      <alignment horizontal="center" vertical="center"/>
    </xf>
    <xf numFmtId="0" fontId="17" fillId="3" borderId="3" xfId="1" applyFont="1" applyFill="1" applyBorder="1" applyAlignment="1">
      <alignment horizontal="left" vertical="center"/>
    </xf>
    <xf numFmtId="4" fontId="17" fillId="3" borderId="3" xfId="1" applyNumberFormat="1" applyFont="1" applyFill="1" applyBorder="1" applyAlignment="1">
      <alignment horizontal="right" vertical="center"/>
    </xf>
    <xf numFmtId="4" fontId="16" fillId="0" borderId="21" xfId="2" applyNumberFormat="1" applyFont="1" applyBorder="1" applyAlignment="1">
      <alignment horizontal="right" vertical="center"/>
    </xf>
    <xf numFmtId="4" fontId="16" fillId="0" borderId="19" xfId="2" applyNumberFormat="1" applyFont="1" applyBorder="1" applyAlignment="1">
      <alignment horizontal="right" vertical="center"/>
    </xf>
    <xf numFmtId="4" fontId="16" fillId="0" borderId="20" xfId="2" applyNumberFormat="1" applyFont="1" applyBorder="1" applyAlignment="1">
      <alignment horizontal="right" vertical="center"/>
    </xf>
    <xf numFmtId="0" fontId="16" fillId="0" borderId="4" xfId="1" applyFont="1" applyBorder="1" applyAlignment="1">
      <alignment horizontal="left" vertical="center"/>
    </xf>
    <xf numFmtId="0" fontId="16" fillId="0" borderId="2" xfId="1" applyFont="1" applyBorder="1" applyAlignment="1">
      <alignment horizontal="left" vertical="center"/>
    </xf>
    <xf numFmtId="4" fontId="16" fillId="0" borderId="22" xfId="1" applyNumberFormat="1" applyFont="1" applyBorder="1" applyAlignment="1">
      <alignment horizontal="center" vertical="center"/>
    </xf>
    <xf numFmtId="1" fontId="16" fillId="0" borderId="4" xfId="1" applyNumberFormat="1" applyFont="1" applyBorder="1" applyAlignment="1">
      <alignment horizontal="center" vertical="center"/>
    </xf>
    <xf numFmtId="1" fontId="16" fillId="0" borderId="2" xfId="1" applyNumberFormat="1" applyFont="1" applyBorder="1" applyAlignment="1">
      <alignment horizontal="center" vertical="center"/>
    </xf>
    <xf numFmtId="1" fontId="16" fillId="0" borderId="13" xfId="1" applyNumberFormat="1" applyFont="1" applyBorder="1" applyAlignment="1">
      <alignment horizontal="center" vertical="center"/>
    </xf>
    <xf numFmtId="4" fontId="16" fillId="0" borderId="23" xfId="2" applyNumberFormat="1" applyFont="1" applyBorder="1" applyAlignment="1">
      <alignment horizontal="right" vertical="center"/>
    </xf>
    <xf numFmtId="49" fontId="22" fillId="3" borderId="3" xfId="1" applyNumberFormat="1" applyFont="1" applyFill="1" applyBorder="1" applyAlignment="1">
      <alignment horizontal="center" vertical="center"/>
    </xf>
    <xf numFmtId="0" fontId="22" fillId="3" borderId="3" xfId="1" applyFont="1" applyFill="1" applyBorder="1" applyAlignment="1">
      <alignment horizontal="left" vertical="center"/>
    </xf>
    <xf numFmtId="0" fontId="16" fillId="0" borderId="3" xfId="1" applyFont="1" applyBorder="1" applyAlignment="1">
      <alignment horizontal="center" vertical="center"/>
    </xf>
    <xf numFmtId="0" fontId="17" fillId="2" borderId="27" xfId="1" applyFont="1" applyFill="1" applyBorder="1" applyAlignment="1">
      <alignment horizontal="left" vertical="center"/>
    </xf>
    <xf numFmtId="0" fontId="17" fillId="2" borderId="28" xfId="1" applyFont="1" applyFill="1" applyBorder="1" applyAlignment="1">
      <alignment horizontal="left" vertical="center"/>
    </xf>
    <xf numFmtId="4" fontId="17" fillId="2" borderId="28" xfId="1" applyNumberFormat="1" applyFont="1" applyFill="1" applyBorder="1" applyAlignment="1">
      <alignment horizontal="center" vertical="center"/>
    </xf>
    <xf numFmtId="4" fontId="17" fillId="2" borderId="29" xfId="1" applyNumberFormat="1" applyFont="1" applyFill="1" applyBorder="1" applyAlignment="1">
      <alignment horizontal="center" vertical="center"/>
    </xf>
    <xf numFmtId="4" fontId="16" fillId="0" borderId="10" xfId="1" applyNumberFormat="1" applyFont="1" applyBorder="1" applyAlignment="1">
      <alignment horizontal="right" vertical="center"/>
    </xf>
    <xf numFmtId="0" fontId="16" fillId="0" borderId="3" xfId="1" applyFont="1" applyBorder="1" applyAlignment="1">
      <alignment horizontal="left" vertical="center" wrapText="1"/>
    </xf>
    <xf numFmtId="4" fontId="16" fillId="0" borderId="3" xfId="2" applyNumberFormat="1" applyFont="1" applyBorder="1" applyAlignment="1">
      <alignment horizontal="right" vertical="center"/>
    </xf>
    <xf numFmtId="0" fontId="20" fillId="0" borderId="3" xfId="2" applyFont="1" applyBorder="1" applyAlignment="1">
      <alignment vertical="center"/>
    </xf>
    <xf numFmtId="0" fontId="16" fillId="0" borderId="10" xfId="1" applyFont="1" applyBorder="1" applyAlignment="1">
      <alignment horizontal="left" vertical="center" wrapText="1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4" fontId="16" fillId="0" borderId="24" xfId="2" applyNumberFormat="1" applyFont="1" applyBorder="1" applyAlignment="1">
      <alignment horizontal="right" vertical="center"/>
    </xf>
    <xf numFmtId="0" fontId="20" fillId="0" borderId="25" xfId="2" applyFont="1" applyBorder="1" applyAlignment="1">
      <alignment vertical="center"/>
    </xf>
    <xf numFmtId="0" fontId="20" fillId="0" borderId="26" xfId="2" applyFont="1" applyBorder="1" applyAlignment="1">
      <alignment vertical="center"/>
    </xf>
    <xf numFmtId="4" fontId="16" fillId="0" borderId="5" xfId="1" applyNumberFormat="1" applyFont="1" applyBorder="1" applyAlignment="1">
      <alignment horizontal="center" vertical="center"/>
    </xf>
    <xf numFmtId="4" fontId="16" fillId="0" borderId="6" xfId="1" applyNumberFormat="1" applyFont="1" applyBorder="1" applyAlignment="1">
      <alignment horizontal="center" vertical="center"/>
    </xf>
    <xf numFmtId="4" fontId="16" fillId="0" borderId="7" xfId="1" applyNumberFormat="1" applyFont="1" applyBorder="1" applyAlignment="1">
      <alignment horizontal="center" vertical="center"/>
    </xf>
    <xf numFmtId="2" fontId="17" fillId="3" borderId="13" xfId="1" applyNumberFormat="1" applyFont="1" applyFill="1" applyBorder="1" applyAlignment="1">
      <alignment horizontal="center" vertical="center"/>
    </xf>
    <xf numFmtId="2" fontId="17" fillId="3" borderId="3" xfId="1" applyNumberFormat="1" applyFont="1" applyFill="1" applyBorder="1" applyAlignment="1">
      <alignment horizontal="center" vertical="center"/>
    </xf>
    <xf numFmtId="0" fontId="16" fillId="0" borderId="17" xfId="1" applyFont="1" applyBorder="1" applyAlignment="1">
      <alignment horizontal="left" vertical="center"/>
    </xf>
    <xf numFmtId="2" fontId="16" fillId="0" borderId="3" xfId="1" applyNumberFormat="1" applyFont="1" applyBorder="1" applyAlignment="1">
      <alignment horizontal="center" vertical="center"/>
    </xf>
    <xf numFmtId="9" fontId="16" fillId="0" borderId="3" xfId="1" applyNumberFormat="1" applyFont="1" applyBorder="1" applyAlignment="1">
      <alignment horizontal="center" vertical="center"/>
    </xf>
    <xf numFmtId="4" fontId="22" fillId="3" borderId="3" xfId="1" applyNumberFormat="1" applyFont="1" applyFill="1" applyBorder="1" applyAlignment="1">
      <alignment horizontal="right" vertical="center"/>
    </xf>
  </cellXfs>
  <cellStyles count="4">
    <cellStyle name="Hypertextový odkaz 2" xfId="3" xr:uid="{00000000-0005-0000-0000-000000000000}"/>
    <cellStyle name="Normální" xfId="0" builtinId="0"/>
    <cellStyle name="Normální 2" xfId="1" xr:uid="{00000000-0005-0000-0000-000002000000}"/>
    <cellStyle name="Normální 3" xfId="2" xr:uid="{00000000-0005-0000-0000-000003000000}"/>
  </cellStyles>
  <dxfs count="2"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tavt/Downloads/2275_Divi&#353;/Vz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zorcování PO"/>
      <sheetName val="Vzorcování TP"/>
      <sheetName val="Doplň"/>
      <sheetName val="PřípravaTZ"/>
      <sheetName val="škrtacObjednávkaOP+ADMINISTRACE"/>
      <sheetName val="TZ"/>
      <sheetName val="Cenová nabídka"/>
      <sheetName val="OP Zálivka"/>
      <sheetName val="OP WC+Zálivka"/>
      <sheetName val="OP Šedé vody"/>
      <sheetName val="SoD_New"/>
      <sheetName val="Příloha k SoD"/>
      <sheetName val="Předávací protokol"/>
      <sheetName val="SoD"/>
      <sheetName val="List1"/>
    </sheetNames>
    <sheetDataSet>
      <sheetData sheetId="0">
        <row r="1">
          <cell r="A1" t="str">
            <v>Hlavní město Praha</v>
          </cell>
          <cell r="B1" t="str">
            <v>Jihočeský</v>
          </cell>
          <cell r="C1" t="str">
            <v>Jihomoravský</v>
          </cell>
          <cell r="D1" t="str">
            <v>Karlovarský</v>
          </cell>
          <cell r="E1" t="str">
            <v>Vysočina</v>
          </cell>
          <cell r="F1" t="str">
            <v>Královéhradecký</v>
          </cell>
          <cell r="G1" t="str">
            <v>Liberecký</v>
          </cell>
          <cell r="H1" t="str">
            <v>Moravskoslezský</v>
          </cell>
          <cell r="I1" t="str">
            <v>Olomoucký</v>
          </cell>
          <cell r="J1" t="str">
            <v>Pardubický</v>
          </cell>
          <cell r="K1" t="str">
            <v>Plzeňský</v>
          </cell>
          <cell r="L1" t="str">
            <v>Středočeský</v>
          </cell>
          <cell r="M1" t="str">
            <v>Ústecký</v>
          </cell>
          <cell r="N1" t="str">
            <v>Zlínský</v>
          </cell>
          <cell r="R1" t="str">
            <v>SINEKO s.r.o.</v>
          </cell>
          <cell r="S1" t="str">
            <v>IRRIGA s.ro.</v>
          </cell>
          <cell r="T1" t="str">
            <v>Gluc PBS s.r.o.</v>
          </cell>
          <cell r="U1" t="str">
            <v>Špaček plast s.r.o.</v>
          </cell>
          <cell r="V1" t="str">
            <v>ELKOPLAST CZ, s.r.o.</v>
          </cell>
          <cell r="W1" t="str">
            <v>Pagáč Plasty</v>
          </cell>
          <cell r="X1" t="str">
            <v>MRAVEC PLAST s.r.o.</v>
          </cell>
          <cell r="Y1" t="str">
            <v>NAŠE JÍMKY s.r.o.</v>
          </cell>
          <cell r="Z1" t="str">
            <v>Vybere žadatel</v>
          </cell>
        </row>
        <row r="2">
          <cell r="A2" t="str">
            <v>-</v>
          </cell>
          <cell r="B2" t="str">
            <v>České Budějovice</v>
          </cell>
          <cell r="C2" t="str">
            <v>Blansko</v>
          </cell>
          <cell r="D2" t="str">
            <v>Cheb</v>
          </cell>
          <cell r="E2" t="str">
            <v>Havlíčkův Brod</v>
          </cell>
          <cell r="F2" t="str">
            <v>Hradec Králové</v>
          </cell>
          <cell r="G2" t="str">
            <v>Česká Lípa</v>
          </cell>
          <cell r="H2" t="str">
            <v>Bruntál</v>
          </cell>
          <cell r="I2" t="str">
            <v>Jeseník</v>
          </cell>
          <cell r="J2" t="str">
            <v>Chrudim</v>
          </cell>
          <cell r="K2" t="str">
            <v>Domažlice</v>
          </cell>
          <cell r="L2" t="str">
            <v>Benešov</v>
          </cell>
          <cell r="M2" t="str">
            <v>Děčín</v>
          </cell>
          <cell r="N2" t="str">
            <v>Kroměříž</v>
          </cell>
          <cell r="R2" t="str">
            <v>1x akumulační nádrž NAUTILUS o celkovém objemu 3 m3</v>
          </cell>
          <cell r="S2" t="str">
            <v>dopsat ručně dle typu</v>
          </cell>
          <cell r="T2" t="str">
            <v>dopsat ručně dle typu</v>
          </cell>
          <cell r="U2" t="str">
            <v>dopsat ručně dle typu</v>
          </cell>
          <cell r="V2" t="str">
            <v>dopsat ručně dle typu</v>
          </cell>
          <cell r="W2" t="str">
            <v>dopsat ručně dle typu</v>
          </cell>
          <cell r="X2" t="str">
            <v>dopsat ručně dle typu</v>
          </cell>
          <cell r="Y2" t="str">
            <v>dopsat ručně dle typu</v>
          </cell>
          <cell r="Z2" t="str">
            <v>1x akumulační nádrž o minimálním objemu XYZ m3</v>
          </cell>
        </row>
        <row r="3">
          <cell r="B3" t="str">
            <v>Český Krumlov</v>
          </cell>
          <cell r="C3" t="str">
            <v>Brno-město</v>
          </cell>
          <cell r="D3" t="str">
            <v>Karlovy Vary</v>
          </cell>
          <cell r="E3" t="str">
            <v>Jihlava</v>
          </cell>
          <cell r="F3" t="str">
            <v>Jičín</v>
          </cell>
          <cell r="G3" t="str">
            <v>Jablonec nad Nisou</v>
          </cell>
          <cell r="H3" t="str">
            <v>Frýdek-Místek</v>
          </cell>
          <cell r="I3" t="str">
            <v>Olomouc</v>
          </cell>
          <cell r="J3" t="str">
            <v>Pardubice</v>
          </cell>
          <cell r="K3" t="str">
            <v>Klatovy</v>
          </cell>
          <cell r="L3" t="str">
            <v>Beroun</v>
          </cell>
          <cell r="M3" t="str">
            <v>Chomutov</v>
          </cell>
          <cell r="N3" t="str">
            <v>Uherské Hradiště</v>
          </cell>
          <cell r="R3" t="str">
            <v>1x akumulační nádrž NAUTILUS o celkovém objemu 5 m3</v>
          </cell>
        </row>
        <row r="4">
          <cell r="B4" t="str">
            <v>Jindřichův Hradec</v>
          </cell>
          <cell r="C4" t="str">
            <v>Brno-venkov</v>
          </cell>
          <cell r="D4" t="str">
            <v>Sokolov</v>
          </cell>
          <cell r="E4" t="str">
            <v>Pelhřimov</v>
          </cell>
          <cell r="F4" t="str">
            <v>Náchod</v>
          </cell>
          <cell r="G4" t="str">
            <v>Liberec</v>
          </cell>
          <cell r="H4" t="str">
            <v>Karviná</v>
          </cell>
          <cell r="I4" t="str">
            <v>Prostějov</v>
          </cell>
          <cell r="J4" t="str">
            <v>Svitavy</v>
          </cell>
          <cell r="K4" t="str">
            <v>Plzeň-jih</v>
          </cell>
          <cell r="L4" t="str">
            <v>Kladno</v>
          </cell>
          <cell r="M4" t="str">
            <v>Litoměřice</v>
          </cell>
          <cell r="N4" t="str">
            <v>Vsetín</v>
          </cell>
          <cell r="R4" t="str">
            <v>1x akumulační nádrž NAUTILUS o celkovém objemu 6 m3</v>
          </cell>
        </row>
        <row r="5">
          <cell r="B5" t="str">
            <v>Písek</v>
          </cell>
          <cell r="C5" t="str">
            <v>Břeclav</v>
          </cell>
          <cell r="E5" t="str">
            <v>Třebíč</v>
          </cell>
          <cell r="F5" t="str">
            <v>Rychnov nad Kněžnou</v>
          </cell>
          <cell r="G5" t="str">
            <v>Semily</v>
          </cell>
          <cell r="H5" t="str">
            <v>Nový Jičín</v>
          </cell>
          <cell r="I5" t="str">
            <v>Přerov</v>
          </cell>
          <cell r="J5" t="str">
            <v>Ústí nad Orlicí</v>
          </cell>
          <cell r="K5" t="str">
            <v>Plzeň-město</v>
          </cell>
          <cell r="L5" t="str">
            <v>Kolín</v>
          </cell>
          <cell r="M5" t="str">
            <v>Louny</v>
          </cell>
          <cell r="N5" t="str">
            <v>Zlín</v>
          </cell>
          <cell r="R5" t="str">
            <v>1x akumulační nádrž NAUTILUS o celkovém objemu 7 m3</v>
          </cell>
        </row>
        <row r="6">
          <cell r="B6" t="str">
            <v>Prachatice</v>
          </cell>
          <cell r="C6" t="str">
            <v>Hodonín</v>
          </cell>
          <cell r="E6" t="str">
            <v>Žďár nad Sázavou</v>
          </cell>
          <cell r="F6" t="str">
            <v>Trutnov</v>
          </cell>
          <cell r="H6" t="str">
            <v>Opava</v>
          </cell>
          <cell r="I6" t="str">
            <v>Šumperk</v>
          </cell>
          <cell r="K6" t="str">
            <v>Plzeň-sever</v>
          </cell>
          <cell r="L6" t="str">
            <v>Kutná Hora</v>
          </cell>
          <cell r="M6" t="str">
            <v>Most</v>
          </cell>
          <cell r="R6" t="str">
            <v>1x akumulační nádrž NAUTILUS o celkovém objemu 9 m3</v>
          </cell>
        </row>
        <row r="7">
          <cell r="B7" t="str">
            <v>Strakonice</v>
          </cell>
          <cell r="C7" t="str">
            <v>Vyškov</v>
          </cell>
          <cell r="H7" t="str">
            <v>Ostrava-město</v>
          </cell>
          <cell r="K7" t="str">
            <v>Rokycany</v>
          </cell>
          <cell r="L7" t="str">
            <v>Mělník</v>
          </cell>
          <cell r="M7" t="str">
            <v>Teplice</v>
          </cell>
          <cell r="R7" t="str">
            <v>1x akumulační nádrž NAUTILUS o celkovém objemu12 m3</v>
          </cell>
        </row>
        <row r="8">
          <cell r="B8" t="str">
            <v>Tábor</v>
          </cell>
          <cell r="C8" t="str">
            <v>Znojmo</v>
          </cell>
          <cell r="K8" t="str">
            <v>Tachov</v>
          </cell>
          <cell r="L8" t="str">
            <v>Mladá Boleslav</v>
          </cell>
          <cell r="M8" t="str">
            <v>Ústí nad Labem</v>
          </cell>
        </row>
        <row r="9">
          <cell r="L9" t="str">
            <v>Nymburk</v>
          </cell>
        </row>
        <row r="10">
          <cell r="L10" t="str">
            <v>Praha-východ</v>
          </cell>
        </row>
        <row r="11">
          <cell r="L11" t="str">
            <v>Praha-západ</v>
          </cell>
        </row>
        <row r="12">
          <cell r="L12" t="str">
            <v>Příbram</v>
          </cell>
        </row>
        <row r="13">
          <cell r="L13" t="str">
            <v>Rakovník</v>
          </cell>
        </row>
      </sheetData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B407"/>
  <sheetViews>
    <sheetView showGridLines="0" view="pageLayout" zoomScaleNormal="100" workbookViewId="0"/>
  </sheetViews>
  <sheetFormatPr defaultColWidth="9.88671875" defaultRowHeight="15" x14ac:dyDescent="0.3"/>
  <cols>
    <col min="1" max="27" width="3.44140625" style="1" customWidth="1"/>
    <col min="28" max="16384" width="9.88671875" style="1"/>
  </cols>
  <sheetData>
    <row r="1" spans="2:26" ht="17.399999999999999" x14ac:dyDescent="0.3">
      <c r="M1" s="27" t="s">
        <v>0</v>
      </c>
    </row>
    <row r="2" spans="2:26" ht="17.399999999999999" x14ac:dyDescent="0.3">
      <c r="M2" s="28"/>
    </row>
    <row r="3" spans="2:26" ht="17.399999999999999" x14ac:dyDescent="0.3">
      <c r="M3" s="29" t="s">
        <v>106</v>
      </c>
    </row>
    <row r="4" spans="2:26" ht="17.399999999999999" x14ac:dyDescent="0.3">
      <c r="M4" s="27" t="str">
        <f>C7</f>
        <v>Město Bystřice pod Hostýnem</v>
      </c>
    </row>
    <row r="6" spans="2:26" x14ac:dyDescent="0.3">
      <c r="C6" s="2" t="s">
        <v>1</v>
      </c>
      <c r="D6" s="3"/>
      <c r="E6" s="3"/>
      <c r="F6" s="3"/>
      <c r="G6" s="3"/>
      <c r="H6" s="3"/>
      <c r="I6" s="3"/>
      <c r="J6" s="3"/>
      <c r="K6" s="3"/>
      <c r="P6" s="2" t="s">
        <v>2</v>
      </c>
      <c r="Q6" s="3"/>
      <c r="R6" s="3"/>
      <c r="S6" s="3"/>
      <c r="T6" s="3"/>
      <c r="U6" s="3"/>
      <c r="V6" s="3"/>
      <c r="W6" s="3"/>
      <c r="Z6" s="5"/>
    </row>
    <row r="7" spans="2:26" x14ac:dyDescent="0.3">
      <c r="C7" s="6" t="s">
        <v>107</v>
      </c>
      <c r="D7" s="6"/>
      <c r="E7" s="6"/>
      <c r="F7" s="6"/>
      <c r="G7" s="6"/>
      <c r="H7" s="6"/>
      <c r="I7" s="6"/>
      <c r="J7" s="6"/>
      <c r="K7" s="6"/>
      <c r="P7" s="6"/>
      <c r="Q7" s="6"/>
      <c r="R7" s="6"/>
      <c r="S7" s="6"/>
      <c r="T7" s="6"/>
      <c r="U7" s="6"/>
      <c r="V7" s="6"/>
      <c r="W7" s="6"/>
      <c r="Z7" s="5"/>
    </row>
    <row r="8" spans="2:26" x14ac:dyDescent="0.3">
      <c r="C8" s="6" t="s">
        <v>108</v>
      </c>
      <c r="D8" s="6"/>
      <c r="E8" s="6"/>
      <c r="F8" s="6"/>
      <c r="G8" s="6"/>
      <c r="H8" s="6"/>
      <c r="I8" s="6"/>
      <c r="J8" s="6"/>
      <c r="K8" s="6"/>
      <c r="P8" s="6"/>
      <c r="Q8" s="6"/>
      <c r="R8" s="6"/>
      <c r="S8" s="6"/>
      <c r="T8" s="6"/>
      <c r="U8" s="6"/>
      <c r="V8" s="6"/>
      <c r="W8" s="6"/>
    </row>
    <row r="9" spans="2:26" x14ac:dyDescent="0.3">
      <c r="C9" s="6" t="s">
        <v>109</v>
      </c>
      <c r="D9" s="6"/>
      <c r="E9" s="6"/>
      <c r="F9" s="6"/>
      <c r="G9" s="6"/>
      <c r="H9" s="6"/>
      <c r="I9" s="6"/>
      <c r="J9" s="6"/>
      <c r="K9" s="6"/>
      <c r="P9" s="6"/>
      <c r="Q9" s="6"/>
      <c r="R9" s="6"/>
      <c r="S9" s="6"/>
      <c r="T9" s="6"/>
      <c r="U9" s="6"/>
      <c r="V9" s="6"/>
      <c r="W9" s="6"/>
      <c r="Z9" s="5"/>
    </row>
    <row r="10" spans="2:26" x14ac:dyDescent="0.3">
      <c r="C10" s="6" t="s">
        <v>110</v>
      </c>
      <c r="D10" s="6"/>
      <c r="E10" s="6"/>
      <c r="F10" s="6"/>
      <c r="G10" s="6"/>
      <c r="H10" s="6"/>
      <c r="I10" s="6"/>
      <c r="J10" s="6"/>
      <c r="K10" s="6"/>
      <c r="P10" s="6"/>
      <c r="Q10" s="6"/>
      <c r="R10" s="6"/>
      <c r="S10" s="6"/>
      <c r="T10" s="6"/>
      <c r="U10" s="6"/>
      <c r="V10" s="6"/>
      <c r="W10" s="6"/>
    </row>
    <row r="11" spans="2:26" x14ac:dyDescent="0.3">
      <c r="C11" s="6" t="s">
        <v>111</v>
      </c>
      <c r="D11" s="6"/>
      <c r="E11" s="6"/>
      <c r="F11" s="6"/>
      <c r="G11" s="6"/>
      <c r="H11" s="6"/>
      <c r="I11" s="6"/>
      <c r="J11" s="6"/>
      <c r="K11" s="6"/>
      <c r="P11" s="6"/>
      <c r="Q11" s="6"/>
      <c r="R11" s="6"/>
      <c r="S11" s="6"/>
      <c r="T11" s="6"/>
      <c r="U11" s="6"/>
      <c r="V11" s="6"/>
      <c r="W11" s="6"/>
      <c r="Z11" s="7"/>
    </row>
    <row r="13" spans="2:26" x14ac:dyDescent="0.3">
      <c r="B13" s="4" t="s">
        <v>3</v>
      </c>
    </row>
    <row r="14" spans="2:26" ht="15" customHeight="1" x14ac:dyDescent="0.3">
      <c r="B14" s="72" t="s">
        <v>4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7"/>
      <c r="Q14" s="73">
        <v>0</v>
      </c>
      <c r="R14" s="74"/>
      <c r="S14" s="74"/>
      <c r="T14" s="74"/>
      <c r="U14" s="74"/>
      <c r="V14" s="74"/>
      <c r="W14" s="68" t="s">
        <v>5</v>
      </c>
      <c r="X14" s="69"/>
    </row>
    <row r="15" spans="2:26" ht="15" customHeight="1" x14ac:dyDescent="0.3"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7"/>
      <c r="Q15" s="75"/>
      <c r="R15" s="76"/>
      <c r="S15" s="76"/>
      <c r="T15" s="76"/>
      <c r="U15" s="76"/>
      <c r="V15" s="76"/>
      <c r="W15" s="70"/>
      <c r="X15" s="71"/>
    </row>
    <row r="16" spans="2:26" ht="15" customHeight="1" x14ac:dyDescent="0.3">
      <c r="B16" s="72" t="s">
        <v>6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3">
        <v>0</v>
      </c>
      <c r="R16" s="74"/>
      <c r="S16" s="74"/>
      <c r="T16" s="74"/>
      <c r="U16" s="74"/>
      <c r="V16" s="74"/>
      <c r="W16" s="68" t="s">
        <v>5</v>
      </c>
      <c r="X16" s="69"/>
    </row>
    <row r="17" spans="2:28" ht="15" customHeight="1" x14ac:dyDescent="0.3"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5"/>
      <c r="R17" s="76"/>
      <c r="S17" s="76"/>
      <c r="T17" s="76"/>
      <c r="U17" s="76"/>
      <c r="V17" s="76"/>
      <c r="W17" s="70"/>
      <c r="X17" s="71"/>
    </row>
    <row r="18" spans="2:28" ht="15" customHeight="1" x14ac:dyDescent="0.3">
      <c r="B18" s="72" t="s">
        <v>7</v>
      </c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3">
        <f>SUM('9.2'!Y5:AF5,'9.2'!Y35:AF35)</f>
        <v>0</v>
      </c>
      <c r="R18" s="74"/>
      <c r="S18" s="74"/>
      <c r="T18" s="74"/>
      <c r="U18" s="74"/>
      <c r="V18" s="74"/>
      <c r="W18" s="68" t="s">
        <v>5</v>
      </c>
      <c r="X18" s="69"/>
    </row>
    <row r="19" spans="2:28" ht="15" customHeight="1" x14ac:dyDescent="0.3"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5"/>
      <c r="R19" s="76"/>
      <c r="S19" s="76"/>
      <c r="T19" s="76"/>
      <c r="U19" s="76"/>
      <c r="V19" s="76"/>
      <c r="W19" s="70"/>
      <c r="X19" s="71"/>
    </row>
    <row r="20" spans="2:28" ht="15" customHeight="1" x14ac:dyDescent="0.3">
      <c r="B20" s="72" t="s">
        <v>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3">
        <v>0</v>
      </c>
      <c r="R20" s="74"/>
      <c r="S20" s="74"/>
      <c r="T20" s="74"/>
      <c r="U20" s="74"/>
      <c r="V20" s="74"/>
      <c r="W20" s="68" t="s">
        <v>5</v>
      </c>
      <c r="X20" s="69"/>
    </row>
    <row r="21" spans="2:28" ht="15" customHeight="1" x14ac:dyDescent="0.3"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5"/>
      <c r="R21" s="76"/>
      <c r="S21" s="76"/>
      <c r="T21" s="76"/>
      <c r="U21" s="76"/>
      <c r="V21" s="76"/>
      <c r="W21" s="70"/>
      <c r="X21" s="71"/>
      <c r="AB21" s="5"/>
    </row>
    <row r="22" spans="2:28" ht="15" customHeight="1" x14ac:dyDescent="0.3">
      <c r="B22" s="72" t="s">
        <v>9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3">
        <f>'9.2'!Y45+'9.2'!AC45</f>
        <v>0</v>
      </c>
      <c r="R22" s="74"/>
      <c r="S22" s="74"/>
      <c r="T22" s="74"/>
      <c r="U22" s="74"/>
      <c r="V22" s="74"/>
      <c r="W22" s="68" t="s">
        <v>5</v>
      </c>
      <c r="X22" s="69"/>
      <c r="AB22" s="5"/>
    </row>
    <row r="23" spans="2:28" ht="15" customHeight="1" x14ac:dyDescent="0.3"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5"/>
      <c r="R23" s="76"/>
      <c r="S23" s="76"/>
      <c r="T23" s="76"/>
      <c r="U23" s="76"/>
      <c r="V23" s="76"/>
      <c r="W23" s="70"/>
      <c r="X23" s="71"/>
    </row>
    <row r="24" spans="2:28" ht="15" customHeight="1" x14ac:dyDescent="0.3">
      <c r="B24" s="78" t="s">
        <v>10</v>
      </c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9">
        <f>SUM(Q14:V23)</f>
        <v>0</v>
      </c>
      <c r="R24" s="80"/>
      <c r="S24" s="80"/>
      <c r="T24" s="80"/>
      <c r="U24" s="80"/>
      <c r="V24" s="80"/>
      <c r="W24" s="83" t="s">
        <v>5</v>
      </c>
      <c r="X24" s="84"/>
    </row>
    <row r="25" spans="2:28" ht="15" customHeight="1" x14ac:dyDescent="0.3"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81"/>
      <c r="R25" s="82"/>
      <c r="S25" s="82"/>
      <c r="T25" s="82"/>
      <c r="U25" s="82"/>
      <c r="V25" s="82"/>
      <c r="W25" s="85"/>
      <c r="X25" s="86"/>
    </row>
    <row r="26" spans="2:28" x14ac:dyDescent="0.3">
      <c r="Q26" s="8"/>
      <c r="R26" s="8"/>
      <c r="S26" s="8"/>
      <c r="T26" s="8"/>
      <c r="U26" s="8"/>
      <c r="V26" s="8"/>
    </row>
    <row r="27" spans="2:28" x14ac:dyDescent="0.3">
      <c r="B27" s="4" t="s">
        <v>11</v>
      </c>
      <c r="Q27" s="8"/>
      <c r="R27" s="8"/>
      <c r="S27" s="8"/>
      <c r="T27" s="8"/>
      <c r="U27" s="8"/>
      <c r="V27" s="8"/>
    </row>
    <row r="28" spans="2:28" x14ac:dyDescent="0.3">
      <c r="B28" s="72" t="s">
        <v>12</v>
      </c>
      <c r="C28" s="72"/>
      <c r="D28" s="72"/>
      <c r="E28" s="72"/>
      <c r="F28" s="72"/>
      <c r="G28" s="72"/>
      <c r="H28" s="72"/>
      <c r="I28" s="72"/>
      <c r="J28" s="72"/>
      <c r="K28" s="87" t="s">
        <v>13</v>
      </c>
      <c r="L28" s="87"/>
      <c r="M28" s="87"/>
      <c r="N28" s="87"/>
      <c r="O28" s="87"/>
      <c r="P28" s="87"/>
      <c r="Q28" s="73">
        <v>0</v>
      </c>
      <c r="R28" s="74"/>
      <c r="S28" s="74"/>
      <c r="T28" s="74"/>
      <c r="U28" s="74"/>
      <c r="V28" s="74"/>
      <c r="W28" s="68" t="s">
        <v>5</v>
      </c>
      <c r="X28" s="69"/>
    </row>
    <row r="29" spans="2:28" x14ac:dyDescent="0.3">
      <c r="B29" s="72"/>
      <c r="C29" s="72"/>
      <c r="D29" s="72"/>
      <c r="E29" s="72"/>
      <c r="F29" s="72"/>
      <c r="G29" s="72"/>
      <c r="H29" s="72"/>
      <c r="I29" s="72"/>
      <c r="J29" s="72"/>
      <c r="K29" s="87"/>
      <c r="L29" s="87"/>
      <c r="M29" s="87"/>
      <c r="N29" s="87"/>
      <c r="O29" s="87"/>
      <c r="P29" s="87"/>
      <c r="Q29" s="75"/>
      <c r="R29" s="76"/>
      <c r="S29" s="76"/>
      <c r="T29" s="76"/>
      <c r="U29" s="76"/>
      <c r="V29" s="76"/>
      <c r="W29" s="70"/>
      <c r="X29" s="71"/>
    </row>
    <row r="30" spans="2:28" x14ac:dyDescent="0.3">
      <c r="B30" s="72" t="s">
        <v>14</v>
      </c>
      <c r="C30" s="72"/>
      <c r="D30" s="72"/>
      <c r="E30" s="72"/>
      <c r="F30" s="72"/>
      <c r="G30" s="72"/>
      <c r="H30" s="72"/>
      <c r="I30" s="72"/>
      <c r="J30" s="72"/>
      <c r="K30" s="87" t="s">
        <v>13</v>
      </c>
      <c r="L30" s="87"/>
      <c r="M30" s="87"/>
      <c r="N30" s="87"/>
      <c r="O30" s="87"/>
      <c r="P30" s="87"/>
      <c r="Q30" s="73">
        <v>0</v>
      </c>
      <c r="R30" s="74"/>
      <c r="S30" s="74"/>
      <c r="T30" s="74"/>
      <c r="U30" s="74"/>
      <c r="V30" s="74"/>
      <c r="W30" s="68" t="s">
        <v>5</v>
      </c>
      <c r="X30" s="69"/>
    </row>
    <row r="31" spans="2:28" x14ac:dyDescent="0.3">
      <c r="B31" s="72"/>
      <c r="C31" s="72"/>
      <c r="D31" s="72"/>
      <c r="E31" s="72"/>
      <c r="F31" s="72"/>
      <c r="G31" s="72"/>
      <c r="H31" s="72"/>
      <c r="I31" s="72"/>
      <c r="J31" s="72"/>
      <c r="K31" s="87"/>
      <c r="L31" s="87"/>
      <c r="M31" s="87"/>
      <c r="N31" s="87"/>
      <c r="O31" s="87"/>
      <c r="P31" s="87"/>
      <c r="Q31" s="75"/>
      <c r="R31" s="76"/>
      <c r="S31" s="76"/>
      <c r="T31" s="76"/>
      <c r="U31" s="76"/>
      <c r="V31" s="76"/>
      <c r="W31" s="70"/>
      <c r="X31" s="71"/>
    </row>
    <row r="32" spans="2:28" x14ac:dyDescent="0.3">
      <c r="B32" s="72" t="s">
        <v>15</v>
      </c>
      <c r="C32" s="72"/>
      <c r="D32" s="72"/>
      <c r="E32" s="72"/>
      <c r="F32" s="72"/>
      <c r="G32" s="72"/>
      <c r="H32" s="72"/>
      <c r="I32" s="72"/>
      <c r="J32" s="72"/>
      <c r="K32" s="87" t="s">
        <v>16</v>
      </c>
      <c r="L32" s="87"/>
      <c r="M32" s="87"/>
      <c r="N32" s="87"/>
      <c r="O32" s="87"/>
      <c r="P32" s="87"/>
      <c r="Q32" s="73">
        <f>Q24</f>
        <v>0</v>
      </c>
      <c r="R32" s="74"/>
      <c r="S32" s="74"/>
      <c r="T32" s="74"/>
      <c r="U32" s="74"/>
      <c r="V32" s="74"/>
      <c r="W32" s="68" t="s">
        <v>5</v>
      </c>
      <c r="X32" s="69"/>
    </row>
    <row r="33" spans="1:27" x14ac:dyDescent="0.3">
      <c r="B33" s="72"/>
      <c r="C33" s="72"/>
      <c r="D33" s="72"/>
      <c r="E33" s="72"/>
      <c r="F33" s="72"/>
      <c r="G33" s="72"/>
      <c r="H33" s="72"/>
      <c r="I33" s="72"/>
      <c r="J33" s="72"/>
      <c r="K33" s="87"/>
      <c r="L33" s="87"/>
      <c r="M33" s="87"/>
      <c r="N33" s="87"/>
      <c r="O33" s="87"/>
      <c r="P33" s="87"/>
      <c r="Q33" s="75"/>
      <c r="R33" s="76"/>
      <c r="S33" s="76"/>
      <c r="T33" s="76"/>
      <c r="U33" s="76"/>
      <c r="V33" s="76"/>
      <c r="W33" s="70"/>
      <c r="X33" s="71"/>
    </row>
    <row r="34" spans="1:27" x14ac:dyDescent="0.3">
      <c r="B34" s="72" t="s">
        <v>17</v>
      </c>
      <c r="C34" s="72"/>
      <c r="D34" s="72"/>
      <c r="E34" s="72"/>
      <c r="F34" s="72"/>
      <c r="G34" s="72"/>
      <c r="H34" s="72"/>
      <c r="I34" s="72"/>
      <c r="J34" s="72"/>
      <c r="K34" s="87" t="s">
        <v>16</v>
      </c>
      <c r="L34" s="87"/>
      <c r="M34" s="87"/>
      <c r="N34" s="87"/>
      <c r="O34" s="87"/>
      <c r="P34" s="87"/>
      <c r="Q34" s="73">
        <f>Q32*0.21</f>
        <v>0</v>
      </c>
      <c r="R34" s="74"/>
      <c r="S34" s="74"/>
      <c r="T34" s="74"/>
      <c r="U34" s="74"/>
      <c r="V34" s="74"/>
      <c r="W34" s="68" t="s">
        <v>5</v>
      </c>
      <c r="X34" s="69"/>
    </row>
    <row r="35" spans="1:27" x14ac:dyDescent="0.3">
      <c r="B35" s="98"/>
      <c r="C35" s="98"/>
      <c r="D35" s="98"/>
      <c r="E35" s="98"/>
      <c r="F35" s="98"/>
      <c r="G35" s="98"/>
      <c r="H35" s="98"/>
      <c r="I35" s="98"/>
      <c r="J35" s="98"/>
      <c r="K35" s="99"/>
      <c r="L35" s="99"/>
      <c r="M35" s="99"/>
      <c r="N35" s="99"/>
      <c r="O35" s="99"/>
      <c r="P35" s="99"/>
      <c r="Q35" s="100"/>
      <c r="R35" s="101"/>
      <c r="S35" s="101"/>
      <c r="T35" s="101"/>
      <c r="U35" s="101"/>
      <c r="V35" s="101"/>
      <c r="W35" s="102"/>
      <c r="X35" s="103"/>
    </row>
    <row r="36" spans="1:27" x14ac:dyDescent="0.3">
      <c r="B36" s="104" t="s">
        <v>18</v>
      </c>
      <c r="C36" s="105"/>
      <c r="D36" s="105"/>
      <c r="E36" s="105"/>
      <c r="F36" s="105"/>
      <c r="G36" s="105"/>
      <c r="H36" s="105"/>
      <c r="I36" s="105"/>
      <c r="J36" s="105"/>
      <c r="K36" s="108"/>
      <c r="L36" s="108"/>
      <c r="M36" s="108"/>
      <c r="N36" s="108"/>
      <c r="O36" s="108"/>
      <c r="P36" s="108"/>
      <c r="Q36" s="74">
        <v>0</v>
      </c>
      <c r="R36" s="74"/>
      <c r="S36" s="74"/>
      <c r="T36" s="74"/>
      <c r="U36" s="74"/>
      <c r="V36" s="74"/>
      <c r="W36" s="68" t="s">
        <v>5</v>
      </c>
      <c r="X36" s="69"/>
    </row>
    <row r="37" spans="1:27" x14ac:dyDescent="0.3">
      <c r="B37" s="106"/>
      <c r="C37" s="107"/>
      <c r="D37" s="107"/>
      <c r="E37" s="107"/>
      <c r="F37" s="107"/>
      <c r="G37" s="107"/>
      <c r="H37" s="107"/>
      <c r="I37" s="107"/>
      <c r="J37" s="107"/>
      <c r="K37" s="109"/>
      <c r="L37" s="109"/>
      <c r="M37" s="109"/>
      <c r="N37" s="109"/>
      <c r="O37" s="109"/>
      <c r="P37" s="109"/>
      <c r="Q37" s="76"/>
      <c r="R37" s="76"/>
      <c r="S37" s="76"/>
      <c r="T37" s="76"/>
      <c r="U37" s="76"/>
      <c r="V37" s="76"/>
      <c r="W37" s="70"/>
      <c r="X37" s="71"/>
    </row>
    <row r="38" spans="1:27" x14ac:dyDescent="0.3">
      <c r="B38" s="88" t="s">
        <v>19</v>
      </c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92">
        <f>Q32+Q34</f>
        <v>0</v>
      </c>
      <c r="R38" s="92"/>
      <c r="S38" s="92"/>
      <c r="T38" s="92"/>
      <c r="U38" s="92"/>
      <c r="V38" s="92"/>
      <c r="W38" s="94" t="s">
        <v>5</v>
      </c>
      <c r="X38" s="95"/>
    </row>
    <row r="39" spans="1:27" x14ac:dyDescent="0.3">
      <c r="B39" s="90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3"/>
      <c r="R39" s="93"/>
      <c r="S39" s="93"/>
      <c r="T39" s="93"/>
      <c r="U39" s="93"/>
      <c r="V39" s="93"/>
      <c r="W39" s="96"/>
      <c r="X39" s="97"/>
    </row>
    <row r="41" spans="1:27" x14ac:dyDescent="0.3">
      <c r="B41" s="1" t="s">
        <v>20</v>
      </c>
      <c r="C41" s="3"/>
      <c r="D41" s="3"/>
      <c r="E41" s="3"/>
      <c r="F41" s="3"/>
      <c r="G41" s="3"/>
      <c r="H41" s="3"/>
      <c r="J41" s="1" t="s">
        <v>21</v>
      </c>
      <c r="L41" s="3"/>
      <c r="M41" s="3"/>
      <c r="N41" s="3"/>
      <c r="O41" s="3"/>
      <c r="P41" s="3"/>
      <c r="Q41" s="3"/>
    </row>
    <row r="43" spans="1:27" ht="15" customHeight="1" x14ac:dyDescent="0.3">
      <c r="Z43" s="4"/>
      <c r="AA43" s="4"/>
    </row>
    <row r="44" spans="1:27" ht="15" customHeight="1" x14ac:dyDescent="0.3">
      <c r="Z44" s="4"/>
      <c r="AA44" s="4"/>
    </row>
    <row r="45" spans="1:27" x14ac:dyDescent="0.3">
      <c r="E45" s="9"/>
      <c r="F45" s="9" t="s">
        <v>22</v>
      </c>
      <c r="G45" s="9"/>
      <c r="H45" s="9"/>
      <c r="I45" s="9"/>
      <c r="J45" s="9"/>
      <c r="Q45" s="9"/>
      <c r="R45" s="9" t="s">
        <v>23</v>
      </c>
      <c r="S45" s="9"/>
      <c r="T45" s="9"/>
      <c r="U45" s="9"/>
      <c r="V45" s="9"/>
    </row>
    <row r="46" spans="1:27" s="4" customFormat="1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7" s="4" customForma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7" x14ac:dyDescent="0.3">
      <c r="AA48" s="4"/>
    </row>
    <row r="49" spans="1:28" x14ac:dyDescent="0.3">
      <c r="AA49" s="4"/>
    </row>
    <row r="50" spans="1:28" s="4" customForma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8" s="4" customForma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8" x14ac:dyDescent="0.3">
      <c r="AA52" s="4"/>
    </row>
    <row r="53" spans="1:28" x14ac:dyDescent="0.3">
      <c r="AA53" s="4"/>
    </row>
    <row r="54" spans="1:28" x14ac:dyDescent="0.3">
      <c r="Z54" s="4"/>
      <c r="AA54" s="4"/>
    </row>
    <row r="55" spans="1:28" x14ac:dyDescent="0.3">
      <c r="Z55" s="4"/>
      <c r="AA55" s="4"/>
    </row>
    <row r="56" spans="1:28" x14ac:dyDescent="0.3">
      <c r="Z56" s="10"/>
      <c r="AA56" s="11"/>
    </row>
    <row r="57" spans="1:28" x14ac:dyDescent="0.3">
      <c r="AA57" s="4"/>
    </row>
    <row r="58" spans="1:28" x14ac:dyDescent="0.3">
      <c r="Z58" s="4"/>
      <c r="AA58" s="4"/>
    </row>
    <row r="59" spans="1:28" x14ac:dyDescent="0.3">
      <c r="Z59" s="4"/>
      <c r="AA59" s="4"/>
    </row>
    <row r="60" spans="1:28" x14ac:dyDescent="0.3">
      <c r="Z60" s="10"/>
      <c r="AA60" s="11"/>
    </row>
    <row r="61" spans="1:28" x14ac:dyDescent="0.3">
      <c r="Z61" s="10"/>
      <c r="AA61" s="11"/>
    </row>
    <row r="62" spans="1:28" x14ac:dyDescent="0.3">
      <c r="AA62" s="4"/>
    </row>
    <row r="63" spans="1:28" x14ac:dyDescent="0.3">
      <c r="AA63" s="4"/>
      <c r="AB63" s="5"/>
    </row>
    <row r="64" spans="1:28" x14ac:dyDescent="0.3">
      <c r="AA64" s="4"/>
    </row>
    <row r="65" spans="27:27" x14ac:dyDescent="0.3">
      <c r="AA65" s="4"/>
    </row>
    <row r="66" spans="27:27" x14ac:dyDescent="0.3">
      <c r="AA66" s="4"/>
    </row>
    <row r="67" spans="27:27" x14ac:dyDescent="0.3">
      <c r="AA67" s="4"/>
    </row>
    <row r="68" spans="27:27" x14ac:dyDescent="0.3">
      <c r="AA68" s="4"/>
    </row>
    <row r="69" spans="27:27" x14ac:dyDescent="0.3">
      <c r="AA69" s="4"/>
    </row>
    <row r="70" spans="27:27" x14ac:dyDescent="0.3">
      <c r="AA70" s="4"/>
    </row>
    <row r="71" spans="27:27" x14ac:dyDescent="0.3">
      <c r="AA71" s="4"/>
    </row>
    <row r="72" spans="27:27" x14ac:dyDescent="0.3">
      <c r="AA72" s="4"/>
    </row>
    <row r="73" spans="27:27" x14ac:dyDescent="0.3">
      <c r="AA73" s="4"/>
    </row>
    <row r="74" spans="27:27" x14ac:dyDescent="0.3">
      <c r="AA74" s="4"/>
    </row>
    <row r="97" spans="26:28" ht="15" customHeight="1" x14ac:dyDescent="0.3">
      <c r="Z97" s="4"/>
      <c r="AA97" s="4"/>
    </row>
    <row r="99" spans="26:28" x14ac:dyDescent="0.3">
      <c r="Z99" s="12"/>
      <c r="AA99" s="12"/>
      <c r="AB99" s="13"/>
    </row>
    <row r="100" spans="26:28" x14ac:dyDescent="0.3">
      <c r="Z100" s="12"/>
      <c r="AA100" s="12"/>
    </row>
    <row r="101" spans="26:28" x14ac:dyDescent="0.3">
      <c r="Z101" s="14"/>
      <c r="AA101" s="14"/>
    </row>
    <row r="102" spans="26:28" x14ac:dyDescent="0.3">
      <c r="Z102" s="12"/>
      <c r="AA102" s="12"/>
    </row>
    <row r="103" spans="26:28" x14ac:dyDescent="0.3">
      <c r="Z103" s="12"/>
      <c r="AA103" s="12"/>
    </row>
    <row r="104" spans="26:28" x14ac:dyDescent="0.3">
      <c r="Z104" s="12"/>
      <c r="AA104" s="12"/>
    </row>
    <row r="106" spans="26:28" x14ac:dyDescent="0.3">
      <c r="Z106" s="4"/>
      <c r="AA106" s="4"/>
    </row>
    <row r="118" spans="26:28" x14ac:dyDescent="0.3">
      <c r="Z118" s="4"/>
      <c r="AA118" s="4"/>
    </row>
    <row r="120" spans="26:28" x14ac:dyDescent="0.3">
      <c r="AB120" s="13"/>
    </row>
    <row r="121" spans="26:28" x14ac:dyDescent="0.3">
      <c r="Z121" s="15"/>
      <c r="AA121" s="15"/>
    </row>
    <row r="123" spans="26:28" x14ac:dyDescent="0.3">
      <c r="Z123" s="15"/>
      <c r="AA123" s="15"/>
    </row>
    <row r="125" spans="26:28" x14ac:dyDescent="0.3">
      <c r="Z125" s="15"/>
      <c r="AA125" s="15"/>
    </row>
    <row r="126" spans="26:28" x14ac:dyDescent="0.3">
      <c r="Z126" s="4"/>
      <c r="AA126" s="4"/>
    </row>
    <row r="129" spans="26:27" x14ac:dyDescent="0.3">
      <c r="Z129" s="15"/>
      <c r="AA129" s="15"/>
    </row>
    <row r="131" spans="26:27" x14ac:dyDescent="0.3">
      <c r="Z131" s="15"/>
      <c r="AA131" s="15"/>
    </row>
    <row r="133" spans="26:27" x14ac:dyDescent="0.3">
      <c r="Z133" s="15"/>
      <c r="AA133" s="15"/>
    </row>
    <row r="135" spans="26:27" x14ac:dyDescent="0.3">
      <c r="Z135" s="15"/>
      <c r="AA135" s="15"/>
    </row>
    <row r="139" spans="26:27" x14ac:dyDescent="0.3">
      <c r="Z139" s="15"/>
      <c r="AA139" s="15"/>
    </row>
    <row r="141" spans="26:27" x14ac:dyDescent="0.3">
      <c r="Z141" s="15"/>
      <c r="AA141" s="15"/>
    </row>
    <row r="142" spans="26:27" x14ac:dyDescent="0.3">
      <c r="Z142" s="15"/>
      <c r="AA142" s="15"/>
    </row>
    <row r="143" spans="26:27" x14ac:dyDescent="0.3">
      <c r="Z143" s="15"/>
      <c r="AA143" s="15"/>
    </row>
    <row r="144" spans="26:27" x14ac:dyDescent="0.3">
      <c r="Z144" s="15"/>
      <c r="AA144" s="15"/>
    </row>
    <row r="145" spans="26:28" x14ac:dyDescent="0.3">
      <c r="Z145" s="15"/>
      <c r="AA145" s="15"/>
    </row>
    <row r="146" spans="26:28" x14ac:dyDescent="0.3">
      <c r="Z146" s="15"/>
      <c r="AA146" s="15"/>
    </row>
    <row r="147" spans="26:28" x14ac:dyDescent="0.3">
      <c r="Z147" s="15"/>
      <c r="AA147" s="15"/>
    </row>
    <row r="148" spans="26:28" x14ac:dyDescent="0.3">
      <c r="Z148" s="15"/>
      <c r="AA148" s="15"/>
    </row>
    <row r="149" spans="26:28" x14ac:dyDescent="0.3">
      <c r="Z149" s="15"/>
      <c r="AA149" s="15"/>
    </row>
    <row r="151" spans="26:28" x14ac:dyDescent="0.3">
      <c r="Z151" s="4"/>
      <c r="AA151" s="4"/>
    </row>
    <row r="153" spans="26:28" x14ac:dyDescent="0.3">
      <c r="Z153" s="12"/>
      <c r="AA153" s="12"/>
      <c r="AB153" s="13"/>
    </row>
    <row r="154" spans="26:28" x14ac:dyDescent="0.3">
      <c r="Z154" s="12"/>
      <c r="AA154" s="12"/>
      <c r="AB154" s="13"/>
    </row>
    <row r="155" spans="26:28" x14ac:dyDescent="0.3">
      <c r="Z155" s="12"/>
      <c r="AA155" s="12"/>
    </row>
    <row r="156" spans="26:28" x14ac:dyDescent="0.3">
      <c r="Z156" s="12"/>
      <c r="AA156" s="12"/>
    </row>
    <row r="158" spans="26:28" x14ac:dyDescent="0.3">
      <c r="Z158" s="4"/>
      <c r="AA158" s="4"/>
    </row>
    <row r="166" spans="26:27" x14ac:dyDescent="0.3">
      <c r="Z166" s="10"/>
      <c r="AA166" s="10"/>
    </row>
    <row r="167" spans="26:27" x14ac:dyDescent="0.3">
      <c r="Z167" s="10"/>
      <c r="AA167" s="10"/>
    </row>
    <row r="168" spans="26:27" x14ac:dyDescent="0.3">
      <c r="Z168" s="14"/>
    </row>
    <row r="171" spans="26:27" x14ac:dyDescent="0.3">
      <c r="Z171" s="10"/>
      <c r="AA171" s="10"/>
    </row>
    <row r="172" spans="26:27" x14ac:dyDescent="0.3">
      <c r="Z172" s="10"/>
      <c r="AA172" s="10"/>
    </row>
    <row r="175" spans="26:27" x14ac:dyDescent="0.3">
      <c r="Z175" s="4"/>
      <c r="AA175" s="4"/>
    </row>
    <row r="177" spans="26:28" x14ac:dyDescent="0.3">
      <c r="Z177" s="12"/>
      <c r="AA177" s="12"/>
      <c r="AB177" s="5"/>
    </row>
    <row r="178" spans="26:28" x14ac:dyDescent="0.3">
      <c r="Z178" s="12"/>
      <c r="AA178" s="12"/>
      <c r="AB178" s="5"/>
    </row>
    <row r="179" spans="26:28" x14ac:dyDescent="0.3">
      <c r="Z179" s="12"/>
      <c r="AA179" s="12"/>
    </row>
    <row r="180" spans="26:28" x14ac:dyDescent="0.3">
      <c r="Z180" s="12"/>
      <c r="AA180" s="12"/>
    </row>
    <row r="182" spans="26:28" x14ac:dyDescent="0.3">
      <c r="Z182" s="4"/>
      <c r="AA182" s="4"/>
    </row>
    <row r="183" spans="26:28" x14ac:dyDescent="0.3">
      <c r="Z183" s="4"/>
      <c r="AA183" s="4"/>
    </row>
    <row r="184" spans="26:28" x14ac:dyDescent="0.3">
      <c r="Z184" s="12"/>
      <c r="AA184" s="12"/>
      <c r="AB184" s="5"/>
    </row>
    <row r="185" spans="26:28" x14ac:dyDescent="0.3">
      <c r="Z185" s="12"/>
      <c r="AA185" s="12"/>
      <c r="AB185" s="5"/>
    </row>
    <row r="186" spans="26:28" x14ac:dyDescent="0.3">
      <c r="Z186" s="12"/>
      <c r="AA186" s="12"/>
    </row>
    <row r="187" spans="26:28" x14ac:dyDescent="0.3">
      <c r="Z187" s="14"/>
      <c r="AA187" s="14"/>
    </row>
    <row r="189" spans="26:28" x14ac:dyDescent="0.3">
      <c r="Z189" s="11"/>
      <c r="AA189" s="11"/>
    </row>
    <row r="190" spans="26:28" x14ac:dyDescent="0.3">
      <c r="Z190" s="11"/>
      <c r="AA190" s="11"/>
    </row>
    <row r="191" spans="26:28" x14ac:dyDescent="0.3">
      <c r="Z191" s="12"/>
      <c r="AA191" s="12"/>
      <c r="AB191" s="5"/>
    </row>
    <row r="192" spans="26:28" x14ac:dyDescent="0.3">
      <c r="Z192" s="12"/>
      <c r="AA192" s="12"/>
    </row>
    <row r="193" spans="26:28" x14ac:dyDescent="0.3">
      <c r="Z193" s="12"/>
      <c r="AA193" s="12"/>
    </row>
    <row r="194" spans="26:28" x14ac:dyDescent="0.3">
      <c r="Z194" s="12"/>
      <c r="AA194" s="12"/>
    </row>
    <row r="195" spans="26:28" x14ac:dyDescent="0.3">
      <c r="Z195" s="12"/>
      <c r="AA195" s="12"/>
    </row>
    <row r="196" spans="26:28" x14ac:dyDescent="0.3">
      <c r="Z196" s="12"/>
      <c r="AA196" s="12"/>
      <c r="AB196" s="5"/>
    </row>
    <row r="197" spans="26:28" x14ac:dyDescent="0.3">
      <c r="Z197" s="12"/>
      <c r="AA197" s="12"/>
      <c r="AB197" s="5"/>
    </row>
    <row r="198" spans="26:28" x14ac:dyDescent="0.3">
      <c r="Z198" s="14"/>
      <c r="AA198" s="14"/>
      <c r="AB198" s="5"/>
    </row>
    <row r="199" spans="26:28" x14ac:dyDescent="0.3">
      <c r="Z199" s="11"/>
      <c r="AA199" s="11"/>
      <c r="AB199" s="5"/>
    </row>
    <row r="200" spans="26:28" x14ac:dyDescent="0.3">
      <c r="Z200" s="16"/>
      <c r="AA200" s="16"/>
      <c r="AB200" s="5"/>
    </row>
    <row r="201" spans="26:28" x14ac:dyDescent="0.3">
      <c r="Z201" s="10"/>
      <c r="AA201" s="10"/>
      <c r="AB201" s="5"/>
    </row>
    <row r="202" spans="26:28" x14ac:dyDescent="0.3">
      <c r="Z202" s="17"/>
      <c r="AA202" s="17"/>
      <c r="AB202" s="5"/>
    </row>
    <row r="203" spans="26:28" x14ac:dyDescent="0.3">
      <c r="Z203" s="18"/>
      <c r="AA203" s="18"/>
      <c r="AB203" s="5"/>
    </row>
    <row r="204" spans="26:28" x14ac:dyDescent="0.3">
      <c r="Z204" s="18"/>
      <c r="AA204" s="18"/>
      <c r="AB204" s="5"/>
    </row>
    <row r="205" spans="26:28" x14ac:dyDescent="0.3">
      <c r="Z205" s="17"/>
      <c r="AA205" s="17"/>
      <c r="AB205" s="5"/>
    </row>
    <row r="206" spans="26:28" x14ac:dyDescent="0.3">
      <c r="Z206" s="19"/>
      <c r="AA206" s="19"/>
      <c r="AB206" s="13"/>
    </row>
    <row r="207" spans="26:28" x14ac:dyDescent="0.3">
      <c r="Z207" s="19"/>
      <c r="AA207" s="19"/>
    </row>
    <row r="208" spans="26:28" x14ac:dyDescent="0.3">
      <c r="Z208" s="20"/>
      <c r="AA208" s="20"/>
    </row>
    <row r="209" spans="26:28" x14ac:dyDescent="0.3">
      <c r="Z209" s="21"/>
      <c r="AA209" s="21"/>
      <c r="AB209" s="5"/>
    </row>
    <row r="210" spans="26:28" x14ac:dyDescent="0.3">
      <c r="Z210" s="22"/>
      <c r="AA210" s="22"/>
    </row>
    <row r="211" spans="26:28" x14ac:dyDescent="0.3">
      <c r="Z211" s="23"/>
      <c r="AA211" s="23"/>
    </row>
    <row r="212" spans="26:28" x14ac:dyDescent="0.3">
      <c r="Z212" s="22"/>
      <c r="AA212" s="22"/>
      <c r="AB212" s="10"/>
    </row>
    <row r="213" spans="26:28" x14ac:dyDescent="0.3">
      <c r="Z213" s="22"/>
      <c r="AA213" s="22"/>
      <c r="AB213" s="10"/>
    </row>
    <row r="214" spans="26:28" x14ac:dyDescent="0.3">
      <c r="Z214" s="22"/>
      <c r="AA214" s="22"/>
      <c r="AB214" s="10"/>
    </row>
    <row r="215" spans="26:28" x14ac:dyDescent="0.3">
      <c r="Z215" s="22"/>
      <c r="AA215" s="22"/>
    </row>
    <row r="216" spans="26:28" x14ac:dyDescent="0.3">
      <c r="Z216" s="22"/>
      <c r="AA216" s="22"/>
    </row>
    <row r="217" spans="26:28" x14ac:dyDescent="0.3">
      <c r="Z217" s="23"/>
      <c r="AA217" s="23"/>
    </row>
    <row r="218" spans="26:28" x14ac:dyDescent="0.3">
      <c r="Z218" s="22"/>
      <c r="AA218" s="22"/>
    </row>
    <row r="219" spans="26:28" x14ac:dyDescent="0.3">
      <c r="Z219" s="17"/>
      <c r="AA219" s="17"/>
    </row>
    <row r="220" spans="26:28" x14ac:dyDescent="0.3">
      <c r="Z220" s="12"/>
      <c r="AA220" s="12"/>
      <c r="AB220" s="5"/>
    </row>
    <row r="221" spans="26:28" x14ac:dyDescent="0.3">
      <c r="Z221" s="12"/>
      <c r="AA221" s="12"/>
    </row>
    <row r="222" spans="26:28" x14ac:dyDescent="0.3">
      <c r="Z222" s="12"/>
      <c r="AA222" s="12"/>
    </row>
    <row r="223" spans="26:28" x14ac:dyDescent="0.3">
      <c r="Z223" s="12"/>
      <c r="AA223" s="12"/>
    </row>
    <row r="224" spans="26:28" x14ac:dyDescent="0.3">
      <c r="Z224" s="12"/>
      <c r="AA224" s="12"/>
    </row>
    <row r="225" spans="26:28" x14ac:dyDescent="0.3">
      <c r="Z225" s="12"/>
      <c r="AA225" s="12"/>
    </row>
    <row r="226" spans="26:28" x14ac:dyDescent="0.3">
      <c r="Z226" s="14"/>
      <c r="AA226" s="14"/>
    </row>
    <row r="227" spans="26:28" x14ac:dyDescent="0.3">
      <c r="Z227" s="24"/>
      <c r="AA227" s="24"/>
    </row>
    <row r="228" spans="26:28" x14ac:dyDescent="0.3">
      <c r="Z228" s="24"/>
      <c r="AA228" s="24"/>
    </row>
    <row r="229" spans="26:28" x14ac:dyDescent="0.3">
      <c r="AB229" s="5"/>
    </row>
    <row r="254" spans="26:28" x14ac:dyDescent="0.3">
      <c r="AB254" s="5"/>
    </row>
    <row r="255" spans="26:28" x14ac:dyDescent="0.3">
      <c r="Z255" s="14"/>
      <c r="AA255" s="14"/>
      <c r="AB255" s="5"/>
    </row>
    <row r="256" spans="26:28" x14ac:dyDescent="0.3">
      <c r="Z256" s="11"/>
      <c r="AA256" s="11"/>
      <c r="AB256" s="5"/>
    </row>
    <row r="257" spans="26:28" x14ac:dyDescent="0.3">
      <c r="Z257" s="14"/>
      <c r="AA257" s="14"/>
      <c r="AB257" s="5"/>
    </row>
    <row r="258" spans="26:28" x14ac:dyDescent="0.3">
      <c r="Z258" s="12"/>
      <c r="AA258" s="12"/>
      <c r="AB258" s="13"/>
    </row>
    <row r="259" spans="26:28" x14ac:dyDescent="0.3">
      <c r="Z259" s="12"/>
      <c r="AA259" s="12"/>
      <c r="AB259" s="13"/>
    </row>
    <row r="260" spans="26:28" x14ac:dyDescent="0.3">
      <c r="Z260" s="17"/>
      <c r="AA260" s="17"/>
      <c r="AB260" s="5"/>
    </row>
    <row r="261" spans="26:28" x14ac:dyDescent="0.3">
      <c r="Z261" s="11"/>
      <c r="AA261" s="11"/>
      <c r="AB261" s="5"/>
    </row>
    <row r="262" spans="26:28" x14ac:dyDescent="0.3">
      <c r="Z262" s="12"/>
      <c r="AA262" s="12"/>
      <c r="AB262" s="5"/>
    </row>
    <row r="263" spans="26:28" x14ac:dyDescent="0.3">
      <c r="Z263" s="12"/>
      <c r="AA263" s="12"/>
      <c r="AB263" s="5"/>
    </row>
    <row r="264" spans="26:28" x14ac:dyDescent="0.3">
      <c r="Z264" s="12"/>
      <c r="AA264" s="12"/>
      <c r="AB264" s="5"/>
    </row>
    <row r="265" spans="26:28" x14ac:dyDescent="0.3">
      <c r="Z265" s="16"/>
      <c r="AA265" s="16"/>
      <c r="AB265" s="5"/>
    </row>
    <row r="266" spans="26:28" x14ac:dyDescent="0.3">
      <c r="Z266" s="11"/>
      <c r="AA266" s="11"/>
      <c r="AB266" s="5"/>
    </row>
    <row r="267" spans="26:28" x14ac:dyDescent="0.3">
      <c r="Z267" s="12"/>
      <c r="AA267" s="12"/>
      <c r="AB267" s="5"/>
    </row>
    <row r="268" spans="26:28" x14ac:dyDescent="0.3">
      <c r="Z268" s="12"/>
      <c r="AA268" s="12"/>
      <c r="AB268" s="5"/>
    </row>
    <row r="269" spans="26:28" x14ac:dyDescent="0.3">
      <c r="Z269" s="12"/>
      <c r="AA269" s="12"/>
      <c r="AB269" s="5"/>
    </row>
    <row r="270" spans="26:28" x14ac:dyDescent="0.3">
      <c r="Z270" s="12"/>
      <c r="AA270" s="12"/>
      <c r="AB270" s="5"/>
    </row>
    <row r="271" spans="26:28" x14ac:dyDescent="0.3">
      <c r="Z271" s="14"/>
      <c r="AA271" s="14"/>
      <c r="AB271" s="5"/>
    </row>
    <row r="273" spans="26:28" x14ac:dyDescent="0.3">
      <c r="AB273" s="5"/>
    </row>
    <row r="286" spans="26:28" x14ac:dyDescent="0.3">
      <c r="Z286" s="15"/>
      <c r="AA286" s="15"/>
    </row>
    <row r="287" spans="26:28" x14ac:dyDescent="0.3">
      <c r="Z287" s="11"/>
      <c r="AA287" s="11"/>
      <c r="AB287" s="5"/>
    </row>
    <row r="288" spans="26:28" x14ac:dyDescent="0.3">
      <c r="Z288" s="11"/>
      <c r="AA288" s="11"/>
      <c r="AB288" s="5"/>
    </row>
    <row r="289" spans="26:28" x14ac:dyDescent="0.3">
      <c r="Z289" s="12"/>
      <c r="AA289" s="12"/>
      <c r="AB289" s="13"/>
    </row>
    <row r="290" spans="26:28" x14ac:dyDescent="0.3">
      <c r="Z290" s="12"/>
      <c r="AA290" s="12"/>
    </row>
    <row r="291" spans="26:28" x14ac:dyDescent="0.3">
      <c r="Z291" s="12"/>
      <c r="AA291" s="12"/>
    </row>
    <row r="292" spans="26:28" x14ac:dyDescent="0.3">
      <c r="Z292" s="14"/>
      <c r="AA292" s="14"/>
    </row>
    <row r="297" spans="26:28" x14ac:dyDescent="0.3">
      <c r="AB297" s="5"/>
    </row>
    <row r="304" spans="26:28" x14ac:dyDescent="0.3">
      <c r="Z304" s="4"/>
      <c r="AA304" s="4"/>
    </row>
    <row r="305" spans="26:28" x14ac:dyDescent="0.3">
      <c r="Z305" s="25"/>
      <c r="AA305" s="25"/>
      <c r="AB305" s="13"/>
    </row>
    <row r="306" spans="26:28" x14ac:dyDescent="0.3">
      <c r="Z306" s="25"/>
      <c r="AA306" s="25"/>
      <c r="AB306" s="13"/>
    </row>
    <row r="307" spans="26:28" x14ac:dyDescent="0.3">
      <c r="Z307" s="25"/>
      <c r="AA307" s="25"/>
      <c r="AB307" s="13"/>
    </row>
    <row r="308" spans="26:28" x14ac:dyDescent="0.3">
      <c r="Z308" s="25"/>
      <c r="AA308" s="25"/>
      <c r="AB308" s="13"/>
    </row>
    <row r="309" spans="26:28" x14ac:dyDescent="0.3">
      <c r="Z309" s="25"/>
      <c r="AA309" s="25"/>
      <c r="AB309" s="13"/>
    </row>
    <row r="310" spans="26:28" x14ac:dyDescent="0.3">
      <c r="Z310" s="25"/>
      <c r="AA310" s="25"/>
    </row>
    <row r="311" spans="26:28" x14ac:dyDescent="0.3">
      <c r="Z311" s="15"/>
      <c r="AA311" s="15"/>
    </row>
    <row r="312" spans="26:28" x14ac:dyDescent="0.3">
      <c r="AB312" s="5"/>
    </row>
    <row r="313" spans="26:28" x14ac:dyDescent="0.3">
      <c r="AB313" s="5"/>
    </row>
    <row r="314" spans="26:28" x14ac:dyDescent="0.3">
      <c r="AB314" s="5"/>
    </row>
    <row r="315" spans="26:28" x14ac:dyDescent="0.3">
      <c r="AB315" s="5"/>
    </row>
    <row r="316" spans="26:28" x14ac:dyDescent="0.3">
      <c r="AB316" s="5"/>
    </row>
    <row r="319" spans="26:28" x14ac:dyDescent="0.3">
      <c r="AB319" s="5"/>
    </row>
    <row r="335" spans="28:28" x14ac:dyDescent="0.3">
      <c r="AB335" s="5"/>
    </row>
    <row r="336" spans="28:28" x14ac:dyDescent="0.3">
      <c r="AB336" s="5"/>
    </row>
    <row r="340" spans="26:28" x14ac:dyDescent="0.3">
      <c r="AB340" s="5"/>
    </row>
    <row r="342" spans="26:28" x14ac:dyDescent="0.3">
      <c r="AB342" s="13"/>
    </row>
    <row r="343" spans="26:28" x14ac:dyDescent="0.3">
      <c r="AB343" s="13"/>
    </row>
    <row r="346" spans="26:28" x14ac:dyDescent="0.3">
      <c r="AB346" s="13"/>
    </row>
    <row r="347" spans="26:28" x14ac:dyDescent="0.3">
      <c r="Z347" s="12"/>
      <c r="AA347" s="12"/>
    </row>
    <row r="348" spans="26:28" x14ac:dyDescent="0.3">
      <c r="Z348" s="26"/>
      <c r="AA348" s="26"/>
    </row>
    <row r="349" spans="26:28" x14ac:dyDescent="0.3">
      <c r="Z349" s="4"/>
      <c r="AA349" s="4"/>
    </row>
    <row r="350" spans="26:28" x14ac:dyDescent="0.3">
      <c r="Z350" s="12"/>
      <c r="AA350" s="12"/>
      <c r="AB350" s="13"/>
    </row>
    <row r="351" spans="26:28" x14ac:dyDescent="0.3">
      <c r="Z351" s="12"/>
      <c r="AA351" s="12"/>
      <c r="AB351" s="13"/>
    </row>
    <row r="352" spans="26:28" x14ac:dyDescent="0.3">
      <c r="Z352" s="14"/>
      <c r="AA352" s="14"/>
    </row>
    <row r="353" spans="26:28" x14ac:dyDescent="0.3">
      <c r="Z353" s="12"/>
      <c r="AA353" s="12"/>
      <c r="AB353" s="5"/>
    </row>
    <row r="354" spans="26:28" x14ac:dyDescent="0.3">
      <c r="Z354" s="12"/>
      <c r="AA354" s="12"/>
      <c r="AB354" s="5"/>
    </row>
    <row r="355" spans="26:28" x14ac:dyDescent="0.3">
      <c r="Z355" s="12"/>
      <c r="AA355" s="12"/>
      <c r="AB355" s="5"/>
    </row>
    <row r="356" spans="26:28" x14ac:dyDescent="0.3">
      <c r="Z356" s="14"/>
      <c r="AA356" s="14"/>
      <c r="AB356" s="5"/>
    </row>
    <row r="357" spans="26:28" x14ac:dyDescent="0.3">
      <c r="Z357" s="4"/>
      <c r="AA357" s="4"/>
    </row>
    <row r="358" spans="26:28" x14ac:dyDescent="0.3">
      <c r="Z358" s="12"/>
      <c r="AA358" s="12"/>
      <c r="AB358" s="13"/>
    </row>
    <row r="359" spans="26:28" x14ac:dyDescent="0.3">
      <c r="Z359" s="12"/>
      <c r="AA359" s="12"/>
      <c r="AB359" s="5"/>
    </row>
    <row r="360" spans="26:28" x14ac:dyDescent="0.3">
      <c r="Z360" s="12"/>
      <c r="AA360" s="12"/>
    </row>
    <row r="361" spans="26:28" x14ac:dyDescent="0.3">
      <c r="Z361" s="12"/>
      <c r="AA361" s="12"/>
    </row>
    <row r="362" spans="26:28" x14ac:dyDescent="0.3">
      <c r="Z362" s="12"/>
      <c r="AA362" s="12"/>
    </row>
    <row r="363" spans="26:28" x14ac:dyDescent="0.3">
      <c r="Z363" s="12"/>
      <c r="AA363" s="12"/>
    </row>
    <row r="364" spans="26:28" x14ac:dyDescent="0.3">
      <c r="Z364" s="12"/>
      <c r="AA364" s="12"/>
    </row>
    <row r="365" spans="26:28" x14ac:dyDescent="0.3">
      <c r="Z365" s="12"/>
      <c r="AA365" s="12"/>
    </row>
    <row r="366" spans="26:28" x14ac:dyDescent="0.3">
      <c r="Z366" s="12"/>
      <c r="AA366" s="12"/>
    </row>
    <row r="367" spans="26:28" x14ac:dyDescent="0.3">
      <c r="Z367" s="12"/>
      <c r="AA367" s="12"/>
    </row>
    <row r="369" spans="26:28" x14ac:dyDescent="0.3">
      <c r="Z369" s="11"/>
      <c r="AA369" s="11"/>
    </row>
    <row r="370" spans="26:28" x14ac:dyDescent="0.3">
      <c r="Z370" s="12"/>
      <c r="AA370" s="12"/>
      <c r="AB370" s="13"/>
    </row>
    <row r="371" spans="26:28" x14ac:dyDescent="0.3">
      <c r="Z371" s="12"/>
      <c r="AA371" s="12"/>
      <c r="AB371" s="13"/>
    </row>
    <row r="372" spans="26:28" x14ac:dyDescent="0.3">
      <c r="Z372" s="12"/>
      <c r="AA372" s="12"/>
    </row>
    <row r="377" spans="26:28" x14ac:dyDescent="0.3">
      <c r="Z377" s="12"/>
      <c r="AA377" s="12"/>
    </row>
    <row r="379" spans="26:28" x14ac:dyDescent="0.3">
      <c r="Z379" s="12"/>
      <c r="AA379" s="12"/>
    </row>
    <row r="380" spans="26:28" x14ac:dyDescent="0.3">
      <c r="AB380" s="13"/>
    </row>
    <row r="381" spans="26:28" x14ac:dyDescent="0.3">
      <c r="Z381" s="12"/>
      <c r="AA381" s="12"/>
    </row>
    <row r="383" spans="26:28" x14ac:dyDescent="0.3">
      <c r="Z383" s="12"/>
      <c r="AA383" s="12"/>
    </row>
    <row r="385" spans="1:28" x14ac:dyDescent="0.3">
      <c r="Z385" s="12"/>
      <c r="AA385" s="12"/>
    </row>
    <row r="387" spans="1:28" x14ac:dyDescent="0.3">
      <c r="Z387" s="12"/>
      <c r="AA387" s="12"/>
    </row>
    <row r="389" spans="1:28" x14ac:dyDescent="0.3">
      <c r="Z389" s="12"/>
      <c r="AA389" s="12"/>
    </row>
    <row r="391" spans="1:28" s="4" customForma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2"/>
      <c r="AA391" s="12"/>
    </row>
    <row r="393" spans="1:28" x14ac:dyDescent="0.3">
      <c r="Z393" s="12"/>
      <c r="AA393" s="12"/>
      <c r="AB393" s="13"/>
    </row>
    <row r="395" spans="1:28" x14ac:dyDescent="0.3">
      <c r="Z395" s="12"/>
      <c r="AA395" s="12"/>
    </row>
    <row r="398" spans="1:28" x14ac:dyDescent="0.3">
      <c r="Z398" s="11"/>
      <c r="AA398" s="11"/>
    </row>
    <row r="407" spans="28:28" x14ac:dyDescent="0.3">
      <c r="AB407" s="7"/>
    </row>
  </sheetData>
  <mergeCells count="41">
    <mergeCell ref="B38:P39"/>
    <mergeCell ref="Q38:V39"/>
    <mergeCell ref="W38:X39"/>
    <mergeCell ref="B34:J35"/>
    <mergeCell ref="K34:P35"/>
    <mergeCell ref="Q34:V35"/>
    <mergeCell ref="W34:X35"/>
    <mergeCell ref="B36:J37"/>
    <mergeCell ref="K36:P37"/>
    <mergeCell ref="Q36:V37"/>
    <mergeCell ref="W36:X37"/>
    <mergeCell ref="B30:J31"/>
    <mergeCell ref="K30:P31"/>
    <mergeCell ref="Q30:V31"/>
    <mergeCell ref="W30:X31"/>
    <mergeCell ref="B32:J33"/>
    <mergeCell ref="K32:P33"/>
    <mergeCell ref="Q32:V33"/>
    <mergeCell ref="W32:X33"/>
    <mergeCell ref="B24:P25"/>
    <mergeCell ref="Q24:V25"/>
    <mergeCell ref="W24:X25"/>
    <mergeCell ref="B28:J29"/>
    <mergeCell ref="K28:P29"/>
    <mergeCell ref="Q28:V29"/>
    <mergeCell ref="W28:X29"/>
    <mergeCell ref="B20:P21"/>
    <mergeCell ref="Q20:V21"/>
    <mergeCell ref="W20:X21"/>
    <mergeCell ref="B22:P23"/>
    <mergeCell ref="Q22:V23"/>
    <mergeCell ref="W22:X23"/>
    <mergeCell ref="W14:X15"/>
    <mergeCell ref="B16:P17"/>
    <mergeCell ref="Q16:V17"/>
    <mergeCell ref="W16:X17"/>
    <mergeCell ref="B18:P19"/>
    <mergeCell ref="Q18:V19"/>
    <mergeCell ref="W18:X19"/>
    <mergeCell ref="B14:P15"/>
    <mergeCell ref="Q14:V15"/>
  </mergeCells>
  <conditionalFormatting sqref="A206">
    <cfRule type="containsText" dxfId="1" priority="1" operator="containsText" text="CHYBA. Doplň Buňku G15 v záložce Doplň">
      <formula>NOT(ISERROR(SEARCH("CHYBA. Doplň Buňku G15 v záložce Doplň",A206)))</formula>
    </cfRule>
  </conditionalFormatting>
  <dataValidations disablePrompts="1" count="2">
    <dataValidation errorStyle="warning" allowBlank="1" showInputMessage="1" showErrorMessage="1" error="Are you sure? " sqref="A219:AA219 A206:AA208" xr:uid="{00000000-0002-0000-0000-000000000000}"/>
    <dataValidation errorStyle="warning" allowBlank="1" showInputMessage="1" error="Are you sure? " sqref="B215:AA215 B212:B214 B218 A209:A218 A220:AA226" xr:uid="{00000000-0002-0000-0000-000001000000}"/>
  </dataValidations>
  <pageMargins left="0.78740157480314965" right="0.73958333333333337" top="0.98425196850393704" bottom="0.98425196850393704" header="0.31496062992125984" footer="0.31496062992125984"/>
  <pageSetup paperSize="9" orientation="portrait" horizontalDpi="4294967293" verticalDpi="4294967293" r:id="rId1"/>
  <headerFooter differentFirst="1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N410"/>
  <sheetViews>
    <sheetView showGridLines="0" tabSelected="1" topLeftCell="A31" zoomScaleNormal="100" workbookViewId="0">
      <selection activeCell="V43" sqref="V43:X43"/>
    </sheetView>
  </sheetViews>
  <sheetFormatPr defaultColWidth="9.88671875" defaultRowHeight="13.8" x14ac:dyDescent="0.3"/>
  <cols>
    <col min="1" max="2" width="3.109375" style="30" customWidth="1"/>
    <col min="3" max="27" width="3.109375" style="31" customWidth="1"/>
    <col min="28" max="28" width="3.6640625" style="31" customWidth="1"/>
    <col min="29" max="31" width="3.109375" style="31" customWidth="1"/>
    <col min="32" max="32" width="3.6640625" style="31" customWidth="1"/>
    <col min="33" max="35" width="3.109375" style="31" customWidth="1"/>
    <col min="36" max="36" width="3.6640625" style="31" customWidth="1"/>
    <col min="37" max="39" width="3.109375" style="31" customWidth="1"/>
    <col min="40" max="40" width="3.6640625" style="31" customWidth="1"/>
    <col min="41" max="16384" width="9.88671875" style="31"/>
  </cols>
  <sheetData>
    <row r="1" spans="1:40" ht="17.399999999999999" x14ac:dyDescent="0.3">
      <c r="T1" s="27" t="s">
        <v>152</v>
      </c>
      <c r="AB1" s="32"/>
    </row>
    <row r="3" spans="1:40" x14ac:dyDescent="0.3">
      <c r="A3" s="143" t="s">
        <v>24</v>
      </c>
      <c r="B3" s="143"/>
      <c r="C3" s="144" t="s">
        <v>25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 t="s">
        <v>26</v>
      </c>
      <c r="R3" s="144"/>
      <c r="S3" s="144"/>
      <c r="T3" s="144" t="s">
        <v>27</v>
      </c>
      <c r="U3" s="144"/>
      <c r="V3" s="144" t="s">
        <v>28</v>
      </c>
      <c r="W3" s="144"/>
      <c r="X3" s="144"/>
      <c r="Y3" s="144"/>
      <c r="Z3" s="144"/>
      <c r="AA3" s="144"/>
      <c r="AB3" s="144"/>
      <c r="AC3" s="144"/>
      <c r="AD3" s="144"/>
      <c r="AE3" s="144"/>
      <c r="AF3" s="145"/>
      <c r="AG3" s="146" t="s">
        <v>29</v>
      </c>
      <c r="AH3" s="144"/>
      <c r="AI3" s="144"/>
      <c r="AJ3" s="144"/>
      <c r="AK3" s="144"/>
      <c r="AL3" s="144"/>
      <c r="AM3" s="144"/>
      <c r="AN3" s="144"/>
    </row>
    <row r="4" spans="1:40" s="34" customFormat="1" x14ac:dyDescent="0.3">
      <c r="A4" s="143"/>
      <c r="B4" s="143"/>
      <c r="C4" s="144"/>
      <c r="D4" s="144"/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29" t="s">
        <v>30</v>
      </c>
      <c r="W4" s="129"/>
      <c r="X4" s="129"/>
      <c r="Y4" s="129" t="s">
        <v>31</v>
      </c>
      <c r="Z4" s="129"/>
      <c r="AA4" s="129"/>
      <c r="AB4" s="129"/>
      <c r="AC4" s="147" t="s">
        <v>32</v>
      </c>
      <c r="AD4" s="147"/>
      <c r="AE4" s="147"/>
      <c r="AF4" s="148"/>
      <c r="AG4" s="149" t="s">
        <v>31</v>
      </c>
      <c r="AH4" s="129"/>
      <c r="AI4" s="129"/>
      <c r="AJ4" s="129"/>
      <c r="AK4" s="129" t="s">
        <v>32</v>
      </c>
      <c r="AL4" s="129"/>
      <c r="AM4" s="129"/>
      <c r="AN4" s="129"/>
    </row>
    <row r="5" spans="1:40" x14ac:dyDescent="0.3">
      <c r="A5" s="130" t="s">
        <v>33</v>
      </c>
      <c r="B5" s="131"/>
      <c r="C5" s="132" t="s">
        <v>34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4" t="s">
        <v>35</v>
      </c>
      <c r="R5" s="135"/>
      <c r="S5" s="136"/>
      <c r="T5" s="134" t="s">
        <v>35</v>
      </c>
      <c r="U5" s="136"/>
      <c r="V5" s="137" t="s">
        <v>35</v>
      </c>
      <c r="W5" s="138"/>
      <c r="X5" s="139"/>
      <c r="Y5" s="140">
        <f>SUM(Y6:AB34)</f>
        <v>0</v>
      </c>
      <c r="Z5" s="141"/>
      <c r="AA5" s="141"/>
      <c r="AB5" s="142"/>
      <c r="AC5" s="140">
        <f>SUM(AC6:AF34)</f>
        <v>0</v>
      </c>
      <c r="AD5" s="141"/>
      <c r="AE5" s="141"/>
      <c r="AF5" s="142"/>
      <c r="AG5" s="140">
        <f>SUM(AG6:AJ34)</f>
        <v>0</v>
      </c>
      <c r="AH5" s="141"/>
      <c r="AI5" s="141"/>
      <c r="AJ5" s="142"/>
      <c r="AK5" s="140">
        <f>SUM(AK6:AN34)</f>
        <v>0</v>
      </c>
      <c r="AL5" s="141"/>
      <c r="AM5" s="141"/>
      <c r="AN5" s="142"/>
    </row>
    <row r="6" spans="1:40" x14ac:dyDescent="0.3">
      <c r="A6" s="112" t="s">
        <v>36</v>
      </c>
      <c r="B6" s="112"/>
      <c r="C6" s="113" t="s">
        <v>121</v>
      </c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5">
        <v>9</v>
      </c>
      <c r="R6" s="116"/>
      <c r="S6" s="117"/>
      <c r="T6" s="115" t="s">
        <v>37</v>
      </c>
      <c r="U6" s="117"/>
      <c r="V6" s="118"/>
      <c r="W6" s="114"/>
      <c r="X6" s="119"/>
      <c r="Y6" s="120">
        <f>Q6*V6</f>
        <v>0</v>
      </c>
      <c r="Z6" s="121"/>
      <c r="AA6" s="121"/>
      <c r="AB6" s="122"/>
      <c r="AC6" s="123" t="s">
        <v>35</v>
      </c>
      <c r="AD6" s="124"/>
      <c r="AE6" s="124"/>
      <c r="AF6" s="125"/>
      <c r="AG6" s="126">
        <f>Y6*1.21</f>
        <v>0</v>
      </c>
      <c r="AH6" s="126"/>
      <c r="AI6" s="126"/>
      <c r="AJ6" s="126"/>
      <c r="AK6" s="110" t="s">
        <v>35</v>
      </c>
      <c r="AL6" s="110"/>
      <c r="AM6" s="110"/>
      <c r="AN6" s="110"/>
    </row>
    <row r="7" spans="1:40" x14ac:dyDescent="0.3">
      <c r="A7" s="112" t="s">
        <v>38</v>
      </c>
      <c r="B7" s="112"/>
      <c r="C7" s="113" t="s">
        <v>122</v>
      </c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5">
        <v>6</v>
      </c>
      <c r="R7" s="116"/>
      <c r="S7" s="117"/>
      <c r="T7" s="115" t="s">
        <v>37</v>
      </c>
      <c r="U7" s="117"/>
      <c r="V7" s="118"/>
      <c r="W7" s="114"/>
      <c r="X7" s="119"/>
      <c r="Y7" s="120">
        <f>Q7*V7</f>
        <v>0</v>
      </c>
      <c r="Z7" s="121"/>
      <c r="AA7" s="121"/>
      <c r="AB7" s="122"/>
      <c r="AC7" s="123" t="s">
        <v>35</v>
      </c>
      <c r="AD7" s="124"/>
      <c r="AE7" s="124"/>
      <c r="AF7" s="125"/>
      <c r="AG7" s="126">
        <f t="shared" ref="AG7:AG32" si="0">Y7*1.21</f>
        <v>0</v>
      </c>
      <c r="AH7" s="126"/>
      <c r="AI7" s="126"/>
      <c r="AJ7" s="126"/>
      <c r="AK7" s="110" t="s">
        <v>35</v>
      </c>
      <c r="AL7" s="110"/>
      <c r="AM7" s="110"/>
      <c r="AN7" s="110"/>
    </row>
    <row r="8" spans="1:40" x14ac:dyDescent="0.3">
      <c r="A8" s="112" t="s">
        <v>39</v>
      </c>
      <c r="B8" s="112"/>
      <c r="C8" s="113" t="s">
        <v>123</v>
      </c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5">
        <v>13</v>
      </c>
      <c r="R8" s="116"/>
      <c r="S8" s="117"/>
      <c r="T8" s="115" t="s">
        <v>37</v>
      </c>
      <c r="U8" s="117"/>
      <c r="V8" s="118"/>
      <c r="W8" s="114"/>
      <c r="X8" s="119"/>
      <c r="Y8" s="120">
        <f>Q8*V8</f>
        <v>0</v>
      </c>
      <c r="Z8" s="121"/>
      <c r="AA8" s="121"/>
      <c r="AB8" s="122"/>
      <c r="AC8" s="123" t="s">
        <v>35</v>
      </c>
      <c r="AD8" s="124"/>
      <c r="AE8" s="124"/>
      <c r="AF8" s="125"/>
      <c r="AG8" s="126">
        <f t="shared" si="0"/>
        <v>0</v>
      </c>
      <c r="AH8" s="126"/>
      <c r="AI8" s="126"/>
      <c r="AJ8" s="126"/>
      <c r="AK8" s="110" t="s">
        <v>35</v>
      </c>
      <c r="AL8" s="110"/>
      <c r="AM8" s="110"/>
      <c r="AN8" s="110"/>
    </row>
    <row r="9" spans="1:40" x14ac:dyDescent="0.3">
      <c r="A9" s="112" t="s">
        <v>40</v>
      </c>
      <c r="B9" s="112"/>
      <c r="C9" s="113" t="s">
        <v>124</v>
      </c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5">
        <v>5</v>
      </c>
      <c r="R9" s="116"/>
      <c r="S9" s="117"/>
      <c r="T9" s="115" t="s">
        <v>37</v>
      </c>
      <c r="U9" s="117"/>
      <c r="V9" s="118"/>
      <c r="W9" s="114"/>
      <c r="X9" s="119"/>
      <c r="Y9" s="120">
        <f t="shared" ref="Y9:Y32" si="1">Q9*V9</f>
        <v>0</v>
      </c>
      <c r="Z9" s="121"/>
      <c r="AA9" s="121"/>
      <c r="AB9" s="122"/>
      <c r="AC9" s="123" t="s">
        <v>35</v>
      </c>
      <c r="AD9" s="124"/>
      <c r="AE9" s="124"/>
      <c r="AF9" s="125"/>
      <c r="AG9" s="126">
        <f t="shared" si="0"/>
        <v>0</v>
      </c>
      <c r="AH9" s="126"/>
      <c r="AI9" s="126"/>
      <c r="AJ9" s="126"/>
      <c r="AK9" s="110" t="s">
        <v>35</v>
      </c>
      <c r="AL9" s="110"/>
      <c r="AM9" s="110"/>
      <c r="AN9" s="110"/>
    </row>
    <row r="10" spans="1:40" x14ac:dyDescent="0.3">
      <c r="A10" s="112" t="s">
        <v>41</v>
      </c>
      <c r="B10" s="112"/>
      <c r="C10" s="113" t="s">
        <v>125</v>
      </c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5">
        <v>25</v>
      </c>
      <c r="R10" s="116"/>
      <c r="S10" s="117"/>
      <c r="T10" s="115" t="s">
        <v>37</v>
      </c>
      <c r="U10" s="117"/>
      <c r="V10" s="118"/>
      <c r="W10" s="114"/>
      <c r="X10" s="119"/>
      <c r="Y10" s="120">
        <f t="shared" si="1"/>
        <v>0</v>
      </c>
      <c r="Z10" s="121"/>
      <c r="AA10" s="121"/>
      <c r="AB10" s="122"/>
      <c r="AC10" s="123" t="s">
        <v>35</v>
      </c>
      <c r="AD10" s="124"/>
      <c r="AE10" s="124"/>
      <c r="AF10" s="125"/>
      <c r="AG10" s="126">
        <f t="shared" si="0"/>
        <v>0</v>
      </c>
      <c r="AH10" s="126"/>
      <c r="AI10" s="126"/>
      <c r="AJ10" s="126"/>
      <c r="AK10" s="110" t="s">
        <v>35</v>
      </c>
      <c r="AL10" s="110"/>
      <c r="AM10" s="110"/>
      <c r="AN10" s="110"/>
    </row>
    <row r="11" spans="1:40" x14ac:dyDescent="0.3">
      <c r="A11" s="112" t="s">
        <v>42</v>
      </c>
      <c r="B11" s="112"/>
      <c r="C11" s="113" t="s">
        <v>126</v>
      </c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5">
        <v>8</v>
      </c>
      <c r="R11" s="116"/>
      <c r="S11" s="117"/>
      <c r="T11" s="115" t="s">
        <v>37</v>
      </c>
      <c r="U11" s="117"/>
      <c r="V11" s="118"/>
      <c r="W11" s="114"/>
      <c r="X11" s="119"/>
      <c r="Y11" s="120">
        <f t="shared" si="1"/>
        <v>0</v>
      </c>
      <c r="Z11" s="121"/>
      <c r="AA11" s="121"/>
      <c r="AB11" s="122"/>
      <c r="AC11" s="123" t="s">
        <v>35</v>
      </c>
      <c r="AD11" s="124"/>
      <c r="AE11" s="124"/>
      <c r="AF11" s="125"/>
      <c r="AG11" s="126">
        <f t="shared" si="0"/>
        <v>0</v>
      </c>
      <c r="AH11" s="126"/>
      <c r="AI11" s="126"/>
      <c r="AJ11" s="126"/>
      <c r="AK11" s="110" t="s">
        <v>35</v>
      </c>
      <c r="AL11" s="110"/>
      <c r="AM11" s="110"/>
      <c r="AN11" s="110"/>
    </row>
    <row r="12" spans="1:40" x14ac:dyDescent="0.3">
      <c r="A12" s="112" t="s">
        <v>43</v>
      </c>
      <c r="B12" s="112"/>
      <c r="C12" s="113" t="s">
        <v>127</v>
      </c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5">
        <v>8</v>
      </c>
      <c r="R12" s="116"/>
      <c r="S12" s="117"/>
      <c r="T12" s="115" t="s">
        <v>37</v>
      </c>
      <c r="U12" s="117"/>
      <c r="V12" s="118"/>
      <c r="W12" s="114"/>
      <c r="X12" s="119"/>
      <c r="Y12" s="123" t="s">
        <v>35</v>
      </c>
      <c r="Z12" s="124"/>
      <c r="AA12" s="124"/>
      <c r="AB12" s="125"/>
      <c r="AC12" s="127">
        <f>Q12*V12</f>
        <v>0</v>
      </c>
      <c r="AD12" s="121"/>
      <c r="AE12" s="121"/>
      <c r="AF12" s="122"/>
      <c r="AG12" s="110" t="s">
        <v>35</v>
      </c>
      <c r="AH12" s="110"/>
      <c r="AI12" s="110"/>
      <c r="AJ12" s="110"/>
      <c r="AK12" s="126">
        <f>AC12*1.21</f>
        <v>0</v>
      </c>
      <c r="AL12" s="126"/>
      <c r="AM12" s="126"/>
      <c r="AN12" s="126"/>
    </row>
    <row r="13" spans="1:40" x14ac:dyDescent="0.3">
      <c r="A13" s="112" t="s">
        <v>44</v>
      </c>
      <c r="B13" s="112"/>
      <c r="C13" s="113" t="s">
        <v>128</v>
      </c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5">
        <v>17</v>
      </c>
      <c r="R13" s="116"/>
      <c r="S13" s="117"/>
      <c r="T13" s="115" t="s">
        <v>37</v>
      </c>
      <c r="U13" s="117"/>
      <c r="V13" s="118"/>
      <c r="W13" s="114"/>
      <c r="X13" s="119"/>
      <c r="Y13" s="120">
        <f t="shared" si="1"/>
        <v>0</v>
      </c>
      <c r="Z13" s="121"/>
      <c r="AA13" s="121"/>
      <c r="AB13" s="122"/>
      <c r="AC13" s="123" t="s">
        <v>35</v>
      </c>
      <c r="AD13" s="124"/>
      <c r="AE13" s="124"/>
      <c r="AF13" s="125"/>
      <c r="AG13" s="126">
        <f t="shared" si="0"/>
        <v>0</v>
      </c>
      <c r="AH13" s="126"/>
      <c r="AI13" s="126"/>
      <c r="AJ13" s="126"/>
      <c r="AK13" s="110" t="s">
        <v>35</v>
      </c>
      <c r="AL13" s="110"/>
      <c r="AM13" s="110"/>
      <c r="AN13" s="110"/>
    </row>
    <row r="14" spans="1:40" x14ac:dyDescent="0.3">
      <c r="A14" s="112" t="s">
        <v>45</v>
      </c>
      <c r="B14" s="112"/>
      <c r="C14" s="113" t="s">
        <v>129</v>
      </c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5">
        <v>11</v>
      </c>
      <c r="R14" s="116"/>
      <c r="S14" s="117"/>
      <c r="T14" s="115" t="s">
        <v>37</v>
      </c>
      <c r="U14" s="117"/>
      <c r="V14" s="118"/>
      <c r="W14" s="114"/>
      <c r="X14" s="119"/>
      <c r="Y14" s="120">
        <f t="shared" ref="Y14:Y25" si="2">Q14*V14</f>
        <v>0</v>
      </c>
      <c r="Z14" s="121"/>
      <c r="AA14" s="121"/>
      <c r="AB14" s="122"/>
      <c r="AC14" s="123" t="s">
        <v>35</v>
      </c>
      <c r="AD14" s="124"/>
      <c r="AE14" s="124"/>
      <c r="AF14" s="125"/>
      <c r="AG14" s="126">
        <f t="shared" ref="AG14:AG25" si="3">Y14*1.21</f>
        <v>0</v>
      </c>
      <c r="AH14" s="126"/>
      <c r="AI14" s="126"/>
      <c r="AJ14" s="126"/>
      <c r="AK14" s="110" t="s">
        <v>35</v>
      </c>
      <c r="AL14" s="110"/>
      <c r="AM14" s="110"/>
      <c r="AN14" s="110"/>
    </row>
    <row r="15" spans="1:40" x14ac:dyDescent="0.3">
      <c r="A15" s="112" t="s">
        <v>46</v>
      </c>
      <c r="B15" s="112"/>
      <c r="C15" s="113" t="s">
        <v>130</v>
      </c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  <c r="P15" s="114"/>
      <c r="Q15" s="115">
        <v>8</v>
      </c>
      <c r="R15" s="116"/>
      <c r="S15" s="117"/>
      <c r="T15" s="115" t="s">
        <v>37</v>
      </c>
      <c r="U15" s="117"/>
      <c r="V15" s="118"/>
      <c r="W15" s="114"/>
      <c r="X15" s="119"/>
      <c r="Y15" s="120">
        <f t="shared" si="2"/>
        <v>0</v>
      </c>
      <c r="Z15" s="121"/>
      <c r="AA15" s="121"/>
      <c r="AB15" s="122"/>
      <c r="AC15" s="123" t="s">
        <v>35</v>
      </c>
      <c r="AD15" s="124"/>
      <c r="AE15" s="124"/>
      <c r="AF15" s="125"/>
      <c r="AG15" s="126">
        <f t="shared" si="3"/>
        <v>0</v>
      </c>
      <c r="AH15" s="126"/>
      <c r="AI15" s="126"/>
      <c r="AJ15" s="126"/>
      <c r="AK15" s="110" t="s">
        <v>35</v>
      </c>
      <c r="AL15" s="110"/>
      <c r="AM15" s="110"/>
      <c r="AN15" s="110"/>
    </row>
    <row r="16" spans="1:40" x14ac:dyDescent="0.3">
      <c r="A16" s="112" t="s">
        <v>47</v>
      </c>
      <c r="B16" s="112"/>
      <c r="C16" s="113" t="s">
        <v>131</v>
      </c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5">
        <v>14</v>
      </c>
      <c r="R16" s="116"/>
      <c r="S16" s="117"/>
      <c r="T16" s="115" t="s">
        <v>37</v>
      </c>
      <c r="U16" s="117"/>
      <c r="V16" s="118"/>
      <c r="W16" s="114"/>
      <c r="X16" s="119"/>
      <c r="Y16" s="120">
        <f t="shared" si="2"/>
        <v>0</v>
      </c>
      <c r="Z16" s="121"/>
      <c r="AA16" s="121"/>
      <c r="AB16" s="122"/>
      <c r="AC16" s="123" t="s">
        <v>35</v>
      </c>
      <c r="AD16" s="124"/>
      <c r="AE16" s="124"/>
      <c r="AF16" s="125"/>
      <c r="AG16" s="126">
        <f t="shared" si="3"/>
        <v>0</v>
      </c>
      <c r="AH16" s="126"/>
      <c r="AI16" s="126"/>
      <c r="AJ16" s="126"/>
      <c r="AK16" s="110" t="s">
        <v>35</v>
      </c>
      <c r="AL16" s="110"/>
      <c r="AM16" s="110"/>
      <c r="AN16" s="110"/>
    </row>
    <row r="17" spans="1:40" x14ac:dyDescent="0.3">
      <c r="A17" s="112" t="s">
        <v>48</v>
      </c>
      <c r="B17" s="112"/>
      <c r="C17" s="113" t="s">
        <v>132</v>
      </c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N17" s="114"/>
      <c r="O17" s="114"/>
      <c r="P17" s="114"/>
      <c r="Q17" s="115">
        <v>20</v>
      </c>
      <c r="R17" s="116"/>
      <c r="S17" s="117"/>
      <c r="T17" s="115" t="s">
        <v>37</v>
      </c>
      <c r="U17" s="117"/>
      <c r="V17" s="118"/>
      <c r="W17" s="114"/>
      <c r="X17" s="119"/>
      <c r="Y17" s="120">
        <f t="shared" si="2"/>
        <v>0</v>
      </c>
      <c r="Z17" s="121"/>
      <c r="AA17" s="121"/>
      <c r="AB17" s="122"/>
      <c r="AC17" s="123" t="s">
        <v>35</v>
      </c>
      <c r="AD17" s="124"/>
      <c r="AE17" s="124"/>
      <c r="AF17" s="125"/>
      <c r="AG17" s="126">
        <f t="shared" si="3"/>
        <v>0</v>
      </c>
      <c r="AH17" s="126"/>
      <c r="AI17" s="126"/>
      <c r="AJ17" s="126"/>
      <c r="AK17" s="110" t="s">
        <v>35</v>
      </c>
      <c r="AL17" s="110"/>
      <c r="AM17" s="110"/>
      <c r="AN17" s="110"/>
    </row>
    <row r="18" spans="1:40" x14ac:dyDescent="0.3">
      <c r="A18" s="112" t="s">
        <v>49</v>
      </c>
      <c r="B18" s="112"/>
      <c r="C18" s="113" t="s">
        <v>133</v>
      </c>
      <c r="D18" s="114"/>
      <c r="E18" s="114"/>
      <c r="F18" s="114"/>
      <c r="G18" s="114"/>
      <c r="H18" s="114"/>
      <c r="I18" s="114"/>
      <c r="J18" s="114"/>
      <c r="K18" s="114"/>
      <c r="L18" s="114"/>
      <c r="M18" s="114"/>
      <c r="N18" s="114"/>
      <c r="O18" s="114"/>
      <c r="P18" s="114"/>
      <c r="Q18" s="115">
        <v>10</v>
      </c>
      <c r="R18" s="116"/>
      <c r="S18" s="117"/>
      <c r="T18" s="115" t="s">
        <v>37</v>
      </c>
      <c r="U18" s="117"/>
      <c r="V18" s="118"/>
      <c r="W18" s="114"/>
      <c r="X18" s="119"/>
      <c r="Y18" s="120">
        <f t="shared" si="2"/>
        <v>0</v>
      </c>
      <c r="Z18" s="121"/>
      <c r="AA18" s="121"/>
      <c r="AB18" s="122"/>
      <c r="AC18" s="123" t="s">
        <v>35</v>
      </c>
      <c r="AD18" s="124"/>
      <c r="AE18" s="124"/>
      <c r="AF18" s="125"/>
      <c r="AG18" s="126">
        <f t="shared" si="3"/>
        <v>0</v>
      </c>
      <c r="AH18" s="126"/>
      <c r="AI18" s="126"/>
      <c r="AJ18" s="126"/>
      <c r="AK18" s="110" t="s">
        <v>35</v>
      </c>
      <c r="AL18" s="110"/>
      <c r="AM18" s="110"/>
      <c r="AN18" s="110"/>
    </row>
    <row r="19" spans="1:40" x14ac:dyDescent="0.3">
      <c r="A19" s="112" t="s">
        <v>50</v>
      </c>
      <c r="B19" s="112"/>
      <c r="C19" s="113" t="s">
        <v>134</v>
      </c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5">
        <v>8</v>
      </c>
      <c r="R19" s="116"/>
      <c r="S19" s="117"/>
      <c r="T19" s="115" t="s">
        <v>37</v>
      </c>
      <c r="U19" s="117"/>
      <c r="V19" s="118"/>
      <c r="W19" s="114"/>
      <c r="X19" s="119"/>
      <c r="Y19" s="120">
        <f t="shared" si="2"/>
        <v>0</v>
      </c>
      <c r="Z19" s="121"/>
      <c r="AA19" s="121"/>
      <c r="AB19" s="122"/>
      <c r="AC19" s="123" t="s">
        <v>35</v>
      </c>
      <c r="AD19" s="124"/>
      <c r="AE19" s="124"/>
      <c r="AF19" s="125"/>
      <c r="AG19" s="126">
        <f t="shared" si="3"/>
        <v>0</v>
      </c>
      <c r="AH19" s="126"/>
      <c r="AI19" s="126"/>
      <c r="AJ19" s="126"/>
      <c r="AK19" s="110" t="s">
        <v>35</v>
      </c>
      <c r="AL19" s="110"/>
      <c r="AM19" s="110"/>
      <c r="AN19" s="110"/>
    </row>
    <row r="20" spans="1:40" x14ac:dyDescent="0.3">
      <c r="A20" s="112" t="s">
        <v>52</v>
      </c>
      <c r="B20" s="112"/>
      <c r="C20" s="113" t="s">
        <v>135</v>
      </c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5">
        <v>5</v>
      </c>
      <c r="R20" s="116"/>
      <c r="S20" s="117"/>
      <c r="T20" s="115" t="s">
        <v>37</v>
      </c>
      <c r="U20" s="117"/>
      <c r="V20" s="118"/>
      <c r="W20" s="114"/>
      <c r="X20" s="119"/>
      <c r="Y20" s="120">
        <f t="shared" si="2"/>
        <v>0</v>
      </c>
      <c r="Z20" s="121"/>
      <c r="AA20" s="121"/>
      <c r="AB20" s="122"/>
      <c r="AC20" s="123" t="s">
        <v>35</v>
      </c>
      <c r="AD20" s="124"/>
      <c r="AE20" s="124"/>
      <c r="AF20" s="125"/>
      <c r="AG20" s="126">
        <f t="shared" si="3"/>
        <v>0</v>
      </c>
      <c r="AH20" s="126"/>
      <c r="AI20" s="126"/>
      <c r="AJ20" s="126"/>
      <c r="AK20" s="110" t="s">
        <v>35</v>
      </c>
      <c r="AL20" s="110"/>
      <c r="AM20" s="110"/>
      <c r="AN20" s="110"/>
    </row>
    <row r="21" spans="1:40" x14ac:dyDescent="0.3">
      <c r="A21" s="112" t="s">
        <v>53</v>
      </c>
      <c r="B21" s="112"/>
      <c r="C21" s="113" t="s">
        <v>136</v>
      </c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15">
        <v>10</v>
      </c>
      <c r="R21" s="116"/>
      <c r="S21" s="117"/>
      <c r="T21" s="115" t="s">
        <v>37</v>
      </c>
      <c r="U21" s="117"/>
      <c r="V21" s="118"/>
      <c r="W21" s="114"/>
      <c r="X21" s="119"/>
      <c r="Y21" s="123" t="s">
        <v>35</v>
      </c>
      <c r="Z21" s="124"/>
      <c r="AA21" s="124"/>
      <c r="AB21" s="125"/>
      <c r="AC21" s="127">
        <f>Q21*V21</f>
        <v>0</v>
      </c>
      <c r="AD21" s="121"/>
      <c r="AE21" s="121"/>
      <c r="AF21" s="122"/>
      <c r="AG21" s="110" t="s">
        <v>35</v>
      </c>
      <c r="AH21" s="110"/>
      <c r="AI21" s="110"/>
      <c r="AJ21" s="110"/>
      <c r="AK21" s="126">
        <f>AC21*1.21</f>
        <v>0</v>
      </c>
      <c r="AL21" s="126"/>
      <c r="AM21" s="126"/>
      <c r="AN21" s="126"/>
    </row>
    <row r="22" spans="1:40" x14ac:dyDescent="0.3">
      <c r="A22" s="112" t="s">
        <v>54</v>
      </c>
      <c r="B22" s="112"/>
      <c r="C22" s="113" t="s">
        <v>137</v>
      </c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5">
        <v>3</v>
      </c>
      <c r="R22" s="116"/>
      <c r="S22" s="117"/>
      <c r="T22" s="115" t="s">
        <v>37</v>
      </c>
      <c r="U22" s="117"/>
      <c r="V22" s="118"/>
      <c r="W22" s="114"/>
      <c r="X22" s="119"/>
      <c r="Y22" s="123" t="s">
        <v>35</v>
      </c>
      <c r="Z22" s="124"/>
      <c r="AA22" s="124"/>
      <c r="AB22" s="125"/>
      <c r="AC22" s="127">
        <f>Q22*V22</f>
        <v>0</v>
      </c>
      <c r="AD22" s="121"/>
      <c r="AE22" s="121"/>
      <c r="AF22" s="122"/>
      <c r="AG22" s="110" t="s">
        <v>35</v>
      </c>
      <c r="AH22" s="110"/>
      <c r="AI22" s="110"/>
      <c r="AJ22" s="110"/>
      <c r="AK22" s="126">
        <f>AC22*1.21</f>
        <v>0</v>
      </c>
      <c r="AL22" s="126"/>
      <c r="AM22" s="126"/>
      <c r="AN22" s="126"/>
    </row>
    <row r="23" spans="1:40" x14ac:dyDescent="0.3">
      <c r="A23" s="112" t="s">
        <v>97</v>
      </c>
      <c r="B23" s="112"/>
      <c r="C23" s="113" t="s">
        <v>138</v>
      </c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N23" s="114"/>
      <c r="O23" s="114"/>
      <c r="P23" s="114"/>
      <c r="Q23" s="115">
        <v>7</v>
      </c>
      <c r="R23" s="116"/>
      <c r="S23" s="117"/>
      <c r="T23" s="115" t="s">
        <v>37</v>
      </c>
      <c r="U23" s="117"/>
      <c r="V23" s="118"/>
      <c r="W23" s="114"/>
      <c r="X23" s="119"/>
      <c r="Y23" s="120">
        <f t="shared" si="2"/>
        <v>0</v>
      </c>
      <c r="Z23" s="121"/>
      <c r="AA23" s="121"/>
      <c r="AB23" s="122"/>
      <c r="AC23" s="123" t="s">
        <v>35</v>
      </c>
      <c r="AD23" s="124"/>
      <c r="AE23" s="124"/>
      <c r="AF23" s="125"/>
      <c r="AG23" s="126">
        <f t="shared" si="3"/>
        <v>0</v>
      </c>
      <c r="AH23" s="126"/>
      <c r="AI23" s="126"/>
      <c r="AJ23" s="126"/>
      <c r="AK23" s="110" t="s">
        <v>35</v>
      </c>
      <c r="AL23" s="110"/>
      <c r="AM23" s="110"/>
      <c r="AN23" s="110"/>
    </row>
    <row r="24" spans="1:40" x14ac:dyDescent="0.3">
      <c r="A24" s="112" t="s">
        <v>99</v>
      </c>
      <c r="B24" s="112"/>
      <c r="C24" s="113" t="s">
        <v>139</v>
      </c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15">
        <v>6</v>
      </c>
      <c r="R24" s="116"/>
      <c r="S24" s="117"/>
      <c r="T24" s="115" t="s">
        <v>37</v>
      </c>
      <c r="U24" s="117"/>
      <c r="V24" s="118"/>
      <c r="W24" s="114"/>
      <c r="X24" s="119"/>
      <c r="Y24" s="123" t="s">
        <v>35</v>
      </c>
      <c r="Z24" s="124"/>
      <c r="AA24" s="124"/>
      <c r="AB24" s="125"/>
      <c r="AC24" s="127">
        <f>Q24*V24</f>
        <v>0</v>
      </c>
      <c r="AD24" s="121"/>
      <c r="AE24" s="121"/>
      <c r="AF24" s="122"/>
      <c r="AG24" s="110" t="s">
        <v>35</v>
      </c>
      <c r="AH24" s="110"/>
      <c r="AI24" s="110"/>
      <c r="AJ24" s="110"/>
      <c r="AK24" s="126">
        <f>AC24*1.21</f>
        <v>0</v>
      </c>
      <c r="AL24" s="126"/>
      <c r="AM24" s="126"/>
      <c r="AN24" s="126"/>
    </row>
    <row r="25" spans="1:40" x14ac:dyDescent="0.3">
      <c r="A25" s="112" t="s">
        <v>112</v>
      </c>
      <c r="B25" s="112"/>
      <c r="C25" s="113" t="s">
        <v>140</v>
      </c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5">
        <v>15</v>
      </c>
      <c r="R25" s="116"/>
      <c r="S25" s="117"/>
      <c r="T25" s="115" t="s">
        <v>37</v>
      </c>
      <c r="U25" s="117"/>
      <c r="V25" s="118"/>
      <c r="W25" s="114"/>
      <c r="X25" s="119"/>
      <c r="Y25" s="120">
        <f t="shared" si="2"/>
        <v>0</v>
      </c>
      <c r="Z25" s="121"/>
      <c r="AA25" s="121"/>
      <c r="AB25" s="122"/>
      <c r="AC25" s="123" t="s">
        <v>35</v>
      </c>
      <c r="AD25" s="124"/>
      <c r="AE25" s="124"/>
      <c r="AF25" s="125"/>
      <c r="AG25" s="126">
        <f t="shared" si="3"/>
        <v>0</v>
      </c>
      <c r="AH25" s="126"/>
      <c r="AI25" s="126"/>
      <c r="AJ25" s="126"/>
      <c r="AK25" s="110" t="s">
        <v>35</v>
      </c>
      <c r="AL25" s="110"/>
      <c r="AM25" s="110"/>
      <c r="AN25" s="110"/>
    </row>
    <row r="26" spans="1:40" x14ac:dyDescent="0.3">
      <c r="A26" s="112" t="s">
        <v>113</v>
      </c>
      <c r="B26" s="112"/>
      <c r="C26" s="113" t="s">
        <v>141</v>
      </c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5">
        <v>7</v>
      </c>
      <c r="R26" s="116"/>
      <c r="S26" s="117"/>
      <c r="T26" s="115" t="s">
        <v>37</v>
      </c>
      <c r="U26" s="117"/>
      <c r="V26" s="118"/>
      <c r="W26" s="114"/>
      <c r="X26" s="119"/>
      <c r="Y26" s="123" t="s">
        <v>35</v>
      </c>
      <c r="Z26" s="124"/>
      <c r="AA26" s="124"/>
      <c r="AB26" s="125"/>
      <c r="AC26" s="127">
        <f>Q26*V26</f>
        <v>0</v>
      </c>
      <c r="AD26" s="121"/>
      <c r="AE26" s="121"/>
      <c r="AF26" s="122"/>
      <c r="AG26" s="110" t="s">
        <v>35</v>
      </c>
      <c r="AH26" s="110"/>
      <c r="AI26" s="110"/>
      <c r="AJ26" s="110"/>
      <c r="AK26" s="126">
        <f>AC26*1.21</f>
        <v>0</v>
      </c>
      <c r="AL26" s="126"/>
      <c r="AM26" s="126"/>
      <c r="AN26" s="126"/>
    </row>
    <row r="27" spans="1:40" x14ac:dyDescent="0.3">
      <c r="A27" s="112" t="s">
        <v>114</v>
      </c>
      <c r="B27" s="112"/>
      <c r="C27" s="113" t="s">
        <v>142</v>
      </c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5">
        <v>30</v>
      </c>
      <c r="R27" s="116"/>
      <c r="S27" s="117"/>
      <c r="T27" s="115" t="s">
        <v>37</v>
      </c>
      <c r="U27" s="117"/>
      <c r="V27" s="118"/>
      <c r="W27" s="114"/>
      <c r="X27" s="119"/>
      <c r="Y27" s="120">
        <f t="shared" ref="Y27" si="4">Q27*V27</f>
        <v>0</v>
      </c>
      <c r="Z27" s="121"/>
      <c r="AA27" s="121"/>
      <c r="AB27" s="122"/>
      <c r="AC27" s="123" t="s">
        <v>35</v>
      </c>
      <c r="AD27" s="124"/>
      <c r="AE27" s="124"/>
      <c r="AF27" s="125"/>
      <c r="AG27" s="126">
        <f t="shared" ref="AG27" si="5">Y27*1.21</f>
        <v>0</v>
      </c>
      <c r="AH27" s="126"/>
      <c r="AI27" s="126"/>
      <c r="AJ27" s="126"/>
      <c r="AK27" s="110" t="s">
        <v>35</v>
      </c>
      <c r="AL27" s="110"/>
      <c r="AM27" s="110"/>
      <c r="AN27" s="110"/>
    </row>
    <row r="28" spans="1:40" x14ac:dyDescent="0.3">
      <c r="A28" s="112" t="s">
        <v>115</v>
      </c>
      <c r="B28" s="112"/>
      <c r="C28" s="113" t="s">
        <v>144</v>
      </c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>
        <v>2</v>
      </c>
      <c r="R28" s="116"/>
      <c r="S28" s="117"/>
      <c r="T28" s="115" t="s">
        <v>37</v>
      </c>
      <c r="U28" s="117"/>
      <c r="V28" s="118"/>
      <c r="W28" s="114"/>
      <c r="X28" s="119"/>
      <c r="Y28" s="120">
        <f t="shared" ref="Y28" si="6">Q28*V28</f>
        <v>0</v>
      </c>
      <c r="Z28" s="121"/>
      <c r="AA28" s="121"/>
      <c r="AB28" s="122"/>
      <c r="AC28" s="123" t="s">
        <v>35</v>
      </c>
      <c r="AD28" s="124"/>
      <c r="AE28" s="124"/>
      <c r="AF28" s="125"/>
      <c r="AG28" s="126">
        <f t="shared" ref="AG28" si="7">Y28*1.21</f>
        <v>0</v>
      </c>
      <c r="AH28" s="126"/>
      <c r="AI28" s="126"/>
      <c r="AJ28" s="126"/>
      <c r="AK28" s="110" t="s">
        <v>35</v>
      </c>
      <c r="AL28" s="110"/>
      <c r="AM28" s="110"/>
      <c r="AN28" s="110"/>
    </row>
    <row r="29" spans="1:40" x14ac:dyDescent="0.3">
      <c r="A29" s="112" t="s">
        <v>116</v>
      </c>
      <c r="B29" s="112"/>
      <c r="C29" s="128" t="s">
        <v>103</v>
      </c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15">
        <v>10</v>
      </c>
      <c r="R29" s="116"/>
      <c r="S29" s="116"/>
      <c r="T29" s="115" t="s">
        <v>37</v>
      </c>
      <c r="U29" s="117"/>
      <c r="V29" s="118"/>
      <c r="W29" s="114"/>
      <c r="X29" s="119"/>
      <c r="Y29" s="120">
        <f t="shared" si="1"/>
        <v>0</v>
      </c>
      <c r="Z29" s="121"/>
      <c r="AA29" s="121"/>
      <c r="AB29" s="122"/>
      <c r="AC29" s="123" t="s">
        <v>35</v>
      </c>
      <c r="AD29" s="124"/>
      <c r="AE29" s="124"/>
      <c r="AF29" s="125"/>
      <c r="AG29" s="126">
        <f t="shared" si="0"/>
        <v>0</v>
      </c>
      <c r="AH29" s="126"/>
      <c r="AI29" s="126"/>
      <c r="AJ29" s="126"/>
      <c r="AK29" s="110" t="s">
        <v>35</v>
      </c>
      <c r="AL29" s="110"/>
      <c r="AM29" s="110"/>
      <c r="AN29" s="110"/>
    </row>
    <row r="30" spans="1:40" x14ac:dyDescent="0.3">
      <c r="A30" s="112" t="s">
        <v>117</v>
      </c>
      <c r="B30" s="112"/>
      <c r="C30" s="128" t="s">
        <v>149</v>
      </c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15">
        <v>2</v>
      </c>
      <c r="R30" s="116"/>
      <c r="S30" s="116"/>
      <c r="T30" s="115" t="s">
        <v>37</v>
      </c>
      <c r="U30" s="117"/>
      <c r="V30" s="118"/>
      <c r="W30" s="114"/>
      <c r="X30" s="119"/>
      <c r="Y30" s="120">
        <f t="shared" ref="Y30" si="8">Q30*V30</f>
        <v>0</v>
      </c>
      <c r="Z30" s="121"/>
      <c r="AA30" s="121"/>
      <c r="AB30" s="122"/>
      <c r="AC30" s="123" t="s">
        <v>35</v>
      </c>
      <c r="AD30" s="124"/>
      <c r="AE30" s="124"/>
      <c r="AF30" s="125"/>
      <c r="AG30" s="126">
        <f t="shared" ref="AG30" si="9">Y30*1.21</f>
        <v>0</v>
      </c>
      <c r="AH30" s="126"/>
      <c r="AI30" s="126"/>
      <c r="AJ30" s="126"/>
      <c r="AK30" s="110" t="s">
        <v>35</v>
      </c>
      <c r="AL30" s="110"/>
      <c r="AM30" s="110"/>
      <c r="AN30" s="110"/>
    </row>
    <row r="31" spans="1:40" ht="15" customHeight="1" x14ac:dyDescent="0.3">
      <c r="A31" s="112" t="s">
        <v>118</v>
      </c>
      <c r="B31" s="112"/>
      <c r="C31" s="128" t="s">
        <v>100</v>
      </c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15">
        <v>1480</v>
      </c>
      <c r="R31" s="116"/>
      <c r="S31" s="116"/>
      <c r="T31" s="115" t="s">
        <v>51</v>
      </c>
      <c r="U31" s="117"/>
      <c r="V31" s="118"/>
      <c r="W31" s="114"/>
      <c r="X31" s="119"/>
      <c r="Y31" s="120">
        <f t="shared" si="1"/>
        <v>0</v>
      </c>
      <c r="Z31" s="121"/>
      <c r="AA31" s="121"/>
      <c r="AB31" s="122"/>
      <c r="AC31" s="123" t="s">
        <v>35</v>
      </c>
      <c r="AD31" s="124"/>
      <c r="AE31" s="124"/>
      <c r="AF31" s="125"/>
      <c r="AG31" s="126">
        <f t="shared" si="0"/>
        <v>0</v>
      </c>
      <c r="AH31" s="126"/>
      <c r="AI31" s="126"/>
      <c r="AJ31" s="126"/>
      <c r="AK31" s="110" t="s">
        <v>35</v>
      </c>
      <c r="AL31" s="110"/>
      <c r="AM31" s="110"/>
      <c r="AN31" s="110"/>
    </row>
    <row r="32" spans="1:40" x14ac:dyDescent="0.3">
      <c r="A32" s="112" t="s">
        <v>120</v>
      </c>
      <c r="B32" s="112"/>
      <c r="C32" s="128" t="s">
        <v>105</v>
      </c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15">
        <v>30</v>
      </c>
      <c r="R32" s="116"/>
      <c r="S32" s="117"/>
      <c r="T32" s="115" t="s">
        <v>37</v>
      </c>
      <c r="U32" s="117"/>
      <c r="V32" s="118"/>
      <c r="W32" s="114"/>
      <c r="X32" s="119"/>
      <c r="Y32" s="127">
        <f t="shared" si="1"/>
        <v>0</v>
      </c>
      <c r="Z32" s="121"/>
      <c r="AA32" s="121"/>
      <c r="AB32" s="122"/>
      <c r="AC32" s="123" t="s">
        <v>35</v>
      </c>
      <c r="AD32" s="124"/>
      <c r="AE32" s="124"/>
      <c r="AF32" s="125"/>
      <c r="AG32" s="126">
        <f t="shared" si="0"/>
        <v>0</v>
      </c>
      <c r="AH32" s="126"/>
      <c r="AI32" s="126"/>
      <c r="AJ32" s="126"/>
      <c r="AK32" s="110" t="s">
        <v>35</v>
      </c>
      <c r="AL32" s="110"/>
      <c r="AM32" s="110"/>
      <c r="AN32" s="110"/>
    </row>
    <row r="33" spans="1:40" x14ac:dyDescent="0.3">
      <c r="A33" s="112" t="s">
        <v>145</v>
      </c>
      <c r="B33" s="112"/>
      <c r="C33" s="128" t="s">
        <v>119</v>
      </c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15">
        <v>4</v>
      </c>
      <c r="R33" s="116"/>
      <c r="S33" s="117"/>
      <c r="T33" s="115" t="s">
        <v>37</v>
      </c>
      <c r="U33" s="117"/>
      <c r="V33" s="118"/>
      <c r="W33" s="114"/>
      <c r="X33" s="119"/>
      <c r="Y33" s="123" t="s">
        <v>35</v>
      </c>
      <c r="Z33" s="124"/>
      <c r="AA33" s="124"/>
      <c r="AB33" s="125"/>
      <c r="AC33" s="127">
        <f>Q33*V33</f>
        <v>0</v>
      </c>
      <c r="AD33" s="121"/>
      <c r="AE33" s="121"/>
      <c r="AF33" s="122"/>
      <c r="AG33" s="110" t="s">
        <v>35</v>
      </c>
      <c r="AH33" s="110"/>
      <c r="AI33" s="110"/>
      <c r="AJ33" s="110"/>
      <c r="AK33" s="126">
        <f>AC33*1.21</f>
        <v>0</v>
      </c>
      <c r="AL33" s="126"/>
      <c r="AM33" s="126"/>
      <c r="AN33" s="126"/>
    </row>
    <row r="34" spans="1:40" x14ac:dyDescent="0.3">
      <c r="A34" s="112" t="s">
        <v>148</v>
      </c>
      <c r="B34" s="112"/>
      <c r="C34" s="128" t="s">
        <v>55</v>
      </c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15">
        <v>247</v>
      </c>
      <c r="R34" s="116"/>
      <c r="S34" s="117"/>
      <c r="T34" s="115" t="s">
        <v>37</v>
      </c>
      <c r="U34" s="117"/>
      <c r="V34" s="118"/>
      <c r="W34" s="114"/>
      <c r="X34" s="119"/>
      <c r="Y34" s="123" t="s">
        <v>35</v>
      </c>
      <c r="Z34" s="124"/>
      <c r="AA34" s="124"/>
      <c r="AB34" s="125"/>
      <c r="AC34" s="127">
        <f>Q34*V34</f>
        <v>0</v>
      </c>
      <c r="AD34" s="121"/>
      <c r="AE34" s="121"/>
      <c r="AF34" s="122"/>
      <c r="AG34" s="110" t="s">
        <v>35</v>
      </c>
      <c r="AH34" s="110"/>
      <c r="AI34" s="110"/>
      <c r="AJ34" s="110"/>
      <c r="AK34" s="126">
        <f>AC34*1.21</f>
        <v>0</v>
      </c>
      <c r="AL34" s="126"/>
      <c r="AM34" s="126"/>
      <c r="AN34" s="126"/>
    </row>
    <row r="35" spans="1:40" x14ac:dyDescent="0.3">
      <c r="A35" s="150" t="s">
        <v>56</v>
      </c>
      <c r="B35" s="150"/>
      <c r="C35" s="151" t="s">
        <v>57</v>
      </c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34" t="s">
        <v>35</v>
      </c>
      <c r="R35" s="135"/>
      <c r="S35" s="136"/>
      <c r="T35" s="134" t="s">
        <v>35</v>
      </c>
      <c r="U35" s="136"/>
      <c r="V35" s="137" t="s">
        <v>35</v>
      </c>
      <c r="W35" s="138"/>
      <c r="X35" s="139"/>
      <c r="Y35" s="140">
        <f>SUM(Y36:AB44)</f>
        <v>0</v>
      </c>
      <c r="Z35" s="141"/>
      <c r="AA35" s="141"/>
      <c r="AB35" s="142"/>
      <c r="AC35" s="140">
        <f>SUM(AC36:AF44)</f>
        <v>0</v>
      </c>
      <c r="AD35" s="141"/>
      <c r="AE35" s="141"/>
      <c r="AF35" s="142"/>
      <c r="AG35" s="152">
        <f>SUM(AG36:AJ44)</f>
        <v>0</v>
      </c>
      <c r="AH35" s="152"/>
      <c r="AI35" s="152"/>
      <c r="AJ35" s="152"/>
      <c r="AK35" s="152">
        <f>SUM(AK36:AN44)</f>
        <v>0</v>
      </c>
      <c r="AL35" s="152"/>
      <c r="AM35" s="152"/>
      <c r="AN35" s="152"/>
    </row>
    <row r="36" spans="1:40" x14ac:dyDescent="0.3">
      <c r="A36" s="112" t="s">
        <v>58</v>
      </c>
      <c r="B36" s="112"/>
      <c r="C36" s="128" t="s">
        <v>96</v>
      </c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15">
        <v>247</v>
      </c>
      <c r="R36" s="116"/>
      <c r="S36" s="117"/>
      <c r="T36" s="115" t="s">
        <v>37</v>
      </c>
      <c r="U36" s="117"/>
      <c r="V36" s="153"/>
      <c r="W36" s="154"/>
      <c r="X36" s="155"/>
      <c r="Y36" s="120">
        <f>Q36*V36</f>
        <v>0</v>
      </c>
      <c r="Z36" s="121"/>
      <c r="AA36" s="121"/>
      <c r="AB36" s="122"/>
      <c r="AC36" s="123" t="s">
        <v>35</v>
      </c>
      <c r="AD36" s="124"/>
      <c r="AE36" s="124"/>
      <c r="AF36" s="125"/>
      <c r="AG36" s="127">
        <f>Y36*1.21</f>
        <v>0</v>
      </c>
      <c r="AH36" s="121"/>
      <c r="AI36" s="121"/>
      <c r="AJ36" s="122"/>
      <c r="AK36" s="123" t="s">
        <v>35</v>
      </c>
      <c r="AL36" s="124"/>
      <c r="AM36" s="124"/>
      <c r="AN36" s="125"/>
    </row>
    <row r="37" spans="1:40" x14ac:dyDescent="0.3">
      <c r="A37" s="112" t="s">
        <v>59</v>
      </c>
      <c r="B37" s="112"/>
      <c r="C37" s="156" t="s">
        <v>95</v>
      </c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15">
        <v>12</v>
      </c>
      <c r="R37" s="116"/>
      <c r="S37" s="117"/>
      <c r="T37" s="115" t="s">
        <v>37</v>
      </c>
      <c r="U37" s="117"/>
      <c r="V37" s="153"/>
      <c r="W37" s="154"/>
      <c r="X37" s="155"/>
      <c r="Y37" s="120">
        <f t="shared" ref="Y37:Y44" si="10">Q37*V37</f>
        <v>0</v>
      </c>
      <c r="Z37" s="121"/>
      <c r="AA37" s="121"/>
      <c r="AB37" s="122"/>
      <c r="AC37" s="123" t="s">
        <v>35</v>
      </c>
      <c r="AD37" s="124"/>
      <c r="AE37" s="124"/>
      <c r="AF37" s="125"/>
      <c r="AG37" s="127">
        <f t="shared" ref="AG37:AG44" si="11">Y37*1.21</f>
        <v>0</v>
      </c>
      <c r="AH37" s="121"/>
      <c r="AI37" s="121"/>
      <c r="AJ37" s="122"/>
      <c r="AK37" s="123" t="s">
        <v>35</v>
      </c>
      <c r="AL37" s="124"/>
      <c r="AM37" s="124"/>
      <c r="AN37" s="125"/>
    </row>
    <row r="38" spans="1:40" x14ac:dyDescent="0.3">
      <c r="A38" s="112" t="s">
        <v>60</v>
      </c>
      <c r="B38" s="112"/>
      <c r="C38" s="156" t="s">
        <v>151</v>
      </c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15">
        <v>10</v>
      </c>
      <c r="R38" s="116"/>
      <c r="S38" s="117"/>
      <c r="T38" s="115" t="s">
        <v>37</v>
      </c>
      <c r="U38" s="117"/>
      <c r="V38" s="118"/>
      <c r="W38" s="154"/>
      <c r="X38" s="155"/>
      <c r="Y38" s="120">
        <f t="shared" si="10"/>
        <v>0</v>
      </c>
      <c r="Z38" s="121"/>
      <c r="AA38" s="121"/>
      <c r="AB38" s="122"/>
      <c r="AC38" s="123" t="s">
        <v>35</v>
      </c>
      <c r="AD38" s="124"/>
      <c r="AE38" s="124"/>
      <c r="AF38" s="125"/>
      <c r="AG38" s="127">
        <f t="shared" si="11"/>
        <v>0</v>
      </c>
      <c r="AH38" s="121"/>
      <c r="AI38" s="121"/>
      <c r="AJ38" s="122"/>
      <c r="AK38" s="123" t="s">
        <v>35</v>
      </c>
      <c r="AL38" s="124"/>
      <c r="AM38" s="124"/>
      <c r="AN38" s="125"/>
    </row>
    <row r="39" spans="1:40" ht="15" customHeight="1" x14ac:dyDescent="0.3">
      <c r="A39" s="112" t="s">
        <v>61</v>
      </c>
      <c r="B39" s="112"/>
      <c r="C39" s="156" t="s">
        <v>101</v>
      </c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15">
        <v>1480</v>
      </c>
      <c r="R39" s="116"/>
      <c r="S39" s="117"/>
      <c r="T39" s="115" t="s">
        <v>51</v>
      </c>
      <c r="U39" s="117"/>
      <c r="V39" s="118"/>
      <c r="W39" s="154"/>
      <c r="X39" s="155"/>
      <c r="Y39" s="120">
        <f t="shared" si="10"/>
        <v>0</v>
      </c>
      <c r="Z39" s="121"/>
      <c r="AA39" s="121"/>
      <c r="AB39" s="122"/>
      <c r="AC39" s="123" t="s">
        <v>35</v>
      </c>
      <c r="AD39" s="124"/>
      <c r="AE39" s="124"/>
      <c r="AF39" s="125"/>
      <c r="AG39" s="127">
        <f t="shared" si="11"/>
        <v>0</v>
      </c>
      <c r="AH39" s="121"/>
      <c r="AI39" s="121"/>
      <c r="AJ39" s="122"/>
      <c r="AK39" s="123" t="s">
        <v>35</v>
      </c>
      <c r="AL39" s="124"/>
      <c r="AM39" s="124"/>
      <c r="AN39" s="125"/>
    </row>
    <row r="40" spans="1:40" ht="15" customHeight="1" x14ac:dyDescent="0.3">
      <c r="A40" s="112" t="s">
        <v>62</v>
      </c>
      <c r="B40" s="112"/>
      <c r="C40" s="156" t="s">
        <v>143</v>
      </c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15">
        <v>4</v>
      </c>
      <c r="R40" s="116"/>
      <c r="S40" s="117"/>
      <c r="T40" s="115" t="s">
        <v>37</v>
      </c>
      <c r="U40" s="117"/>
      <c r="V40" s="118"/>
      <c r="W40" s="154"/>
      <c r="X40" s="155"/>
      <c r="Y40" s="158" t="s">
        <v>35</v>
      </c>
      <c r="Z40" s="124"/>
      <c r="AA40" s="124"/>
      <c r="AB40" s="125"/>
      <c r="AC40" s="127">
        <f>Q40*V40</f>
        <v>0</v>
      </c>
      <c r="AD40" s="121"/>
      <c r="AE40" s="121"/>
      <c r="AF40" s="122"/>
      <c r="AG40" s="123" t="s">
        <v>35</v>
      </c>
      <c r="AH40" s="124"/>
      <c r="AI40" s="124"/>
      <c r="AJ40" s="125"/>
      <c r="AK40" s="127">
        <f>AC40*1.21</f>
        <v>0</v>
      </c>
      <c r="AL40" s="121"/>
      <c r="AM40" s="121"/>
      <c r="AN40" s="122"/>
    </row>
    <row r="41" spans="1:40" x14ac:dyDescent="0.3">
      <c r="A41" s="112" t="s">
        <v>63</v>
      </c>
      <c r="B41" s="112"/>
      <c r="C41" s="156" t="s">
        <v>98</v>
      </c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15">
        <v>15</v>
      </c>
      <c r="R41" s="116"/>
      <c r="S41" s="117"/>
      <c r="T41" s="115" t="s">
        <v>65</v>
      </c>
      <c r="U41" s="117"/>
      <c r="V41" s="118"/>
      <c r="W41" s="154"/>
      <c r="X41" s="155"/>
      <c r="Y41" s="158" t="s">
        <v>35</v>
      </c>
      <c r="Z41" s="124"/>
      <c r="AA41" s="124"/>
      <c r="AB41" s="125"/>
      <c r="AC41" s="127">
        <f>Q41*V41</f>
        <v>0</v>
      </c>
      <c r="AD41" s="121"/>
      <c r="AE41" s="121"/>
      <c r="AF41" s="122"/>
      <c r="AG41" s="123" t="s">
        <v>35</v>
      </c>
      <c r="AH41" s="124"/>
      <c r="AI41" s="124"/>
      <c r="AJ41" s="125"/>
      <c r="AK41" s="127">
        <f>AC41*1.21</f>
        <v>0</v>
      </c>
      <c r="AL41" s="121"/>
      <c r="AM41" s="121"/>
      <c r="AN41" s="122"/>
    </row>
    <row r="42" spans="1:40" x14ac:dyDescent="0.3">
      <c r="A42" s="112" t="s">
        <v>64</v>
      </c>
      <c r="B42" s="112"/>
      <c r="C42" s="156" t="s">
        <v>67</v>
      </c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9">
        <v>165</v>
      </c>
      <c r="R42" s="160"/>
      <c r="S42" s="161"/>
      <c r="T42" s="115" t="s">
        <v>65</v>
      </c>
      <c r="U42" s="117"/>
      <c r="V42" s="118"/>
      <c r="W42" s="154"/>
      <c r="X42" s="162"/>
      <c r="Y42" s="120">
        <f t="shared" si="10"/>
        <v>0</v>
      </c>
      <c r="Z42" s="121"/>
      <c r="AA42" s="121"/>
      <c r="AB42" s="122"/>
      <c r="AC42" s="123" t="s">
        <v>35</v>
      </c>
      <c r="AD42" s="124"/>
      <c r="AE42" s="124"/>
      <c r="AF42" s="125"/>
      <c r="AG42" s="127">
        <f t="shared" si="11"/>
        <v>0</v>
      </c>
      <c r="AH42" s="121"/>
      <c r="AI42" s="121"/>
      <c r="AJ42" s="122"/>
      <c r="AK42" s="123" t="s">
        <v>35</v>
      </c>
      <c r="AL42" s="124"/>
      <c r="AM42" s="124"/>
      <c r="AN42" s="125"/>
    </row>
    <row r="43" spans="1:40" x14ac:dyDescent="0.3">
      <c r="A43" s="112" t="s">
        <v>66</v>
      </c>
      <c r="B43" s="112"/>
      <c r="C43" s="128" t="s">
        <v>92</v>
      </c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15">
        <v>245</v>
      </c>
      <c r="R43" s="116"/>
      <c r="S43" s="117"/>
      <c r="T43" s="115" t="s">
        <v>37</v>
      </c>
      <c r="U43" s="117"/>
      <c r="V43" s="126"/>
      <c r="W43" s="126"/>
      <c r="X43" s="126"/>
      <c r="Y43" s="120">
        <f t="shared" si="10"/>
        <v>0</v>
      </c>
      <c r="Z43" s="121"/>
      <c r="AA43" s="121"/>
      <c r="AB43" s="122"/>
      <c r="AC43" s="123" t="s">
        <v>35</v>
      </c>
      <c r="AD43" s="124"/>
      <c r="AE43" s="124"/>
      <c r="AF43" s="125"/>
      <c r="AG43" s="127">
        <f t="shared" si="11"/>
        <v>0</v>
      </c>
      <c r="AH43" s="121"/>
      <c r="AI43" s="121"/>
      <c r="AJ43" s="122"/>
      <c r="AK43" s="110" t="s">
        <v>35</v>
      </c>
      <c r="AL43" s="110"/>
      <c r="AM43" s="110"/>
      <c r="AN43" s="110"/>
    </row>
    <row r="44" spans="1:40" x14ac:dyDescent="0.3">
      <c r="A44" s="112" t="s">
        <v>68</v>
      </c>
      <c r="B44" s="112"/>
      <c r="C44" s="128" t="s">
        <v>93</v>
      </c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15">
        <v>40</v>
      </c>
      <c r="R44" s="116"/>
      <c r="S44" s="117"/>
      <c r="T44" s="115" t="s">
        <v>65</v>
      </c>
      <c r="U44" s="117"/>
      <c r="V44" s="126"/>
      <c r="W44" s="126"/>
      <c r="X44" s="126"/>
      <c r="Y44" s="120">
        <f t="shared" si="10"/>
        <v>0</v>
      </c>
      <c r="Z44" s="121"/>
      <c r="AA44" s="121"/>
      <c r="AB44" s="122"/>
      <c r="AC44" s="123" t="s">
        <v>35</v>
      </c>
      <c r="AD44" s="124"/>
      <c r="AE44" s="124"/>
      <c r="AF44" s="125"/>
      <c r="AG44" s="127">
        <f t="shared" si="11"/>
        <v>0</v>
      </c>
      <c r="AH44" s="121"/>
      <c r="AI44" s="121"/>
      <c r="AJ44" s="122"/>
      <c r="AK44" s="110" t="s">
        <v>35</v>
      </c>
      <c r="AL44" s="110"/>
      <c r="AM44" s="110"/>
      <c r="AN44" s="110"/>
    </row>
    <row r="45" spans="1:40" x14ac:dyDescent="0.3">
      <c r="A45" s="163" t="s">
        <v>69</v>
      </c>
      <c r="B45" s="163"/>
      <c r="C45" s="164" t="s">
        <v>70</v>
      </c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4"/>
      <c r="Q45" s="134" t="s">
        <v>35</v>
      </c>
      <c r="R45" s="135"/>
      <c r="S45" s="136"/>
      <c r="T45" s="134" t="s">
        <v>35</v>
      </c>
      <c r="U45" s="136"/>
      <c r="V45" s="137" t="s">
        <v>35</v>
      </c>
      <c r="W45" s="138"/>
      <c r="X45" s="139"/>
      <c r="Y45" s="140">
        <f>SUM(Y46:AB53)</f>
        <v>0</v>
      </c>
      <c r="Z45" s="141"/>
      <c r="AA45" s="141"/>
      <c r="AB45" s="142"/>
      <c r="AC45" s="140">
        <f>SUM(AC46:AF53)</f>
        <v>0</v>
      </c>
      <c r="AD45" s="141"/>
      <c r="AE45" s="141"/>
      <c r="AF45" s="142"/>
      <c r="AG45" s="189">
        <f>SUM(AG46:AJ53)</f>
        <v>0</v>
      </c>
      <c r="AH45" s="189"/>
      <c r="AI45" s="189"/>
      <c r="AJ45" s="189"/>
      <c r="AK45" s="189">
        <f>SUM(AK46:AN53)</f>
        <v>0</v>
      </c>
      <c r="AL45" s="189"/>
      <c r="AM45" s="189"/>
      <c r="AN45" s="189"/>
    </row>
    <row r="46" spans="1:40" x14ac:dyDescent="0.3">
      <c r="A46" s="112" t="s">
        <v>71</v>
      </c>
      <c r="B46" s="112"/>
      <c r="C46" s="128" t="s">
        <v>72</v>
      </c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15">
        <v>1</v>
      </c>
      <c r="R46" s="116"/>
      <c r="S46" s="117"/>
      <c r="T46" s="165" t="s">
        <v>73</v>
      </c>
      <c r="U46" s="165"/>
      <c r="V46" s="118"/>
      <c r="W46" s="114"/>
      <c r="X46" s="119"/>
      <c r="Y46" s="123" t="s">
        <v>35</v>
      </c>
      <c r="Z46" s="124"/>
      <c r="AA46" s="124"/>
      <c r="AB46" s="125"/>
      <c r="AC46" s="127">
        <f>Q46*V46</f>
        <v>0</v>
      </c>
      <c r="AD46" s="121"/>
      <c r="AE46" s="121"/>
      <c r="AF46" s="122"/>
      <c r="AG46" s="110" t="s">
        <v>35</v>
      </c>
      <c r="AH46" s="110"/>
      <c r="AI46" s="110"/>
      <c r="AJ46" s="110"/>
      <c r="AK46" s="126">
        <f>AC46*1.21</f>
        <v>0</v>
      </c>
      <c r="AL46" s="126"/>
      <c r="AM46" s="126"/>
      <c r="AN46" s="126"/>
    </row>
    <row r="47" spans="1:40" x14ac:dyDescent="0.3">
      <c r="A47" s="112" t="s">
        <v>74</v>
      </c>
      <c r="B47" s="112"/>
      <c r="C47" s="128" t="s">
        <v>94</v>
      </c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15">
        <v>1</v>
      </c>
      <c r="R47" s="116"/>
      <c r="S47" s="117"/>
      <c r="T47" s="165" t="s">
        <v>73</v>
      </c>
      <c r="U47" s="165"/>
      <c r="V47" s="118"/>
      <c r="W47" s="114"/>
      <c r="X47" s="119"/>
      <c r="Y47" s="127">
        <f>Q47*V47</f>
        <v>0</v>
      </c>
      <c r="Z47" s="121"/>
      <c r="AA47" s="121"/>
      <c r="AB47" s="122"/>
      <c r="AC47" s="123" t="s">
        <v>35</v>
      </c>
      <c r="AD47" s="124"/>
      <c r="AE47" s="124"/>
      <c r="AF47" s="125"/>
      <c r="AG47" s="126">
        <f>Y47*1.21</f>
        <v>0</v>
      </c>
      <c r="AH47" s="126"/>
      <c r="AI47" s="126"/>
      <c r="AJ47" s="126"/>
      <c r="AK47" s="126" t="s">
        <v>35</v>
      </c>
      <c r="AL47" s="126"/>
      <c r="AM47" s="126"/>
      <c r="AN47" s="126"/>
    </row>
    <row r="48" spans="1:40" x14ac:dyDescent="0.3">
      <c r="A48" s="112" t="s">
        <v>75</v>
      </c>
      <c r="B48" s="112"/>
      <c r="C48" s="128" t="s">
        <v>76</v>
      </c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15">
        <v>245</v>
      </c>
      <c r="R48" s="116"/>
      <c r="S48" s="117"/>
      <c r="T48" s="165" t="s">
        <v>37</v>
      </c>
      <c r="U48" s="165"/>
      <c r="V48" s="118"/>
      <c r="W48" s="114"/>
      <c r="X48" s="119"/>
      <c r="Y48" s="123" t="s">
        <v>35</v>
      </c>
      <c r="Z48" s="124"/>
      <c r="AA48" s="124"/>
      <c r="AB48" s="125"/>
      <c r="AC48" s="127">
        <f>Q48*V48</f>
        <v>0</v>
      </c>
      <c r="AD48" s="121"/>
      <c r="AE48" s="121"/>
      <c r="AF48" s="122"/>
      <c r="AG48" s="110" t="s">
        <v>35</v>
      </c>
      <c r="AH48" s="110"/>
      <c r="AI48" s="110"/>
      <c r="AJ48" s="110"/>
      <c r="AK48" s="126">
        <f>AC48*1.21</f>
        <v>0</v>
      </c>
      <c r="AL48" s="126"/>
      <c r="AM48" s="126"/>
      <c r="AN48" s="126"/>
    </row>
    <row r="49" spans="1:40" x14ac:dyDescent="0.3">
      <c r="A49" s="112" t="s">
        <v>77</v>
      </c>
      <c r="B49" s="112"/>
      <c r="C49" s="128" t="s">
        <v>78</v>
      </c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15">
        <v>1</v>
      </c>
      <c r="R49" s="116"/>
      <c r="S49" s="117"/>
      <c r="T49" s="165" t="s">
        <v>73</v>
      </c>
      <c r="U49" s="165"/>
      <c r="V49" s="118"/>
      <c r="W49" s="114"/>
      <c r="X49" s="119"/>
      <c r="Y49" s="127">
        <f>Q49*V49</f>
        <v>0</v>
      </c>
      <c r="Z49" s="121"/>
      <c r="AA49" s="121"/>
      <c r="AB49" s="122"/>
      <c r="AC49" s="123" t="s">
        <v>35</v>
      </c>
      <c r="AD49" s="124"/>
      <c r="AE49" s="124"/>
      <c r="AF49" s="125"/>
      <c r="AG49" s="126">
        <f>Y49*1.21</f>
        <v>0</v>
      </c>
      <c r="AH49" s="126"/>
      <c r="AI49" s="126"/>
      <c r="AJ49" s="126"/>
      <c r="AK49" s="126" t="s">
        <v>35</v>
      </c>
      <c r="AL49" s="126"/>
      <c r="AM49" s="126"/>
      <c r="AN49" s="126"/>
    </row>
    <row r="50" spans="1:40" ht="30" customHeight="1" x14ac:dyDescent="0.3">
      <c r="A50" s="112" t="s">
        <v>79</v>
      </c>
      <c r="B50" s="112"/>
      <c r="C50" s="171" t="s">
        <v>102</v>
      </c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15">
        <v>1</v>
      </c>
      <c r="R50" s="116"/>
      <c r="S50" s="117"/>
      <c r="T50" s="165" t="s">
        <v>73</v>
      </c>
      <c r="U50" s="165"/>
      <c r="V50" s="118"/>
      <c r="W50" s="114"/>
      <c r="X50" s="119"/>
      <c r="Y50" s="123" t="s">
        <v>35</v>
      </c>
      <c r="Z50" s="124"/>
      <c r="AA50" s="124"/>
      <c r="AB50" s="125"/>
      <c r="AC50" s="127">
        <f>Q50*V50</f>
        <v>0</v>
      </c>
      <c r="AD50" s="121"/>
      <c r="AE50" s="121"/>
      <c r="AF50" s="122"/>
      <c r="AG50" s="110" t="s">
        <v>35</v>
      </c>
      <c r="AH50" s="110"/>
      <c r="AI50" s="110"/>
      <c r="AJ50" s="110"/>
      <c r="AK50" s="126">
        <f>AC50*1.21</f>
        <v>0</v>
      </c>
      <c r="AL50" s="126"/>
      <c r="AM50" s="126"/>
      <c r="AN50" s="126"/>
    </row>
    <row r="51" spans="1:40" ht="30" customHeight="1" x14ac:dyDescent="0.3">
      <c r="A51" s="112" t="s">
        <v>80</v>
      </c>
      <c r="B51" s="112"/>
      <c r="C51" s="174" t="s">
        <v>104</v>
      </c>
      <c r="D51" s="174"/>
      <c r="E51" s="174"/>
      <c r="F51" s="174"/>
      <c r="G51" s="174"/>
      <c r="H51" s="174"/>
      <c r="I51" s="174"/>
      <c r="J51" s="174"/>
      <c r="K51" s="174"/>
      <c r="L51" s="174"/>
      <c r="M51" s="174"/>
      <c r="N51" s="174"/>
      <c r="O51" s="174"/>
      <c r="P51" s="174"/>
      <c r="Q51" s="175">
        <v>20</v>
      </c>
      <c r="R51" s="176"/>
      <c r="S51" s="177"/>
      <c r="T51" s="165" t="s">
        <v>65</v>
      </c>
      <c r="U51" s="165"/>
      <c r="V51" s="178"/>
      <c r="W51" s="179"/>
      <c r="X51" s="180"/>
      <c r="Y51" s="127">
        <f>Q51*V51</f>
        <v>0</v>
      </c>
      <c r="Z51" s="121"/>
      <c r="AA51" s="121"/>
      <c r="AB51" s="122"/>
      <c r="AC51" s="181" t="s">
        <v>35</v>
      </c>
      <c r="AD51" s="182"/>
      <c r="AE51" s="182"/>
      <c r="AF51" s="183"/>
      <c r="AG51" s="170">
        <f>Y51*1.21</f>
        <v>0</v>
      </c>
      <c r="AH51" s="170"/>
      <c r="AI51" s="170"/>
      <c r="AJ51" s="170"/>
      <c r="AK51" s="170" t="s">
        <v>35</v>
      </c>
      <c r="AL51" s="170"/>
      <c r="AM51" s="170"/>
      <c r="AN51" s="170"/>
    </row>
    <row r="52" spans="1:40" x14ac:dyDescent="0.3">
      <c r="A52" s="112" t="s">
        <v>81</v>
      </c>
      <c r="B52" s="112"/>
      <c r="C52" s="128" t="s">
        <v>83</v>
      </c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65">
        <v>1</v>
      </c>
      <c r="R52" s="165"/>
      <c r="S52" s="165"/>
      <c r="T52" s="165" t="s">
        <v>73</v>
      </c>
      <c r="U52" s="165"/>
      <c r="V52" s="172"/>
      <c r="W52" s="173"/>
      <c r="X52" s="173"/>
      <c r="Y52" s="110" t="s">
        <v>35</v>
      </c>
      <c r="Z52" s="110"/>
      <c r="AA52" s="110"/>
      <c r="AB52" s="110"/>
      <c r="AC52" s="126">
        <f>Q52*V52</f>
        <v>0</v>
      </c>
      <c r="AD52" s="126"/>
      <c r="AE52" s="126"/>
      <c r="AF52" s="126"/>
      <c r="AG52" s="110" t="s">
        <v>35</v>
      </c>
      <c r="AH52" s="110"/>
      <c r="AI52" s="110"/>
      <c r="AJ52" s="110"/>
      <c r="AK52" s="126">
        <f>AC52*1.21</f>
        <v>0</v>
      </c>
      <c r="AL52" s="126"/>
      <c r="AM52" s="126"/>
      <c r="AN52" s="126"/>
    </row>
    <row r="53" spans="1:40" ht="60" customHeight="1" x14ac:dyDescent="0.3">
      <c r="A53" s="112" t="s">
        <v>82</v>
      </c>
      <c r="B53" s="112"/>
      <c r="C53" s="171" t="s">
        <v>146</v>
      </c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65">
        <v>1</v>
      </c>
      <c r="R53" s="165"/>
      <c r="S53" s="165"/>
      <c r="T53" s="165" t="s">
        <v>73</v>
      </c>
      <c r="U53" s="165"/>
      <c r="V53" s="172"/>
      <c r="W53" s="173"/>
      <c r="X53" s="173"/>
      <c r="Y53" s="110" t="s">
        <v>35</v>
      </c>
      <c r="Z53" s="110"/>
      <c r="AA53" s="110"/>
      <c r="AB53" s="110"/>
      <c r="AC53" s="126">
        <f>Q53*V53</f>
        <v>0</v>
      </c>
      <c r="AD53" s="126"/>
      <c r="AE53" s="126"/>
      <c r="AF53" s="126"/>
      <c r="AG53" s="110" t="s">
        <v>35</v>
      </c>
      <c r="AH53" s="110"/>
      <c r="AI53" s="110"/>
      <c r="AJ53" s="110"/>
      <c r="AK53" s="126">
        <f>AC53*1.21</f>
        <v>0</v>
      </c>
      <c r="AL53" s="126"/>
      <c r="AM53" s="126"/>
      <c r="AN53" s="126"/>
    </row>
    <row r="54" spans="1:40" ht="14.4" thickBot="1" x14ac:dyDescent="0.3">
      <c r="A54" s="35"/>
      <c r="B54" s="35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7"/>
      <c r="R54" s="37"/>
      <c r="S54" s="37"/>
      <c r="T54" s="37"/>
      <c r="U54" s="37"/>
      <c r="V54" s="38"/>
      <c r="W54" s="39"/>
      <c r="X54" s="39"/>
      <c r="Y54" s="40"/>
      <c r="Z54" s="40"/>
      <c r="AA54" s="40"/>
      <c r="AB54" s="40"/>
      <c r="AC54" s="40"/>
      <c r="AD54" s="40"/>
      <c r="AE54" s="40"/>
      <c r="AF54" s="40"/>
      <c r="AG54" s="41"/>
      <c r="AH54" s="41"/>
      <c r="AI54" s="41"/>
      <c r="AJ54" s="41"/>
      <c r="AK54" s="41"/>
      <c r="AL54" s="41"/>
      <c r="AM54" s="41"/>
      <c r="AN54" s="41"/>
    </row>
    <row r="55" spans="1:40" ht="14.4" thickBot="1" x14ac:dyDescent="0.35">
      <c r="A55" s="166" t="s">
        <v>10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8">
        <v>0</v>
      </c>
      <c r="Z55" s="168"/>
      <c r="AA55" s="168"/>
      <c r="AB55" s="168"/>
      <c r="AC55" s="168">
        <f>AC45+AC35+AC5</f>
        <v>0</v>
      </c>
      <c r="AD55" s="168"/>
      <c r="AE55" s="168"/>
      <c r="AF55" s="168"/>
      <c r="AG55" s="168">
        <f>AG45+AG35+AG5</f>
        <v>0</v>
      </c>
      <c r="AH55" s="168"/>
      <c r="AI55" s="168"/>
      <c r="AJ55" s="168"/>
      <c r="AK55" s="168">
        <f>AK45+AK35+AK5</f>
        <v>0</v>
      </c>
      <c r="AL55" s="168"/>
      <c r="AM55" s="168"/>
      <c r="AN55" s="169"/>
    </row>
    <row r="56" spans="1:40" x14ac:dyDescent="0.3"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</row>
    <row r="57" spans="1:40" x14ac:dyDescent="0.3"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</row>
    <row r="58" spans="1:40" x14ac:dyDescent="0.3"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42"/>
    </row>
    <row r="59" spans="1:40" x14ac:dyDescent="0.3">
      <c r="A59" s="43"/>
      <c r="B59" s="44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6"/>
      <c r="T59" s="184" t="s">
        <v>84</v>
      </c>
      <c r="U59" s="185"/>
      <c r="V59" s="185"/>
      <c r="W59" s="47"/>
      <c r="X59" s="46"/>
      <c r="Y59" s="185" t="s">
        <v>85</v>
      </c>
      <c r="Z59" s="185"/>
      <c r="AA59" s="185"/>
      <c r="AB59" s="185"/>
      <c r="AC59" s="185"/>
      <c r="AD59" s="185"/>
      <c r="AE59" s="185"/>
      <c r="AF59" s="185" t="s">
        <v>86</v>
      </c>
      <c r="AG59" s="185"/>
      <c r="AH59" s="185"/>
      <c r="AI59" s="185"/>
      <c r="AJ59" s="185" t="s">
        <v>87</v>
      </c>
      <c r="AK59" s="185"/>
      <c r="AL59" s="185"/>
      <c r="AM59" s="185"/>
      <c r="AN59" s="185"/>
    </row>
    <row r="60" spans="1:40" x14ac:dyDescent="0.3">
      <c r="A60" s="186" t="s">
        <v>88</v>
      </c>
      <c r="B60" s="186"/>
      <c r="C60" s="186"/>
      <c r="D60" s="186"/>
      <c r="E60" s="186"/>
      <c r="F60" s="186"/>
      <c r="G60" s="186"/>
      <c r="H60" s="186"/>
      <c r="I60" s="186"/>
      <c r="J60" s="186"/>
      <c r="K60" s="186"/>
      <c r="L60" s="186"/>
      <c r="M60" s="186"/>
      <c r="N60" s="186"/>
      <c r="O60" s="186"/>
      <c r="P60" s="186"/>
      <c r="Q60" s="186"/>
      <c r="R60" s="186"/>
      <c r="S60" s="186"/>
      <c r="T60" s="112" t="s">
        <v>89</v>
      </c>
      <c r="U60" s="112"/>
      <c r="V60" s="112"/>
      <c r="W60" s="187" t="s">
        <v>5</v>
      </c>
      <c r="X60" s="187"/>
      <c r="Y60" s="110">
        <f>Y55+AC55</f>
        <v>0</v>
      </c>
      <c r="Z60" s="110"/>
      <c r="AA60" s="110"/>
      <c r="AB60" s="110"/>
      <c r="AC60" s="110"/>
      <c r="AD60" s="110"/>
      <c r="AE60" s="110"/>
      <c r="AF60" s="110">
        <f>AJ60-Y60</f>
        <v>0</v>
      </c>
      <c r="AG60" s="110"/>
      <c r="AH60" s="110"/>
      <c r="AI60" s="110"/>
      <c r="AJ60" s="110">
        <f>AG55+AK55</f>
        <v>0</v>
      </c>
      <c r="AK60" s="110"/>
      <c r="AL60" s="110"/>
      <c r="AM60" s="110"/>
      <c r="AN60" s="110"/>
    </row>
    <row r="61" spans="1:40" ht="15" customHeight="1" x14ac:dyDescent="0.3">
      <c r="A61" s="128" t="s">
        <v>90</v>
      </c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8"/>
      <c r="Q61" s="128"/>
      <c r="R61" s="128"/>
      <c r="S61" s="128"/>
      <c r="T61" s="188" t="e">
        <f>AJ61/AJ60</f>
        <v>#DIV/0!</v>
      </c>
      <c r="U61" s="188"/>
      <c r="V61" s="188"/>
      <c r="W61" s="187" t="s">
        <v>5</v>
      </c>
      <c r="X61" s="187"/>
      <c r="Y61" s="110">
        <f>Y55</f>
        <v>0</v>
      </c>
      <c r="Z61" s="110"/>
      <c r="AA61" s="110"/>
      <c r="AB61" s="110"/>
      <c r="AC61" s="110"/>
      <c r="AD61" s="110"/>
      <c r="AE61" s="110"/>
      <c r="AF61" s="110">
        <f>AJ61-Y61</f>
        <v>0</v>
      </c>
      <c r="AG61" s="110"/>
      <c r="AH61" s="110"/>
      <c r="AI61" s="110"/>
      <c r="AJ61" s="110">
        <f>AG55</f>
        <v>0</v>
      </c>
      <c r="AK61" s="110"/>
      <c r="AL61" s="110"/>
      <c r="AM61" s="110"/>
      <c r="AN61" s="110"/>
    </row>
    <row r="62" spans="1:40" x14ac:dyDescent="0.3">
      <c r="A62" s="128" t="s">
        <v>91</v>
      </c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  <c r="M62" s="128"/>
      <c r="N62" s="128"/>
      <c r="O62" s="128"/>
      <c r="P62" s="128"/>
      <c r="Q62" s="128"/>
      <c r="R62" s="128"/>
      <c r="S62" s="128"/>
      <c r="T62" s="188" t="e">
        <f>T60-T61</f>
        <v>#DIV/0!</v>
      </c>
      <c r="U62" s="188"/>
      <c r="V62" s="188"/>
      <c r="W62" s="187" t="s">
        <v>5</v>
      </c>
      <c r="X62" s="187"/>
      <c r="Y62" s="110">
        <f>AC55</f>
        <v>0</v>
      </c>
      <c r="Z62" s="110"/>
      <c r="AA62" s="110"/>
      <c r="AB62" s="110"/>
      <c r="AC62" s="110"/>
      <c r="AD62" s="110"/>
      <c r="AE62" s="110"/>
      <c r="AF62" s="110">
        <f>AJ62-Y62</f>
        <v>0</v>
      </c>
      <c r="AG62" s="110"/>
      <c r="AH62" s="110"/>
      <c r="AI62" s="110"/>
      <c r="AJ62" s="110">
        <f>AK55</f>
        <v>0</v>
      </c>
      <c r="AK62" s="110"/>
      <c r="AL62" s="110"/>
      <c r="AM62" s="110"/>
      <c r="AN62" s="110"/>
    </row>
    <row r="63" spans="1:40" x14ac:dyDescent="0.3"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</row>
    <row r="64" spans="1:40" ht="15" customHeight="1" x14ac:dyDescent="0.3">
      <c r="A64" s="111" t="s">
        <v>147</v>
      </c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  <c r="P64" s="111"/>
      <c r="Q64" s="111"/>
      <c r="R64" s="111"/>
      <c r="S64" s="111"/>
      <c r="T64" s="111"/>
      <c r="U64" s="111"/>
      <c r="V64" s="111"/>
      <c r="W64" s="111"/>
      <c r="X64" s="111"/>
      <c r="Y64" s="111"/>
      <c r="Z64" s="111"/>
      <c r="AA64" s="111"/>
      <c r="AB64" s="111"/>
      <c r="AC64" s="111"/>
      <c r="AD64" s="111"/>
      <c r="AE64" s="111"/>
      <c r="AF64" s="111"/>
      <c r="AG64" s="111"/>
      <c r="AH64" s="111"/>
      <c r="AI64" s="111"/>
      <c r="AJ64" s="111"/>
      <c r="AK64" s="111"/>
      <c r="AL64" s="111"/>
      <c r="AM64" s="111"/>
      <c r="AN64" s="111"/>
    </row>
    <row r="65" spans="1:40" ht="15" customHeight="1" x14ac:dyDescent="0.3">
      <c r="A65" s="111"/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</row>
    <row r="66" spans="1:40" ht="15" customHeight="1" x14ac:dyDescent="0.3">
      <c r="A66" s="111"/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  <c r="N66" s="111"/>
      <c r="O66" s="111"/>
      <c r="P66" s="111"/>
      <c r="Q66" s="111"/>
      <c r="R66" s="111"/>
      <c r="S66" s="111"/>
      <c r="T66" s="111"/>
      <c r="U66" s="111"/>
      <c r="V66" s="111"/>
      <c r="W66" s="111"/>
      <c r="X66" s="111"/>
      <c r="Y66" s="111"/>
      <c r="Z66" s="111"/>
      <c r="AA66" s="111"/>
      <c r="AB66" s="111"/>
      <c r="AC66" s="111"/>
      <c r="AD66" s="111"/>
      <c r="AE66" s="111"/>
      <c r="AF66" s="111"/>
      <c r="AG66" s="111"/>
      <c r="AH66" s="111"/>
      <c r="AI66" s="111"/>
      <c r="AJ66" s="111"/>
      <c r="AK66" s="111"/>
      <c r="AL66" s="111"/>
      <c r="AM66" s="111"/>
      <c r="AN66" s="111"/>
    </row>
    <row r="67" spans="1:40" ht="15" customHeight="1" x14ac:dyDescent="0.3">
      <c r="A67" s="111"/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  <c r="N67" s="111"/>
      <c r="O67" s="111"/>
      <c r="P67" s="111"/>
      <c r="Q67" s="111"/>
      <c r="R67" s="111"/>
      <c r="S67" s="111"/>
      <c r="T67" s="111"/>
      <c r="U67" s="111"/>
      <c r="V67" s="111"/>
      <c r="W67" s="111"/>
      <c r="X67" s="111"/>
      <c r="Y67" s="111"/>
      <c r="Z67" s="111"/>
      <c r="AA67" s="111"/>
      <c r="AB67" s="111"/>
      <c r="AC67" s="111"/>
      <c r="AD67" s="111"/>
      <c r="AE67" s="111"/>
      <c r="AF67" s="111"/>
      <c r="AG67" s="111"/>
      <c r="AH67" s="111"/>
      <c r="AI67" s="111"/>
      <c r="AJ67" s="111"/>
      <c r="AK67" s="111"/>
      <c r="AL67" s="111"/>
      <c r="AM67" s="111"/>
      <c r="AN67" s="111"/>
    </row>
    <row r="68" spans="1:40" ht="15" customHeight="1" x14ac:dyDescent="0.3">
      <c r="A68" s="111"/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  <c r="N68" s="111"/>
      <c r="O68" s="111"/>
      <c r="P68" s="111"/>
      <c r="Q68" s="111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  <c r="AI68" s="111"/>
      <c r="AJ68" s="111"/>
      <c r="AK68" s="111"/>
      <c r="AL68" s="111"/>
      <c r="AM68" s="111"/>
      <c r="AN68" s="111"/>
    </row>
    <row r="69" spans="1:40" ht="15" customHeight="1" x14ac:dyDescent="0.3">
      <c r="A69" s="111"/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  <c r="N69" s="111"/>
      <c r="O69" s="111"/>
      <c r="P69" s="111"/>
      <c r="Q69" s="111"/>
      <c r="R69" s="111"/>
      <c r="S69" s="111"/>
      <c r="T69" s="111"/>
      <c r="U69" s="111"/>
      <c r="V69" s="111"/>
      <c r="W69" s="111"/>
      <c r="X69" s="111"/>
      <c r="Y69" s="111"/>
      <c r="Z69" s="111"/>
      <c r="AA69" s="111"/>
      <c r="AB69" s="111"/>
      <c r="AC69" s="111"/>
      <c r="AD69" s="111"/>
      <c r="AE69" s="111"/>
      <c r="AF69" s="111"/>
      <c r="AG69" s="111"/>
      <c r="AH69" s="111"/>
      <c r="AI69" s="111"/>
      <c r="AJ69" s="111"/>
      <c r="AK69" s="111"/>
      <c r="AL69" s="111"/>
      <c r="AM69" s="111"/>
      <c r="AN69" s="111"/>
    </row>
    <row r="70" spans="1:40" ht="15" customHeight="1" x14ac:dyDescent="0.3">
      <c r="A70" s="111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</row>
    <row r="71" spans="1:40" ht="15" customHeight="1" x14ac:dyDescent="0.3">
      <c r="A71" s="111"/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</row>
    <row r="72" spans="1:40" ht="15" customHeight="1" x14ac:dyDescent="0.3">
      <c r="AC72" s="34"/>
      <c r="AD72" s="34"/>
    </row>
    <row r="73" spans="1:40" ht="15" customHeight="1" x14ac:dyDescent="0.3">
      <c r="A73" s="111" t="s">
        <v>150</v>
      </c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</row>
    <row r="74" spans="1:40" ht="15" customHeight="1" x14ac:dyDescent="0.3">
      <c r="A74" s="111"/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  <c r="N74" s="111"/>
      <c r="O74" s="111"/>
      <c r="P74" s="111"/>
      <c r="Q74" s="111"/>
      <c r="R74" s="111"/>
      <c r="S74" s="111"/>
      <c r="T74" s="111"/>
      <c r="U74" s="111"/>
      <c r="V74" s="111"/>
      <c r="W74" s="111"/>
      <c r="X74" s="111"/>
      <c r="Y74" s="111"/>
      <c r="Z74" s="111"/>
      <c r="AA74" s="111"/>
      <c r="AB74" s="111"/>
      <c r="AC74" s="111"/>
      <c r="AD74" s="111"/>
      <c r="AE74" s="111"/>
      <c r="AF74" s="111"/>
      <c r="AG74" s="111"/>
      <c r="AH74" s="111"/>
      <c r="AI74" s="111"/>
      <c r="AJ74" s="111"/>
      <c r="AK74" s="111"/>
      <c r="AL74" s="111"/>
      <c r="AM74" s="111"/>
      <c r="AN74" s="111"/>
    </row>
    <row r="75" spans="1:40" x14ac:dyDescent="0.3">
      <c r="AC75" s="34"/>
      <c r="AD75" s="34"/>
    </row>
    <row r="76" spans="1:40" x14ac:dyDescent="0.3">
      <c r="AC76" s="34"/>
      <c r="AD76" s="34"/>
    </row>
    <row r="77" spans="1:40" x14ac:dyDescent="0.3">
      <c r="AC77" s="34"/>
      <c r="AD77" s="34"/>
    </row>
    <row r="100" spans="1:31" s="51" customFormat="1" ht="15" customHeight="1" x14ac:dyDescent="0.3">
      <c r="A100" s="30"/>
      <c r="B100" s="30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50"/>
      <c r="AC100" s="50"/>
      <c r="AD100" s="50"/>
    </row>
    <row r="102" spans="1:31" x14ac:dyDescent="0.3">
      <c r="AB102" s="52"/>
      <c r="AC102" s="52"/>
      <c r="AD102" s="52"/>
      <c r="AE102" s="53"/>
    </row>
    <row r="103" spans="1:31" x14ac:dyDescent="0.3">
      <c r="AB103" s="52"/>
      <c r="AC103" s="52"/>
      <c r="AD103" s="52"/>
    </row>
    <row r="104" spans="1:31" x14ac:dyDescent="0.3">
      <c r="AB104" s="54"/>
      <c r="AC104" s="54"/>
      <c r="AD104" s="54"/>
    </row>
    <row r="105" spans="1:31" x14ac:dyDescent="0.3">
      <c r="AB105" s="52"/>
      <c r="AC105" s="52"/>
      <c r="AD105" s="52"/>
    </row>
    <row r="106" spans="1:31" x14ac:dyDescent="0.3">
      <c r="AB106" s="52"/>
      <c r="AC106" s="52"/>
      <c r="AD106" s="52"/>
    </row>
    <row r="107" spans="1:31" x14ac:dyDescent="0.3">
      <c r="AB107" s="52"/>
      <c r="AC107" s="52"/>
      <c r="AD107" s="52"/>
    </row>
    <row r="109" spans="1:31" ht="15" x14ac:dyDescent="0.3">
      <c r="AB109" s="4"/>
      <c r="AC109" s="4"/>
      <c r="AD109" s="4"/>
    </row>
    <row r="121" spans="28:31" ht="15" x14ac:dyDescent="0.3">
      <c r="AB121" s="4"/>
      <c r="AC121" s="4"/>
      <c r="AD121" s="4"/>
    </row>
    <row r="123" spans="28:31" x14ac:dyDescent="0.3">
      <c r="AE123" s="53"/>
    </row>
    <row r="124" spans="28:31" x14ac:dyDescent="0.3">
      <c r="AB124" s="36"/>
      <c r="AC124" s="36"/>
      <c r="AD124" s="36"/>
    </row>
    <row r="126" spans="28:31" x14ac:dyDescent="0.3">
      <c r="AB126" s="36"/>
      <c r="AC126" s="36"/>
      <c r="AD126" s="36"/>
    </row>
    <row r="128" spans="28:31" x14ac:dyDescent="0.3">
      <c r="AB128" s="36"/>
      <c r="AC128" s="36"/>
      <c r="AD128" s="36"/>
    </row>
    <row r="129" spans="28:30" ht="15" x14ac:dyDescent="0.3">
      <c r="AB129" s="4"/>
      <c r="AC129" s="4"/>
      <c r="AD129" s="4"/>
    </row>
    <row r="132" spans="28:30" x14ac:dyDescent="0.3">
      <c r="AB132" s="36"/>
      <c r="AC132" s="36"/>
      <c r="AD132" s="36"/>
    </row>
    <row r="134" spans="28:30" x14ac:dyDescent="0.3">
      <c r="AB134" s="36"/>
      <c r="AC134" s="36"/>
      <c r="AD134" s="36"/>
    </row>
    <row r="136" spans="28:30" x14ac:dyDescent="0.3">
      <c r="AB136" s="36"/>
      <c r="AC136" s="36"/>
      <c r="AD136" s="36"/>
    </row>
    <row r="138" spans="28:30" x14ac:dyDescent="0.3">
      <c r="AB138" s="36"/>
      <c r="AC138" s="36"/>
      <c r="AD138" s="36"/>
    </row>
    <row r="142" spans="28:30" x14ac:dyDescent="0.3">
      <c r="AB142" s="36"/>
      <c r="AC142" s="36"/>
      <c r="AD142" s="36"/>
    </row>
    <row r="144" spans="28:30" x14ac:dyDescent="0.3">
      <c r="AB144" s="36"/>
      <c r="AC144" s="36"/>
      <c r="AD144" s="36"/>
    </row>
    <row r="145" spans="28:31" x14ac:dyDescent="0.3">
      <c r="AB145" s="36"/>
      <c r="AC145" s="36"/>
      <c r="AD145" s="36"/>
    </row>
    <row r="146" spans="28:31" x14ac:dyDescent="0.3">
      <c r="AB146" s="36"/>
      <c r="AC146" s="36"/>
      <c r="AD146" s="36"/>
    </row>
    <row r="147" spans="28:31" x14ac:dyDescent="0.3">
      <c r="AB147" s="36"/>
      <c r="AC147" s="36"/>
      <c r="AD147" s="36"/>
    </row>
    <row r="148" spans="28:31" x14ac:dyDescent="0.3">
      <c r="AB148" s="36"/>
      <c r="AC148" s="36"/>
      <c r="AD148" s="36"/>
    </row>
    <row r="149" spans="28:31" x14ac:dyDescent="0.3">
      <c r="AB149" s="36"/>
      <c r="AC149" s="36"/>
      <c r="AD149" s="36"/>
    </row>
    <row r="150" spans="28:31" x14ac:dyDescent="0.3">
      <c r="AB150" s="36"/>
      <c r="AC150" s="36"/>
      <c r="AD150" s="36"/>
    </row>
    <row r="151" spans="28:31" x14ac:dyDescent="0.3">
      <c r="AB151" s="36"/>
      <c r="AC151" s="36"/>
      <c r="AD151" s="36"/>
    </row>
    <row r="152" spans="28:31" x14ac:dyDescent="0.3">
      <c r="AB152" s="36"/>
      <c r="AC152" s="36"/>
      <c r="AD152" s="36"/>
    </row>
    <row r="154" spans="28:31" ht="15" x14ac:dyDescent="0.3">
      <c r="AB154" s="4"/>
      <c r="AC154" s="4"/>
      <c r="AD154" s="4"/>
    </row>
    <row r="156" spans="28:31" x14ac:dyDescent="0.3">
      <c r="AB156" s="52"/>
      <c r="AC156" s="52"/>
      <c r="AD156" s="52"/>
      <c r="AE156" s="53"/>
    </row>
    <row r="157" spans="28:31" x14ac:dyDescent="0.3">
      <c r="AB157" s="52"/>
      <c r="AC157" s="52"/>
      <c r="AD157" s="52"/>
      <c r="AE157" s="53"/>
    </row>
    <row r="158" spans="28:31" x14ac:dyDescent="0.3">
      <c r="AB158" s="52"/>
      <c r="AC158" s="52"/>
      <c r="AD158" s="52"/>
    </row>
    <row r="159" spans="28:31" x14ac:dyDescent="0.3">
      <c r="AB159" s="52"/>
      <c r="AC159" s="52"/>
      <c r="AD159" s="52"/>
    </row>
    <row r="161" spans="28:30" ht="15" x14ac:dyDescent="0.3">
      <c r="AB161" s="4"/>
      <c r="AC161" s="4"/>
      <c r="AD161" s="4"/>
    </row>
    <row r="169" spans="28:30" x14ac:dyDescent="0.3">
      <c r="AB169" s="48"/>
      <c r="AC169" s="48"/>
      <c r="AD169" s="48"/>
    </row>
    <row r="170" spans="28:30" x14ac:dyDescent="0.3">
      <c r="AB170" s="48"/>
      <c r="AC170" s="48"/>
      <c r="AD170" s="48"/>
    </row>
    <row r="171" spans="28:30" x14ac:dyDescent="0.3">
      <c r="AB171" s="54"/>
    </row>
    <row r="174" spans="28:30" x14ac:dyDescent="0.3">
      <c r="AB174" s="48"/>
      <c r="AC174" s="48"/>
      <c r="AD174" s="48"/>
    </row>
    <row r="175" spans="28:30" x14ac:dyDescent="0.3">
      <c r="AB175" s="48"/>
      <c r="AC175" s="48"/>
      <c r="AD175" s="48"/>
    </row>
    <row r="178" spans="1:31" s="51" customFormat="1" ht="17.399999999999999" x14ac:dyDescent="0.3">
      <c r="A178" s="30"/>
      <c r="B178" s="30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50"/>
      <c r="AC178" s="50"/>
      <c r="AD178" s="50"/>
    </row>
    <row r="180" spans="1:31" x14ac:dyDescent="0.3">
      <c r="AB180" s="52"/>
      <c r="AC180" s="52"/>
      <c r="AD180" s="52"/>
      <c r="AE180" s="33"/>
    </row>
    <row r="181" spans="1:31" x14ac:dyDescent="0.3">
      <c r="AB181" s="52"/>
      <c r="AC181" s="52"/>
      <c r="AD181" s="52"/>
      <c r="AE181" s="33"/>
    </row>
    <row r="182" spans="1:31" x14ac:dyDescent="0.3">
      <c r="AB182" s="52"/>
      <c r="AC182" s="52"/>
      <c r="AD182" s="52"/>
    </row>
    <row r="183" spans="1:31" x14ac:dyDescent="0.3">
      <c r="AB183" s="52"/>
      <c r="AC183" s="52"/>
      <c r="AD183" s="52"/>
    </row>
    <row r="185" spans="1:31" ht="15" x14ac:dyDescent="0.3">
      <c r="AB185" s="4"/>
      <c r="AC185" s="4"/>
      <c r="AD185" s="4"/>
    </row>
    <row r="186" spans="1:31" ht="15" x14ac:dyDescent="0.3">
      <c r="AB186" s="4"/>
      <c r="AC186" s="4"/>
      <c r="AD186" s="4"/>
    </row>
    <row r="187" spans="1:31" x14ac:dyDescent="0.3">
      <c r="AB187" s="52"/>
      <c r="AC187" s="52"/>
      <c r="AD187" s="52"/>
      <c r="AE187" s="33"/>
    </row>
    <row r="188" spans="1:31" x14ac:dyDescent="0.3">
      <c r="AB188" s="52"/>
      <c r="AC188" s="52"/>
      <c r="AD188" s="52"/>
      <c r="AE188" s="33"/>
    </row>
    <row r="189" spans="1:31" x14ac:dyDescent="0.3">
      <c r="AB189" s="52"/>
      <c r="AC189" s="52"/>
      <c r="AD189" s="52"/>
    </row>
    <row r="190" spans="1:31" x14ac:dyDescent="0.3">
      <c r="AB190" s="54"/>
      <c r="AC190" s="54"/>
      <c r="AD190" s="54"/>
    </row>
    <row r="192" spans="1:31" s="51" customFormat="1" ht="17.399999999999999" x14ac:dyDescent="0.3">
      <c r="A192" s="30"/>
      <c r="B192" s="30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55"/>
      <c r="AC192" s="55"/>
      <c r="AD192" s="55"/>
    </row>
    <row r="193" spans="28:31" ht="15" x14ac:dyDescent="0.3">
      <c r="AB193" s="11"/>
      <c r="AC193" s="11"/>
      <c r="AD193" s="11"/>
    </row>
    <row r="194" spans="28:31" x14ac:dyDescent="0.3">
      <c r="AB194" s="52"/>
      <c r="AC194" s="52"/>
      <c r="AD194" s="52"/>
      <c r="AE194" s="33"/>
    </row>
    <row r="195" spans="28:31" x14ac:dyDescent="0.3">
      <c r="AB195" s="52"/>
      <c r="AC195" s="52"/>
      <c r="AD195" s="52"/>
    </row>
    <row r="196" spans="28:31" x14ac:dyDescent="0.3">
      <c r="AB196" s="52"/>
      <c r="AC196" s="52"/>
      <c r="AD196" s="52"/>
    </row>
    <row r="197" spans="28:31" x14ac:dyDescent="0.3">
      <c r="AB197" s="52"/>
      <c r="AC197" s="52"/>
      <c r="AD197" s="52"/>
    </row>
    <row r="198" spans="28:31" x14ac:dyDescent="0.3">
      <c r="AB198" s="52"/>
      <c r="AC198" s="52"/>
      <c r="AD198" s="52"/>
    </row>
    <row r="199" spans="28:31" x14ac:dyDescent="0.3">
      <c r="AB199" s="52"/>
      <c r="AC199" s="52"/>
      <c r="AD199" s="52"/>
      <c r="AE199" s="33"/>
    </row>
    <row r="200" spans="28:31" x14ac:dyDescent="0.3">
      <c r="AB200" s="52"/>
      <c r="AC200" s="52"/>
      <c r="AD200" s="52"/>
      <c r="AE200" s="33"/>
    </row>
    <row r="201" spans="28:31" x14ac:dyDescent="0.3">
      <c r="AB201" s="54"/>
      <c r="AC201" s="54"/>
      <c r="AD201" s="54"/>
      <c r="AE201" s="33"/>
    </row>
    <row r="202" spans="28:31" ht="15" x14ac:dyDescent="0.3">
      <c r="AB202" s="11"/>
      <c r="AC202" s="11"/>
      <c r="AD202" s="11"/>
      <c r="AE202" s="33"/>
    </row>
    <row r="203" spans="28:31" ht="15" x14ac:dyDescent="0.3">
      <c r="AB203" s="16"/>
      <c r="AC203" s="16"/>
      <c r="AD203" s="16"/>
      <c r="AE203" s="33"/>
    </row>
    <row r="204" spans="28:31" x14ac:dyDescent="0.3">
      <c r="AB204" s="48"/>
      <c r="AC204" s="48"/>
      <c r="AD204" s="48"/>
      <c r="AE204" s="33"/>
    </row>
    <row r="205" spans="28:31" x14ac:dyDescent="0.3">
      <c r="AB205" s="56"/>
      <c r="AC205" s="56"/>
      <c r="AD205" s="56"/>
      <c r="AE205" s="33"/>
    </row>
    <row r="206" spans="28:31" x14ac:dyDescent="0.3">
      <c r="AB206" s="57"/>
      <c r="AC206" s="57"/>
      <c r="AD206" s="57"/>
      <c r="AE206" s="33"/>
    </row>
    <row r="207" spans="28:31" x14ac:dyDescent="0.3">
      <c r="AB207" s="57"/>
      <c r="AC207" s="57"/>
      <c r="AD207" s="57"/>
      <c r="AE207" s="33"/>
    </row>
    <row r="208" spans="28:31" x14ac:dyDescent="0.3">
      <c r="AB208" s="56"/>
      <c r="AC208" s="56"/>
      <c r="AD208" s="56"/>
      <c r="AE208" s="33"/>
    </row>
    <row r="209" spans="28:31" x14ac:dyDescent="0.3">
      <c r="AB209" s="58"/>
      <c r="AC209" s="58"/>
      <c r="AD209" s="58"/>
      <c r="AE209" s="53"/>
    </row>
    <row r="210" spans="28:31" x14ac:dyDescent="0.3">
      <c r="AB210" s="58"/>
      <c r="AC210" s="58"/>
      <c r="AD210" s="58"/>
    </row>
    <row r="211" spans="28:31" x14ac:dyDescent="0.3">
      <c r="AB211" s="59"/>
      <c r="AC211" s="59"/>
      <c r="AD211" s="59"/>
    </row>
    <row r="212" spans="28:31" x14ac:dyDescent="0.3">
      <c r="AB212" s="60"/>
      <c r="AC212" s="60"/>
      <c r="AD212" s="60"/>
      <c r="AE212" s="33"/>
    </row>
    <row r="213" spans="28:31" x14ac:dyDescent="0.3">
      <c r="AB213" s="61"/>
      <c r="AC213" s="61"/>
      <c r="AD213" s="61"/>
    </row>
    <row r="214" spans="28:31" x14ac:dyDescent="0.3">
      <c r="AB214" s="62"/>
      <c r="AC214" s="62"/>
      <c r="AD214" s="62"/>
    </row>
    <row r="215" spans="28:31" x14ac:dyDescent="0.3">
      <c r="AB215" s="61"/>
      <c r="AC215" s="61"/>
      <c r="AD215" s="61"/>
      <c r="AE215" s="48"/>
    </row>
    <row r="216" spans="28:31" x14ac:dyDescent="0.3">
      <c r="AB216" s="61"/>
      <c r="AC216" s="61"/>
      <c r="AD216" s="61"/>
      <c r="AE216" s="48"/>
    </row>
    <row r="217" spans="28:31" x14ac:dyDescent="0.3">
      <c r="AB217" s="61"/>
      <c r="AC217" s="61"/>
      <c r="AD217" s="61"/>
      <c r="AE217" s="48"/>
    </row>
    <row r="218" spans="28:31" x14ac:dyDescent="0.3">
      <c r="AB218" s="61"/>
      <c r="AC218" s="61"/>
      <c r="AD218" s="61"/>
    </row>
    <row r="219" spans="28:31" x14ac:dyDescent="0.3">
      <c r="AB219" s="61"/>
      <c r="AC219" s="61"/>
      <c r="AD219" s="61"/>
    </row>
    <row r="220" spans="28:31" x14ac:dyDescent="0.3">
      <c r="AB220" s="62"/>
      <c r="AC220" s="62"/>
      <c r="AD220" s="62"/>
    </row>
    <row r="221" spans="28:31" x14ac:dyDescent="0.3">
      <c r="AB221" s="61"/>
      <c r="AC221" s="61"/>
      <c r="AD221" s="61"/>
    </row>
    <row r="222" spans="28:31" x14ac:dyDescent="0.3">
      <c r="AB222" s="56"/>
      <c r="AC222" s="56"/>
      <c r="AD222" s="56"/>
    </row>
    <row r="223" spans="28:31" x14ac:dyDescent="0.3">
      <c r="AB223" s="52"/>
      <c r="AC223" s="52"/>
      <c r="AD223" s="52"/>
      <c r="AE223" s="33"/>
    </row>
    <row r="224" spans="28:31" x14ac:dyDescent="0.3">
      <c r="AB224" s="52"/>
      <c r="AC224" s="52"/>
      <c r="AD224" s="52"/>
    </row>
    <row r="225" spans="28:31" x14ac:dyDescent="0.3">
      <c r="AB225" s="52"/>
      <c r="AC225" s="52"/>
      <c r="AD225" s="52"/>
    </row>
    <row r="226" spans="28:31" x14ac:dyDescent="0.3">
      <c r="AB226" s="52"/>
      <c r="AC226" s="52"/>
      <c r="AD226" s="52"/>
    </row>
    <row r="227" spans="28:31" x14ac:dyDescent="0.3">
      <c r="AB227" s="52"/>
      <c r="AC227" s="52"/>
      <c r="AD227" s="52"/>
    </row>
    <row r="228" spans="28:31" x14ac:dyDescent="0.3">
      <c r="AB228" s="52"/>
      <c r="AC228" s="52"/>
      <c r="AD228" s="52"/>
    </row>
    <row r="229" spans="28:31" x14ac:dyDescent="0.3">
      <c r="AB229" s="54"/>
      <c r="AC229" s="54"/>
      <c r="AD229" s="54"/>
    </row>
    <row r="230" spans="28:31" x14ac:dyDescent="0.3">
      <c r="AB230" s="63"/>
      <c r="AC230" s="63"/>
      <c r="AD230" s="63"/>
    </row>
    <row r="231" spans="28:31" x14ac:dyDescent="0.3">
      <c r="AB231" s="63"/>
      <c r="AC231" s="63"/>
      <c r="AD231" s="63"/>
    </row>
    <row r="232" spans="28:31" x14ac:dyDescent="0.3">
      <c r="AE232" s="33"/>
    </row>
    <row r="257" spans="28:31" x14ac:dyDescent="0.3">
      <c r="AE257" s="33"/>
    </row>
    <row r="258" spans="28:31" x14ac:dyDescent="0.3">
      <c r="AB258" s="54"/>
      <c r="AC258" s="54"/>
      <c r="AD258" s="54"/>
      <c r="AE258" s="33"/>
    </row>
    <row r="259" spans="28:31" ht="15" x14ac:dyDescent="0.3">
      <c r="AB259" s="11"/>
      <c r="AC259" s="11"/>
      <c r="AD259" s="11"/>
      <c r="AE259" s="33"/>
    </row>
    <row r="260" spans="28:31" x14ac:dyDescent="0.3">
      <c r="AB260" s="54"/>
      <c r="AC260" s="54"/>
      <c r="AD260" s="54"/>
      <c r="AE260" s="33"/>
    </row>
    <row r="261" spans="28:31" x14ac:dyDescent="0.3">
      <c r="AB261" s="52"/>
      <c r="AC261" s="52"/>
      <c r="AD261" s="52"/>
      <c r="AE261" s="53"/>
    </row>
    <row r="262" spans="28:31" x14ac:dyDescent="0.3">
      <c r="AB262" s="52"/>
      <c r="AC262" s="52"/>
      <c r="AD262" s="52"/>
      <c r="AE262" s="53"/>
    </row>
    <row r="263" spans="28:31" x14ac:dyDescent="0.3">
      <c r="AB263" s="56"/>
      <c r="AC263" s="56"/>
      <c r="AD263" s="56"/>
      <c r="AE263" s="33"/>
    </row>
    <row r="264" spans="28:31" x14ac:dyDescent="0.3">
      <c r="AB264" s="49"/>
      <c r="AC264" s="49"/>
      <c r="AD264" s="49"/>
      <c r="AE264" s="33"/>
    </row>
    <row r="265" spans="28:31" x14ac:dyDescent="0.3">
      <c r="AB265" s="52"/>
      <c r="AC265" s="52"/>
      <c r="AD265" s="52"/>
      <c r="AE265" s="33"/>
    </row>
    <row r="266" spans="28:31" x14ac:dyDescent="0.3">
      <c r="AB266" s="52"/>
      <c r="AC266" s="52"/>
      <c r="AD266" s="52"/>
      <c r="AE266" s="33"/>
    </row>
    <row r="267" spans="28:31" x14ac:dyDescent="0.3">
      <c r="AB267" s="52"/>
      <c r="AC267" s="52"/>
      <c r="AD267" s="52"/>
      <c r="AE267" s="33"/>
    </row>
    <row r="268" spans="28:31" x14ac:dyDescent="0.3">
      <c r="AB268" s="64"/>
      <c r="AC268" s="64"/>
      <c r="AD268" s="64"/>
      <c r="AE268" s="33"/>
    </row>
    <row r="269" spans="28:31" x14ac:dyDescent="0.3">
      <c r="AB269" s="49"/>
      <c r="AC269" s="49"/>
      <c r="AD269" s="49"/>
      <c r="AE269" s="33"/>
    </row>
    <row r="270" spans="28:31" x14ac:dyDescent="0.3">
      <c r="AB270" s="52"/>
      <c r="AC270" s="52"/>
      <c r="AD270" s="52"/>
      <c r="AE270" s="33"/>
    </row>
    <row r="271" spans="28:31" x14ac:dyDescent="0.3">
      <c r="AB271" s="52"/>
      <c r="AC271" s="52"/>
      <c r="AD271" s="52"/>
      <c r="AE271" s="33"/>
    </row>
    <row r="272" spans="28:31" x14ac:dyDescent="0.3">
      <c r="AB272" s="52"/>
      <c r="AC272" s="52"/>
      <c r="AD272" s="52"/>
      <c r="AE272" s="33"/>
    </row>
    <row r="273" spans="28:31" x14ac:dyDescent="0.3">
      <c r="AB273" s="52"/>
      <c r="AC273" s="52"/>
      <c r="AD273" s="52"/>
      <c r="AE273" s="33"/>
    </row>
    <row r="274" spans="28:31" x14ac:dyDescent="0.3">
      <c r="AB274" s="54"/>
      <c r="AC274" s="54"/>
      <c r="AD274" s="54"/>
      <c r="AE274" s="33"/>
    </row>
    <row r="276" spans="28:31" x14ac:dyDescent="0.3">
      <c r="AE276" s="33"/>
    </row>
    <row r="289" spans="28:31" x14ac:dyDescent="0.3">
      <c r="AB289" s="36"/>
      <c r="AC289" s="36"/>
      <c r="AD289" s="36"/>
    </row>
    <row r="290" spans="28:31" x14ac:dyDescent="0.3">
      <c r="AB290" s="49"/>
      <c r="AC290" s="49"/>
      <c r="AD290" s="49"/>
      <c r="AE290" s="33"/>
    </row>
    <row r="291" spans="28:31" x14ac:dyDescent="0.3">
      <c r="AB291" s="49"/>
      <c r="AC291" s="49"/>
      <c r="AD291" s="49"/>
      <c r="AE291" s="33"/>
    </row>
    <row r="292" spans="28:31" x14ac:dyDescent="0.3">
      <c r="AB292" s="52"/>
      <c r="AC292" s="52"/>
      <c r="AD292" s="52"/>
      <c r="AE292" s="53"/>
    </row>
    <row r="293" spans="28:31" x14ac:dyDescent="0.3">
      <c r="AB293" s="52"/>
      <c r="AC293" s="52"/>
      <c r="AD293" s="52"/>
    </row>
    <row r="294" spans="28:31" x14ac:dyDescent="0.3">
      <c r="AB294" s="52"/>
      <c r="AC294" s="52"/>
      <c r="AD294" s="52"/>
    </row>
    <row r="295" spans="28:31" x14ac:dyDescent="0.3">
      <c r="AB295" s="54"/>
      <c r="AC295" s="54"/>
      <c r="AD295" s="54"/>
    </row>
    <row r="300" spans="28:31" x14ac:dyDescent="0.3">
      <c r="AE300" s="33"/>
    </row>
    <row r="307" spans="28:31" x14ac:dyDescent="0.3">
      <c r="AB307" s="34"/>
      <c r="AC307" s="34"/>
      <c r="AD307" s="34"/>
    </row>
    <row r="308" spans="28:31" x14ac:dyDescent="0.3">
      <c r="AB308" s="65"/>
      <c r="AC308" s="65"/>
      <c r="AD308" s="65"/>
      <c r="AE308" s="53"/>
    </row>
    <row r="309" spans="28:31" x14ac:dyDescent="0.3">
      <c r="AB309" s="65"/>
      <c r="AC309" s="65"/>
      <c r="AD309" s="65"/>
      <c r="AE309" s="53"/>
    </row>
    <row r="310" spans="28:31" x14ac:dyDescent="0.3">
      <c r="AB310" s="65"/>
      <c r="AC310" s="65"/>
      <c r="AD310" s="65"/>
      <c r="AE310" s="53"/>
    </row>
    <row r="311" spans="28:31" x14ac:dyDescent="0.3">
      <c r="AB311" s="65"/>
      <c r="AC311" s="65"/>
      <c r="AD311" s="65"/>
      <c r="AE311" s="53"/>
    </row>
    <row r="312" spans="28:31" x14ac:dyDescent="0.3">
      <c r="AB312" s="65"/>
      <c r="AC312" s="65"/>
      <c r="AD312" s="65"/>
      <c r="AE312" s="53"/>
    </row>
    <row r="313" spans="28:31" x14ac:dyDescent="0.3">
      <c r="AB313" s="65"/>
      <c r="AC313" s="65"/>
      <c r="AD313" s="65"/>
    </row>
    <row r="314" spans="28:31" x14ac:dyDescent="0.3">
      <c r="AB314" s="36"/>
      <c r="AC314" s="36"/>
      <c r="AD314" s="36"/>
    </row>
    <row r="315" spans="28:31" x14ac:dyDescent="0.3">
      <c r="AE315" s="33"/>
    </row>
    <row r="316" spans="28:31" x14ac:dyDescent="0.3">
      <c r="AE316" s="33"/>
    </row>
    <row r="317" spans="28:31" x14ac:dyDescent="0.3">
      <c r="AE317" s="33"/>
    </row>
    <row r="318" spans="28:31" x14ac:dyDescent="0.3">
      <c r="AE318" s="33"/>
    </row>
    <row r="319" spans="28:31" x14ac:dyDescent="0.3">
      <c r="AE319" s="33"/>
    </row>
    <row r="322" spans="31:31" x14ac:dyDescent="0.3">
      <c r="AE322" s="33"/>
    </row>
    <row r="338" spans="28:31" x14ac:dyDescent="0.3">
      <c r="AE338" s="33"/>
    </row>
    <row r="339" spans="28:31" x14ac:dyDescent="0.3">
      <c r="AE339" s="33"/>
    </row>
    <row r="343" spans="28:31" x14ac:dyDescent="0.3">
      <c r="AE343" s="33"/>
    </row>
    <row r="345" spans="28:31" x14ac:dyDescent="0.3">
      <c r="AE345" s="53"/>
    </row>
    <row r="346" spans="28:31" x14ac:dyDescent="0.3">
      <c r="AE346" s="53"/>
    </row>
    <row r="349" spans="28:31" x14ac:dyDescent="0.3">
      <c r="AE349" s="53"/>
    </row>
    <row r="350" spans="28:31" x14ac:dyDescent="0.3">
      <c r="AB350" s="52"/>
      <c r="AC350" s="52"/>
      <c r="AD350" s="52"/>
    </row>
    <row r="351" spans="28:31" x14ac:dyDescent="0.3">
      <c r="AB351" s="66"/>
      <c r="AC351" s="66"/>
      <c r="AD351" s="66"/>
    </row>
    <row r="352" spans="28:31" x14ac:dyDescent="0.3">
      <c r="AB352" s="34"/>
      <c r="AC352" s="34"/>
      <c r="AD352" s="34"/>
    </row>
    <row r="353" spans="28:31" x14ac:dyDescent="0.3">
      <c r="AB353" s="52"/>
      <c r="AC353" s="52"/>
      <c r="AD353" s="52"/>
      <c r="AE353" s="53"/>
    </row>
    <row r="354" spans="28:31" x14ac:dyDescent="0.3">
      <c r="AB354" s="52"/>
      <c r="AC354" s="52"/>
      <c r="AD354" s="52"/>
      <c r="AE354" s="53"/>
    </row>
    <row r="355" spans="28:31" x14ac:dyDescent="0.3">
      <c r="AB355" s="54"/>
      <c r="AC355" s="54"/>
      <c r="AD355" s="54"/>
    </row>
    <row r="356" spans="28:31" x14ac:dyDescent="0.3">
      <c r="AB356" s="52"/>
      <c r="AC356" s="52"/>
      <c r="AD356" s="52"/>
      <c r="AE356" s="33"/>
    </row>
    <row r="357" spans="28:31" x14ac:dyDescent="0.3">
      <c r="AB357" s="52"/>
      <c r="AC357" s="52"/>
      <c r="AD357" s="52"/>
      <c r="AE357" s="33"/>
    </row>
    <row r="358" spans="28:31" x14ac:dyDescent="0.3">
      <c r="AB358" s="52"/>
      <c r="AC358" s="52"/>
      <c r="AD358" s="52"/>
      <c r="AE358" s="33"/>
    </row>
    <row r="359" spans="28:31" x14ac:dyDescent="0.3">
      <c r="AB359" s="54"/>
      <c r="AC359" s="54"/>
      <c r="AD359" s="54"/>
      <c r="AE359" s="33"/>
    </row>
    <row r="360" spans="28:31" x14ac:dyDescent="0.3">
      <c r="AB360" s="34"/>
      <c r="AC360" s="34"/>
      <c r="AD360" s="34"/>
    </row>
    <row r="361" spans="28:31" x14ac:dyDescent="0.3">
      <c r="AB361" s="52"/>
      <c r="AC361" s="52"/>
      <c r="AD361" s="52"/>
      <c r="AE361" s="53"/>
    </row>
    <row r="362" spans="28:31" x14ac:dyDescent="0.3">
      <c r="AB362" s="52"/>
      <c r="AC362" s="52"/>
      <c r="AD362" s="52"/>
      <c r="AE362" s="33"/>
    </row>
    <row r="363" spans="28:31" x14ac:dyDescent="0.3">
      <c r="AB363" s="52"/>
      <c r="AC363" s="52"/>
      <c r="AD363" s="52"/>
    </row>
    <row r="364" spans="28:31" x14ac:dyDescent="0.3">
      <c r="AB364" s="52"/>
      <c r="AC364" s="52"/>
      <c r="AD364" s="52"/>
    </row>
    <row r="365" spans="28:31" x14ac:dyDescent="0.3">
      <c r="AB365" s="52"/>
      <c r="AC365" s="52"/>
      <c r="AD365" s="52"/>
    </row>
    <row r="366" spans="28:31" x14ac:dyDescent="0.3">
      <c r="AB366" s="52"/>
      <c r="AC366" s="52"/>
      <c r="AD366" s="52"/>
    </row>
    <row r="367" spans="28:31" x14ac:dyDescent="0.3">
      <c r="AB367" s="52"/>
      <c r="AC367" s="52"/>
      <c r="AD367" s="52"/>
    </row>
    <row r="368" spans="28:31" x14ac:dyDescent="0.3">
      <c r="AB368" s="52"/>
      <c r="AC368" s="52"/>
      <c r="AD368" s="52"/>
    </row>
    <row r="369" spans="1:31" x14ac:dyDescent="0.3">
      <c r="AB369" s="52"/>
      <c r="AC369" s="52"/>
      <c r="AD369" s="52"/>
    </row>
    <row r="370" spans="1:31" x14ac:dyDescent="0.3">
      <c r="AB370" s="52"/>
      <c r="AC370" s="52"/>
      <c r="AD370" s="52"/>
    </row>
    <row r="372" spans="1:31" x14ac:dyDescent="0.3">
      <c r="AB372" s="49"/>
      <c r="AC372" s="49"/>
      <c r="AD372" s="49"/>
    </row>
    <row r="373" spans="1:31" x14ac:dyDescent="0.3">
      <c r="AB373" s="52"/>
      <c r="AC373" s="52"/>
      <c r="AD373" s="52"/>
      <c r="AE373" s="53"/>
    </row>
    <row r="374" spans="1:31" x14ac:dyDescent="0.3">
      <c r="AB374" s="52"/>
      <c r="AC374" s="52"/>
      <c r="AD374" s="52"/>
      <c r="AE374" s="53"/>
    </row>
    <row r="375" spans="1:31" x14ac:dyDescent="0.3">
      <c r="AB375" s="52"/>
      <c r="AC375" s="52"/>
      <c r="AD375" s="52"/>
    </row>
    <row r="380" spans="1:31" s="51" customFormat="1" ht="17.399999999999999" x14ac:dyDescent="0.3">
      <c r="A380" s="30"/>
      <c r="B380" s="30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52"/>
      <c r="AC380" s="52"/>
      <c r="AD380" s="52"/>
    </row>
    <row r="381" spans="1:31" s="51" customFormat="1" ht="17.399999999999999" x14ac:dyDescent="0.3">
      <c r="A381" s="30"/>
      <c r="B381" s="30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</row>
    <row r="382" spans="1:31" x14ac:dyDescent="0.3">
      <c r="AB382" s="52"/>
      <c r="AC382" s="52"/>
      <c r="AD382" s="52"/>
    </row>
    <row r="383" spans="1:31" x14ac:dyDescent="0.3">
      <c r="AE383" s="53"/>
    </row>
    <row r="384" spans="1:31" x14ac:dyDescent="0.3">
      <c r="AB384" s="52"/>
      <c r="AC384" s="52"/>
      <c r="AD384" s="52"/>
    </row>
    <row r="386" spans="1:31" x14ac:dyDescent="0.3">
      <c r="AB386" s="52"/>
      <c r="AC386" s="52"/>
      <c r="AD386" s="52"/>
    </row>
    <row r="388" spans="1:31" x14ac:dyDescent="0.3">
      <c r="AB388" s="52"/>
      <c r="AC388" s="52"/>
      <c r="AD388" s="52"/>
    </row>
    <row r="390" spans="1:31" x14ac:dyDescent="0.3">
      <c r="AB390" s="52"/>
      <c r="AC390" s="52"/>
      <c r="AD390" s="52"/>
    </row>
    <row r="392" spans="1:31" x14ac:dyDescent="0.3">
      <c r="AB392" s="52"/>
      <c r="AC392" s="52"/>
      <c r="AD392" s="52"/>
    </row>
    <row r="394" spans="1:31" s="50" customFormat="1" ht="17.399999999999999" x14ac:dyDescent="0.3">
      <c r="A394" s="30"/>
      <c r="B394" s="30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52"/>
      <c r="AC394" s="52"/>
      <c r="AD394" s="52"/>
    </row>
    <row r="396" spans="1:31" x14ac:dyDescent="0.3">
      <c r="AB396" s="52"/>
      <c r="AC396" s="52"/>
      <c r="AD396" s="52"/>
      <c r="AE396" s="53"/>
    </row>
    <row r="398" spans="1:31" x14ac:dyDescent="0.3">
      <c r="AB398" s="52"/>
      <c r="AC398" s="52"/>
      <c r="AD398" s="52"/>
    </row>
    <row r="401" spans="1:31" s="51" customFormat="1" ht="17.399999999999999" x14ac:dyDescent="0.3">
      <c r="A401" s="30"/>
      <c r="B401" s="30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55"/>
      <c r="AC401" s="55"/>
      <c r="AD401" s="55"/>
    </row>
    <row r="410" spans="1:31" x14ac:dyDescent="0.3">
      <c r="AE410" s="67"/>
    </row>
  </sheetData>
  <sheetProtection algorithmName="SHA-512" hashValue="aLEZoSv8WrSWSGrHBmMNXinZw240R8pHwf3vui+m+cILBOM4rzKXVwDm3zjH67GJKMSCAHDBQ3qmREtO0hU1UA==" saltValue="9czSLIF+ztvgzwwUK58VCg==" spinCount="100000" sheet="1" objects="1" scenarios="1"/>
  <protectedRanges>
    <protectedRange sqref="V6:X34 V36:X44 V46:X53" name="Oblast1"/>
  </protectedRanges>
  <mergeCells count="481">
    <mergeCell ref="C50:P50"/>
    <mergeCell ref="Q50:S50"/>
    <mergeCell ref="T50:U50"/>
    <mergeCell ref="V50:X50"/>
    <mergeCell ref="Y50:AB50"/>
    <mergeCell ref="AC50:AF50"/>
    <mergeCell ref="AG50:AJ50"/>
    <mergeCell ref="AC52:AF52"/>
    <mergeCell ref="AG52:AJ52"/>
    <mergeCell ref="AK52:AN52"/>
    <mergeCell ref="AK30:AN30"/>
    <mergeCell ref="AK50:AN50"/>
    <mergeCell ref="AC44:AF44"/>
    <mergeCell ref="AG44:AJ44"/>
    <mergeCell ref="AK44:AN44"/>
    <mergeCell ref="AG45:AJ45"/>
    <mergeCell ref="AK45:AN45"/>
    <mergeCell ref="AC41:AF41"/>
    <mergeCell ref="AG41:AJ41"/>
    <mergeCell ref="AK41:AN41"/>
    <mergeCell ref="AG42:AJ42"/>
    <mergeCell ref="AG43:AJ43"/>
    <mergeCell ref="A62:S62"/>
    <mergeCell ref="T62:V62"/>
    <mergeCell ref="W62:X62"/>
    <mergeCell ref="Y62:AE62"/>
    <mergeCell ref="AF62:AI62"/>
    <mergeCell ref="AJ62:AN62"/>
    <mergeCell ref="A61:S61"/>
    <mergeCell ref="T61:V61"/>
    <mergeCell ref="W61:X61"/>
    <mergeCell ref="Y61:AE61"/>
    <mergeCell ref="AF61:AI61"/>
    <mergeCell ref="AJ61:AN61"/>
    <mergeCell ref="T59:V59"/>
    <mergeCell ref="Y59:AE59"/>
    <mergeCell ref="AF59:AI59"/>
    <mergeCell ref="AJ59:AN59"/>
    <mergeCell ref="A60:S60"/>
    <mergeCell ref="T60:V60"/>
    <mergeCell ref="W60:X60"/>
    <mergeCell ref="Y60:AE60"/>
    <mergeCell ref="AF60:AI60"/>
    <mergeCell ref="AJ60:AN60"/>
    <mergeCell ref="AK53:AN53"/>
    <mergeCell ref="A55:X55"/>
    <mergeCell ref="Y55:AB55"/>
    <mergeCell ref="AC55:AF55"/>
    <mergeCell ref="AG55:AJ55"/>
    <mergeCell ref="AK55:AN55"/>
    <mergeCell ref="AG51:AJ51"/>
    <mergeCell ref="AK51:AN51"/>
    <mergeCell ref="C53:P53"/>
    <mergeCell ref="Q53:S53"/>
    <mergeCell ref="T53:U53"/>
    <mergeCell ref="V53:X53"/>
    <mergeCell ref="Y53:AB53"/>
    <mergeCell ref="AC53:AF53"/>
    <mergeCell ref="AG53:AJ53"/>
    <mergeCell ref="A51:B51"/>
    <mergeCell ref="C51:P51"/>
    <mergeCell ref="Q51:S51"/>
    <mergeCell ref="T51:U51"/>
    <mergeCell ref="V51:X51"/>
    <mergeCell ref="Y51:AB51"/>
    <mergeCell ref="AC51:AF51"/>
    <mergeCell ref="A53:B53"/>
    <mergeCell ref="A52:B52"/>
    <mergeCell ref="C52:P52"/>
    <mergeCell ref="AC48:AF48"/>
    <mergeCell ref="AG48:AJ48"/>
    <mergeCell ref="AK48:AN48"/>
    <mergeCell ref="A49:B49"/>
    <mergeCell ref="C49:P49"/>
    <mergeCell ref="Q49:S49"/>
    <mergeCell ref="T49:U49"/>
    <mergeCell ref="V49:X49"/>
    <mergeCell ref="Y49:AB49"/>
    <mergeCell ref="AC49:AF49"/>
    <mergeCell ref="A48:B48"/>
    <mergeCell ref="C48:P48"/>
    <mergeCell ref="Q48:S48"/>
    <mergeCell ref="T48:U48"/>
    <mergeCell ref="V48:X48"/>
    <mergeCell ref="Y48:AB48"/>
    <mergeCell ref="AG49:AJ49"/>
    <mergeCell ref="AK49:AN49"/>
    <mergeCell ref="A50:B50"/>
    <mergeCell ref="Q52:S52"/>
    <mergeCell ref="T52:U52"/>
    <mergeCell ref="V52:X52"/>
    <mergeCell ref="Y52:AB52"/>
    <mergeCell ref="A47:B47"/>
    <mergeCell ref="C47:P47"/>
    <mergeCell ref="Q47:S47"/>
    <mergeCell ref="T47:U47"/>
    <mergeCell ref="V47:X47"/>
    <mergeCell ref="Y47:AB47"/>
    <mergeCell ref="AC47:AF47"/>
    <mergeCell ref="AG47:AJ47"/>
    <mergeCell ref="AK47:AN47"/>
    <mergeCell ref="A46:B46"/>
    <mergeCell ref="C46:P46"/>
    <mergeCell ref="Q46:S46"/>
    <mergeCell ref="T46:U46"/>
    <mergeCell ref="V46:X46"/>
    <mergeCell ref="Y46:AB46"/>
    <mergeCell ref="AC46:AF46"/>
    <mergeCell ref="AG46:AJ46"/>
    <mergeCell ref="AK46:AN46"/>
    <mergeCell ref="AK43:AN43"/>
    <mergeCell ref="A45:B45"/>
    <mergeCell ref="C45:P45"/>
    <mergeCell ref="Q45:S45"/>
    <mergeCell ref="T45:U45"/>
    <mergeCell ref="V45:X45"/>
    <mergeCell ref="Y45:AB45"/>
    <mergeCell ref="AC45:AF45"/>
    <mergeCell ref="A44:B44"/>
    <mergeCell ref="C44:P44"/>
    <mergeCell ref="Q44:S44"/>
    <mergeCell ref="T44:U44"/>
    <mergeCell ref="V44:X44"/>
    <mergeCell ref="Y44:AB44"/>
    <mergeCell ref="Y42:AB42"/>
    <mergeCell ref="AC42:AF42"/>
    <mergeCell ref="A41:B41"/>
    <mergeCell ref="C41:P41"/>
    <mergeCell ref="Q41:S41"/>
    <mergeCell ref="T41:U41"/>
    <mergeCell ref="V41:X41"/>
    <mergeCell ref="Y41:AB41"/>
    <mergeCell ref="A43:B43"/>
    <mergeCell ref="C43:P43"/>
    <mergeCell ref="Q43:S43"/>
    <mergeCell ref="T43:U43"/>
    <mergeCell ref="V43:X43"/>
    <mergeCell ref="Y43:AB43"/>
    <mergeCell ref="AC43:AF43"/>
    <mergeCell ref="AK42:AN42"/>
    <mergeCell ref="A39:B39"/>
    <mergeCell ref="C39:P39"/>
    <mergeCell ref="Q39:S39"/>
    <mergeCell ref="T39:U39"/>
    <mergeCell ref="V39:X39"/>
    <mergeCell ref="Y39:AB39"/>
    <mergeCell ref="AC39:AF39"/>
    <mergeCell ref="AG39:AJ39"/>
    <mergeCell ref="AK39:AN39"/>
    <mergeCell ref="A40:B40"/>
    <mergeCell ref="C40:P40"/>
    <mergeCell ref="Q40:S40"/>
    <mergeCell ref="T40:U40"/>
    <mergeCell ref="V40:X40"/>
    <mergeCell ref="Y40:AB40"/>
    <mergeCell ref="AC40:AF40"/>
    <mergeCell ref="AG40:AJ40"/>
    <mergeCell ref="AK40:AN40"/>
    <mergeCell ref="A42:B42"/>
    <mergeCell ref="C42:P42"/>
    <mergeCell ref="Q42:S42"/>
    <mergeCell ref="T42:U42"/>
    <mergeCell ref="V42:X42"/>
    <mergeCell ref="A37:B37"/>
    <mergeCell ref="AC37:AF37"/>
    <mergeCell ref="AG37:AJ37"/>
    <mergeCell ref="AK37:AN37"/>
    <mergeCell ref="A38:B38"/>
    <mergeCell ref="C38:P38"/>
    <mergeCell ref="Q38:S38"/>
    <mergeCell ref="T38:U38"/>
    <mergeCell ref="V38:X38"/>
    <mergeCell ref="Y38:AB38"/>
    <mergeCell ref="AC38:AF38"/>
    <mergeCell ref="C37:P37"/>
    <mergeCell ref="Q37:S37"/>
    <mergeCell ref="T37:U37"/>
    <mergeCell ref="V37:X37"/>
    <mergeCell ref="Y37:AB37"/>
    <mergeCell ref="AG38:AJ38"/>
    <mergeCell ref="AK38:AN38"/>
    <mergeCell ref="A36:B36"/>
    <mergeCell ref="C36:P36"/>
    <mergeCell ref="Q36:S36"/>
    <mergeCell ref="T36:U36"/>
    <mergeCell ref="V36:X36"/>
    <mergeCell ref="Y36:AB36"/>
    <mergeCell ref="AC36:AF36"/>
    <mergeCell ref="AG36:AJ36"/>
    <mergeCell ref="AK36:AN36"/>
    <mergeCell ref="AC34:AF34"/>
    <mergeCell ref="AG34:AJ34"/>
    <mergeCell ref="AK34:AN34"/>
    <mergeCell ref="A35:B35"/>
    <mergeCell ref="C35:P35"/>
    <mergeCell ref="Q35:S35"/>
    <mergeCell ref="T35:U35"/>
    <mergeCell ref="V35:X35"/>
    <mergeCell ref="Y35:AB35"/>
    <mergeCell ref="AC35:AF35"/>
    <mergeCell ref="C34:P34"/>
    <mergeCell ref="Q34:S34"/>
    <mergeCell ref="T34:U34"/>
    <mergeCell ref="V34:X34"/>
    <mergeCell ref="Y34:AB34"/>
    <mergeCell ref="AG35:AJ35"/>
    <mergeCell ref="AK35:AN35"/>
    <mergeCell ref="AK29:AN29"/>
    <mergeCell ref="A31:B31"/>
    <mergeCell ref="A32:B32"/>
    <mergeCell ref="C31:P31"/>
    <mergeCell ref="Q31:S31"/>
    <mergeCell ref="T31:U31"/>
    <mergeCell ref="V31:X31"/>
    <mergeCell ref="Y31:AB31"/>
    <mergeCell ref="AC31:AF31"/>
    <mergeCell ref="AG31:AJ31"/>
    <mergeCell ref="AK31:AN31"/>
    <mergeCell ref="C32:P32"/>
    <mergeCell ref="Q32:S32"/>
    <mergeCell ref="T32:U32"/>
    <mergeCell ref="V32:X32"/>
    <mergeCell ref="Y32:AB32"/>
    <mergeCell ref="AC32:AF32"/>
    <mergeCell ref="AG32:AJ32"/>
    <mergeCell ref="AK32:AN32"/>
    <mergeCell ref="A30:B30"/>
    <mergeCell ref="C30:P30"/>
    <mergeCell ref="Q30:S30"/>
    <mergeCell ref="T30:U30"/>
    <mergeCell ref="V30:X30"/>
    <mergeCell ref="A13:B13"/>
    <mergeCell ref="C13:P13"/>
    <mergeCell ref="Q13:S13"/>
    <mergeCell ref="T13:U13"/>
    <mergeCell ref="V13:X13"/>
    <mergeCell ref="Y13:AB13"/>
    <mergeCell ref="AC13:AF13"/>
    <mergeCell ref="AG13:AJ13"/>
    <mergeCell ref="AK13:AN13"/>
    <mergeCell ref="A12:B12"/>
    <mergeCell ref="C12:P12"/>
    <mergeCell ref="Q12:S12"/>
    <mergeCell ref="T12:U12"/>
    <mergeCell ref="V12:X12"/>
    <mergeCell ref="Y12:AB12"/>
    <mergeCell ref="AC12:AF12"/>
    <mergeCell ref="AG12:AJ12"/>
    <mergeCell ref="AK12:AN12"/>
    <mergeCell ref="AC10:AF10"/>
    <mergeCell ref="AG10:AJ10"/>
    <mergeCell ref="AK10:AN10"/>
    <mergeCell ref="A11:B11"/>
    <mergeCell ref="C11:P11"/>
    <mergeCell ref="Q11:S11"/>
    <mergeCell ref="T11:U11"/>
    <mergeCell ref="V11:X11"/>
    <mergeCell ref="Y11:AB11"/>
    <mergeCell ref="AC11:AF11"/>
    <mergeCell ref="A10:B10"/>
    <mergeCell ref="C10:P10"/>
    <mergeCell ref="Q10:S10"/>
    <mergeCell ref="T10:U10"/>
    <mergeCell ref="V10:X10"/>
    <mergeCell ref="Y10:AB10"/>
    <mergeCell ref="AG11:AJ11"/>
    <mergeCell ref="AK11:AN11"/>
    <mergeCell ref="A9:B9"/>
    <mergeCell ref="C9:P9"/>
    <mergeCell ref="Q9:S9"/>
    <mergeCell ref="T9:U9"/>
    <mergeCell ref="V9:X9"/>
    <mergeCell ref="Y9:AB9"/>
    <mergeCell ref="AC9:AF9"/>
    <mergeCell ref="AG9:AJ9"/>
    <mergeCell ref="AK9:AN9"/>
    <mergeCell ref="A8:B8"/>
    <mergeCell ref="C8:P8"/>
    <mergeCell ref="Q8:S8"/>
    <mergeCell ref="T8:U8"/>
    <mergeCell ref="V8:X8"/>
    <mergeCell ref="Y8:AB8"/>
    <mergeCell ref="AC8:AF8"/>
    <mergeCell ref="AG8:AJ8"/>
    <mergeCell ref="AK8:AN8"/>
    <mergeCell ref="AC6:AF6"/>
    <mergeCell ref="AG6:AJ6"/>
    <mergeCell ref="AK6:AN6"/>
    <mergeCell ref="A7:B7"/>
    <mergeCell ref="C7:P7"/>
    <mergeCell ref="Q7:S7"/>
    <mergeCell ref="T7:U7"/>
    <mergeCell ref="V7:X7"/>
    <mergeCell ref="Y7:AB7"/>
    <mergeCell ref="AC7:AF7"/>
    <mergeCell ref="A6:B6"/>
    <mergeCell ref="C6:P6"/>
    <mergeCell ref="Q6:S6"/>
    <mergeCell ref="T6:U6"/>
    <mergeCell ref="V6:X6"/>
    <mergeCell ref="Y6:AB6"/>
    <mergeCell ref="AG7:AJ7"/>
    <mergeCell ref="AK7:AN7"/>
    <mergeCell ref="AK4:AN4"/>
    <mergeCell ref="A5:B5"/>
    <mergeCell ref="C5:P5"/>
    <mergeCell ref="Q5:S5"/>
    <mergeCell ref="T5:U5"/>
    <mergeCell ref="V5:X5"/>
    <mergeCell ref="Y5:AB5"/>
    <mergeCell ref="AC5:AF5"/>
    <mergeCell ref="AG5:AJ5"/>
    <mergeCell ref="AK5:AN5"/>
    <mergeCell ref="A3:B4"/>
    <mergeCell ref="C3:P4"/>
    <mergeCell ref="Q3:S4"/>
    <mergeCell ref="T3:U4"/>
    <mergeCell ref="V3:AF3"/>
    <mergeCell ref="AG3:AN3"/>
    <mergeCell ref="V4:X4"/>
    <mergeCell ref="Y4:AB4"/>
    <mergeCell ref="AC4:AF4"/>
    <mergeCell ref="AG4:AJ4"/>
    <mergeCell ref="A14:B14"/>
    <mergeCell ref="C14:P14"/>
    <mergeCell ref="Q14:S14"/>
    <mergeCell ref="T14:U14"/>
    <mergeCell ref="V14:X14"/>
    <mergeCell ref="Y14:AB14"/>
    <mergeCell ref="AC14:AF14"/>
    <mergeCell ref="AG14:AJ14"/>
    <mergeCell ref="AK14:AN14"/>
    <mergeCell ref="A15:B15"/>
    <mergeCell ref="C15:P15"/>
    <mergeCell ref="Q15:S15"/>
    <mergeCell ref="T15:U15"/>
    <mergeCell ref="V15:X15"/>
    <mergeCell ref="Y15:AB15"/>
    <mergeCell ref="AC15:AF15"/>
    <mergeCell ref="AG15:AJ15"/>
    <mergeCell ref="AK15:AN15"/>
    <mergeCell ref="A16:B16"/>
    <mergeCell ref="C16:P16"/>
    <mergeCell ref="Q16:S16"/>
    <mergeCell ref="T16:U16"/>
    <mergeCell ref="V16:X16"/>
    <mergeCell ref="Y16:AB16"/>
    <mergeCell ref="AC16:AF16"/>
    <mergeCell ref="AG16:AJ16"/>
    <mergeCell ref="AK16:AN16"/>
    <mergeCell ref="A17:B17"/>
    <mergeCell ref="C17:P17"/>
    <mergeCell ref="Q17:S17"/>
    <mergeCell ref="T17:U17"/>
    <mergeCell ref="V17:X17"/>
    <mergeCell ref="Y17:AB17"/>
    <mergeCell ref="AC17:AF17"/>
    <mergeCell ref="AG17:AJ17"/>
    <mergeCell ref="AK17:AN17"/>
    <mergeCell ref="A18:B18"/>
    <mergeCell ref="C18:P18"/>
    <mergeCell ref="Q18:S18"/>
    <mergeCell ref="T18:U18"/>
    <mergeCell ref="V18:X18"/>
    <mergeCell ref="Y18:AB18"/>
    <mergeCell ref="AC18:AF18"/>
    <mergeCell ref="AG18:AJ18"/>
    <mergeCell ref="AK18:AN18"/>
    <mergeCell ref="A19:B19"/>
    <mergeCell ref="C19:P19"/>
    <mergeCell ref="Q19:S19"/>
    <mergeCell ref="T19:U19"/>
    <mergeCell ref="V19:X19"/>
    <mergeCell ref="Y19:AB19"/>
    <mergeCell ref="AC19:AF19"/>
    <mergeCell ref="AG19:AJ19"/>
    <mergeCell ref="AK19:AN19"/>
    <mergeCell ref="A20:B20"/>
    <mergeCell ref="C20:P20"/>
    <mergeCell ref="Q20:S20"/>
    <mergeCell ref="T20:U20"/>
    <mergeCell ref="V20:X20"/>
    <mergeCell ref="Y20:AB20"/>
    <mergeCell ref="AC20:AF20"/>
    <mergeCell ref="AG20:AJ20"/>
    <mergeCell ref="AK20:AN20"/>
    <mergeCell ref="A21:B21"/>
    <mergeCell ref="C21:P21"/>
    <mergeCell ref="Q21:S21"/>
    <mergeCell ref="T21:U21"/>
    <mergeCell ref="V21:X21"/>
    <mergeCell ref="Y21:AB21"/>
    <mergeCell ref="AC21:AF21"/>
    <mergeCell ref="AG21:AJ21"/>
    <mergeCell ref="AK21:AN21"/>
    <mergeCell ref="A22:B22"/>
    <mergeCell ref="C22:P22"/>
    <mergeCell ref="Q22:S22"/>
    <mergeCell ref="T22:U22"/>
    <mergeCell ref="V22:X22"/>
    <mergeCell ref="Y22:AB22"/>
    <mergeCell ref="AC22:AF22"/>
    <mergeCell ref="AG22:AJ22"/>
    <mergeCell ref="AK22:AN22"/>
    <mergeCell ref="A23:B23"/>
    <mergeCell ref="C23:P23"/>
    <mergeCell ref="Q23:S23"/>
    <mergeCell ref="T23:U23"/>
    <mergeCell ref="V23:X23"/>
    <mergeCell ref="Y23:AB23"/>
    <mergeCell ref="AC23:AF23"/>
    <mergeCell ref="AG23:AJ23"/>
    <mergeCell ref="AK23:AN23"/>
    <mergeCell ref="A24:B24"/>
    <mergeCell ref="C24:P24"/>
    <mergeCell ref="Q24:S24"/>
    <mergeCell ref="T24:U24"/>
    <mergeCell ref="V24:X24"/>
    <mergeCell ref="Y24:AB24"/>
    <mergeCell ref="AC24:AF24"/>
    <mergeCell ref="AG24:AJ24"/>
    <mergeCell ref="AK24:AN24"/>
    <mergeCell ref="AK26:AN26"/>
    <mergeCell ref="A25:B25"/>
    <mergeCell ref="C25:P25"/>
    <mergeCell ref="Q25:S25"/>
    <mergeCell ref="T25:U25"/>
    <mergeCell ref="V25:X25"/>
    <mergeCell ref="Y25:AB25"/>
    <mergeCell ref="AC25:AF25"/>
    <mergeCell ref="AG25:AJ25"/>
    <mergeCell ref="AK25:AN25"/>
    <mergeCell ref="AG26:AJ26"/>
    <mergeCell ref="A26:B26"/>
    <mergeCell ref="C26:P26"/>
    <mergeCell ref="Q26:S26"/>
    <mergeCell ref="T26:U26"/>
    <mergeCell ref="V26:X26"/>
    <mergeCell ref="Y26:AB26"/>
    <mergeCell ref="AC26:AF26"/>
    <mergeCell ref="Y33:AB33"/>
    <mergeCell ref="AG29:AJ29"/>
    <mergeCell ref="A33:B33"/>
    <mergeCell ref="Y30:AB30"/>
    <mergeCell ref="AC30:AF30"/>
    <mergeCell ref="AG30:AJ30"/>
    <mergeCell ref="A27:B27"/>
    <mergeCell ref="C27:P27"/>
    <mergeCell ref="Q27:S27"/>
    <mergeCell ref="T27:U27"/>
    <mergeCell ref="V27:X27"/>
    <mergeCell ref="Y27:AB27"/>
    <mergeCell ref="AC27:AF27"/>
    <mergeCell ref="AG27:AJ27"/>
    <mergeCell ref="C33:P33"/>
    <mergeCell ref="T33:U33"/>
    <mergeCell ref="Q33:S33"/>
    <mergeCell ref="AK27:AN27"/>
    <mergeCell ref="A73:AN74"/>
    <mergeCell ref="A28:B28"/>
    <mergeCell ref="C28:P28"/>
    <mergeCell ref="Q28:S28"/>
    <mergeCell ref="T28:U28"/>
    <mergeCell ref="V28:X28"/>
    <mergeCell ref="Y28:AB28"/>
    <mergeCell ref="AC28:AF28"/>
    <mergeCell ref="AG28:AJ28"/>
    <mergeCell ref="AK28:AN28"/>
    <mergeCell ref="A64:AN71"/>
    <mergeCell ref="AC33:AF33"/>
    <mergeCell ref="AG33:AJ33"/>
    <mergeCell ref="AK33:AN33"/>
    <mergeCell ref="A29:B29"/>
    <mergeCell ref="C29:P29"/>
    <mergeCell ref="Q29:S29"/>
    <mergeCell ref="T29:U29"/>
    <mergeCell ref="V29:X29"/>
    <mergeCell ref="Y29:AB29"/>
    <mergeCell ref="AC29:AF29"/>
    <mergeCell ref="A34:B34"/>
    <mergeCell ref="V33:X33"/>
  </mergeCells>
  <phoneticPr fontId="4" type="noConversion"/>
  <conditionalFormatting sqref="A209">
    <cfRule type="containsText" dxfId="0" priority="1" operator="containsText" text="CHYBA. Doplň Buňku G15 v záložce Doplň">
      <formula>NOT(ISERROR(SEARCH("CHYBA. Doplň Buňku G15 v záložce Doplň",A209)))</formula>
    </cfRule>
  </conditionalFormatting>
  <dataValidations disablePrompts="1" count="2">
    <dataValidation errorStyle="warning" allowBlank="1" showInputMessage="1" error="Are you sure? " sqref="A212:A221 B218:AD218 A223:AD229" xr:uid="{00000000-0002-0000-0100-000000000000}"/>
    <dataValidation errorStyle="warning" allowBlank="1" showInputMessage="1" showErrorMessage="1" error="Are you sure? " sqref="A222:AD222 A209:AD211" xr:uid="{00000000-0002-0000-0100-000001000000}"/>
  </dataValidations>
  <pageMargins left="0.78740157480314965" right="0.73958333333333337" top="0.98425196850393704" bottom="0.98425196850393704" header="0.31496062992125984" footer="0.31496062992125984"/>
  <pageSetup paperSize="9" orientation="landscape" horizontalDpi="4294967293" verticalDpi="4294967293" r:id="rId1"/>
  <headerFooter differentFirst="1">
    <oddHeader xml:space="preserve">&amp;L&amp;"-,Obyčejné"&amp;10&amp;K00-033
</oddHeader>
    <firstHeader>&amp;RPříloha č. .... - Položkový rozpočet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9.1</vt:lpstr>
      <vt:lpstr>9.2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stavt</dc:creator>
  <cp:lastModifiedBy>Michal Bořil</cp:lastModifiedBy>
  <dcterms:created xsi:type="dcterms:W3CDTF">2022-04-28T07:59:58Z</dcterms:created>
  <dcterms:modified xsi:type="dcterms:W3CDTF">2024-10-07T16:59:18Z</dcterms:modified>
</cp:coreProperties>
</file>