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0880CF25-57A2-49E2-83B8-A2265DC491BC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2023" sheetId="1" r:id="rId1"/>
    <sheet name="2022" sheetId="2" r:id="rId2"/>
    <sheet name="20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3" l="1"/>
  <c r="N26" i="3"/>
  <c r="H26" i="3"/>
  <c r="G26" i="3"/>
  <c r="F26" i="3"/>
  <c r="M26" i="3"/>
  <c r="L26" i="3"/>
  <c r="K26" i="3"/>
  <c r="I26" i="3"/>
  <c r="E26" i="3"/>
  <c r="P25" i="3"/>
  <c r="P26" i="3" s="1"/>
  <c r="J26" i="3"/>
  <c r="P24" i="3"/>
  <c r="O23" i="3"/>
  <c r="N23" i="3"/>
  <c r="H23" i="3"/>
  <c r="G23" i="3"/>
  <c r="M23" i="3"/>
  <c r="L23" i="3"/>
  <c r="K23" i="3"/>
  <c r="I23" i="3"/>
  <c r="E23" i="3"/>
  <c r="P22" i="3"/>
  <c r="J23" i="3"/>
  <c r="F23" i="3"/>
  <c r="P21" i="3"/>
  <c r="O20" i="3"/>
  <c r="N20" i="3"/>
  <c r="M20" i="3"/>
  <c r="G20" i="3"/>
  <c r="F20" i="3"/>
  <c r="E20" i="3"/>
  <c r="L20" i="3"/>
  <c r="K20" i="3"/>
  <c r="J20" i="3"/>
  <c r="I20" i="3"/>
  <c r="H20" i="3"/>
  <c r="D20" i="3"/>
  <c r="P18" i="3"/>
  <c r="O17" i="3"/>
  <c r="N17" i="3"/>
  <c r="M17" i="3"/>
  <c r="G17" i="3"/>
  <c r="F17" i="3"/>
  <c r="E17" i="3"/>
  <c r="L17" i="3"/>
  <c r="K17" i="3"/>
  <c r="J17" i="3"/>
  <c r="I17" i="3"/>
  <c r="H17" i="3"/>
  <c r="D17" i="3"/>
  <c r="P15" i="3"/>
  <c r="O14" i="3"/>
  <c r="N14" i="3"/>
  <c r="M14" i="3"/>
  <c r="G14" i="3"/>
  <c r="F14" i="3"/>
  <c r="E14" i="3"/>
  <c r="L14" i="3"/>
  <c r="K14" i="3"/>
  <c r="J14" i="3"/>
  <c r="I14" i="3"/>
  <c r="H14" i="3"/>
  <c r="D14" i="3"/>
  <c r="P12" i="3"/>
  <c r="O11" i="3"/>
  <c r="N11" i="3"/>
  <c r="M11" i="3"/>
  <c r="G11" i="3"/>
  <c r="F11" i="3"/>
  <c r="E11" i="3"/>
  <c r="L11" i="3"/>
  <c r="K11" i="3"/>
  <c r="J11" i="3"/>
  <c r="I11" i="3"/>
  <c r="H11" i="3"/>
  <c r="D11" i="3"/>
  <c r="P9" i="3"/>
  <c r="O8" i="3"/>
  <c r="N8" i="3"/>
  <c r="M8" i="3"/>
  <c r="G8" i="3"/>
  <c r="F8" i="3"/>
  <c r="L8" i="3"/>
  <c r="K8" i="3"/>
  <c r="J8" i="3"/>
  <c r="I8" i="3"/>
  <c r="H8" i="3"/>
  <c r="D8" i="3"/>
  <c r="E8" i="3"/>
  <c r="N5" i="3"/>
  <c r="M5" i="3"/>
  <c r="L5" i="3"/>
  <c r="F5" i="3"/>
  <c r="E5" i="3"/>
  <c r="D5" i="3"/>
  <c r="O5" i="3"/>
  <c r="K5" i="3"/>
  <c r="I5" i="3"/>
  <c r="H5" i="3"/>
  <c r="G5" i="3"/>
  <c r="P3" i="3"/>
  <c r="O26" i="2"/>
  <c r="N26" i="2"/>
  <c r="M26" i="2"/>
  <c r="P25" i="2"/>
  <c r="G26" i="2"/>
  <c r="F26" i="2"/>
  <c r="E26" i="2"/>
  <c r="L26" i="2"/>
  <c r="K26" i="2"/>
  <c r="J26" i="2"/>
  <c r="I26" i="2"/>
  <c r="P24" i="2"/>
  <c r="O23" i="2"/>
  <c r="N23" i="2"/>
  <c r="M23" i="2"/>
  <c r="H23" i="2"/>
  <c r="G23" i="2"/>
  <c r="F23" i="2"/>
  <c r="L23" i="2"/>
  <c r="K23" i="2"/>
  <c r="J23" i="2"/>
  <c r="I23" i="2"/>
  <c r="P22" i="2"/>
  <c r="P21" i="2"/>
  <c r="E23" i="2"/>
  <c r="K20" i="2"/>
  <c r="J20" i="2"/>
  <c r="I20" i="2"/>
  <c r="H20" i="2"/>
  <c r="E20" i="2"/>
  <c r="O20" i="2"/>
  <c r="N20" i="2"/>
  <c r="M20" i="2"/>
  <c r="L20" i="2"/>
  <c r="G20" i="2"/>
  <c r="F20" i="2"/>
  <c r="P18" i="2"/>
  <c r="O17" i="2"/>
  <c r="N17" i="2"/>
  <c r="M17" i="2"/>
  <c r="L17" i="2"/>
  <c r="I17" i="2"/>
  <c r="G17" i="2"/>
  <c r="F17" i="2"/>
  <c r="E17" i="2"/>
  <c r="K17" i="2"/>
  <c r="J17" i="2"/>
  <c r="H17" i="2"/>
  <c r="P15" i="2"/>
  <c r="M14" i="2"/>
  <c r="K14" i="2"/>
  <c r="J14" i="2"/>
  <c r="I14" i="2"/>
  <c r="H14" i="2"/>
  <c r="E14" i="2"/>
  <c r="O14" i="2"/>
  <c r="N14" i="2"/>
  <c r="L14" i="2"/>
  <c r="G14" i="2"/>
  <c r="F14" i="2"/>
  <c r="P12" i="2"/>
  <c r="M11" i="2"/>
  <c r="K11" i="2"/>
  <c r="I11" i="2"/>
  <c r="E11" i="2"/>
  <c r="D11" i="2"/>
  <c r="O11" i="2"/>
  <c r="N11" i="2"/>
  <c r="L11" i="2"/>
  <c r="J11" i="2"/>
  <c r="H11" i="2"/>
  <c r="G11" i="2"/>
  <c r="F11" i="2"/>
  <c r="P9" i="2"/>
  <c r="N8" i="2"/>
  <c r="J8" i="2"/>
  <c r="H8" i="2"/>
  <c r="F8" i="2"/>
  <c r="D8" i="2"/>
  <c r="O8" i="2"/>
  <c r="M8" i="2"/>
  <c r="L8" i="2"/>
  <c r="K8" i="2"/>
  <c r="I8" i="2"/>
  <c r="G8" i="2"/>
  <c r="E8" i="2"/>
  <c r="P6" i="2"/>
  <c r="O5" i="2"/>
  <c r="M5" i="2"/>
  <c r="K5" i="2"/>
  <c r="G5" i="2"/>
  <c r="E5" i="2"/>
  <c r="D5" i="2"/>
  <c r="L5" i="2"/>
  <c r="P4" i="2"/>
  <c r="N85" i="1"/>
  <c r="M85" i="1"/>
  <c r="L85" i="1"/>
  <c r="K85" i="1"/>
  <c r="J85" i="1"/>
  <c r="I85" i="1"/>
  <c r="H85" i="1"/>
  <c r="G85" i="1"/>
  <c r="F85" i="1"/>
  <c r="D85" i="1"/>
  <c r="O84" i="1"/>
  <c r="N84" i="1"/>
  <c r="N86" i="1" s="1"/>
  <c r="N87" i="1" s="1"/>
  <c r="M84" i="1"/>
  <c r="M86" i="1" s="1"/>
  <c r="M87" i="1" s="1"/>
  <c r="L84" i="1"/>
  <c r="K84" i="1"/>
  <c r="K86" i="1" s="1"/>
  <c r="K87" i="1" s="1"/>
  <c r="J84" i="1"/>
  <c r="J86" i="1" s="1"/>
  <c r="J87" i="1" s="1"/>
  <c r="I84" i="1"/>
  <c r="I86" i="1" s="1"/>
  <c r="I87" i="1" s="1"/>
  <c r="H84" i="1"/>
  <c r="H86" i="1" s="1"/>
  <c r="H87" i="1" s="1"/>
  <c r="G84" i="1"/>
  <c r="F84" i="1"/>
  <c r="F86" i="1" s="1"/>
  <c r="F87" i="1" s="1"/>
  <c r="E84" i="1"/>
  <c r="D84" i="1"/>
  <c r="N83" i="1"/>
  <c r="M83" i="1"/>
  <c r="L83" i="1"/>
  <c r="K83" i="1"/>
  <c r="J83" i="1"/>
  <c r="I83" i="1"/>
  <c r="H83" i="1"/>
  <c r="G83" i="1"/>
  <c r="F83" i="1"/>
  <c r="E83" i="1"/>
  <c r="D83" i="1"/>
  <c r="P82" i="1"/>
  <c r="P83" i="1" s="1"/>
  <c r="P81" i="1"/>
  <c r="N80" i="1"/>
  <c r="M80" i="1"/>
  <c r="L80" i="1"/>
  <c r="K80" i="1"/>
  <c r="J80" i="1"/>
  <c r="I80" i="1"/>
  <c r="H80" i="1"/>
  <c r="G80" i="1"/>
  <c r="F80" i="1"/>
  <c r="E80" i="1"/>
  <c r="D80" i="1"/>
  <c r="P79" i="1"/>
  <c r="P78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P77" i="1" s="1"/>
  <c r="P75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P74" i="1" s="1"/>
  <c r="P72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O68" i="1"/>
  <c r="N68" i="1"/>
  <c r="M68" i="1"/>
  <c r="H68" i="1"/>
  <c r="G68" i="1"/>
  <c r="F68" i="1"/>
  <c r="E68" i="1"/>
  <c r="D68" i="1"/>
  <c r="P67" i="1"/>
  <c r="P68" i="1" s="1"/>
  <c r="P66" i="1"/>
  <c r="N65" i="1"/>
  <c r="M65" i="1"/>
  <c r="H65" i="1"/>
  <c r="G65" i="1"/>
  <c r="F65" i="1"/>
  <c r="E65" i="1"/>
  <c r="D65" i="1"/>
  <c r="P64" i="1"/>
  <c r="P65" i="1" s="1"/>
  <c r="P63" i="1"/>
  <c r="O62" i="1"/>
  <c r="N62" i="1"/>
  <c r="M62" i="1"/>
  <c r="H62" i="1"/>
  <c r="G62" i="1"/>
  <c r="F62" i="1"/>
  <c r="E62" i="1"/>
  <c r="D62" i="1"/>
  <c r="P61" i="1"/>
  <c r="P60" i="1"/>
  <c r="N59" i="1"/>
  <c r="M59" i="1"/>
  <c r="L59" i="1"/>
  <c r="K59" i="1"/>
  <c r="J59" i="1"/>
  <c r="I59" i="1"/>
  <c r="H59" i="1"/>
  <c r="G59" i="1"/>
  <c r="F59" i="1"/>
  <c r="E59" i="1"/>
  <c r="D59" i="1"/>
  <c r="P58" i="1"/>
  <c r="P59" i="1" s="1"/>
  <c r="P57" i="1"/>
  <c r="N56" i="1"/>
  <c r="M56" i="1"/>
  <c r="L56" i="1"/>
  <c r="K56" i="1"/>
  <c r="J56" i="1"/>
  <c r="I56" i="1"/>
  <c r="H56" i="1"/>
  <c r="G56" i="1"/>
  <c r="F56" i="1"/>
  <c r="E56" i="1"/>
  <c r="D56" i="1"/>
  <c r="P55" i="1"/>
  <c r="P54" i="1"/>
  <c r="N53" i="1"/>
  <c r="M53" i="1"/>
  <c r="L53" i="1"/>
  <c r="K53" i="1"/>
  <c r="J53" i="1"/>
  <c r="I53" i="1"/>
  <c r="H53" i="1"/>
  <c r="G53" i="1"/>
  <c r="F53" i="1"/>
  <c r="E53" i="1"/>
  <c r="D53" i="1"/>
  <c r="P52" i="1"/>
  <c r="P53" i="1" s="1"/>
  <c r="P51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P48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P47" i="1" s="1"/>
  <c r="P45" i="1"/>
  <c r="N44" i="1"/>
  <c r="M44" i="1"/>
  <c r="L44" i="1"/>
  <c r="K44" i="1"/>
  <c r="J44" i="1"/>
  <c r="I44" i="1"/>
  <c r="H44" i="1"/>
  <c r="G44" i="1"/>
  <c r="F44" i="1"/>
  <c r="E44" i="1"/>
  <c r="D44" i="1"/>
  <c r="P43" i="1"/>
  <c r="P42" i="1"/>
  <c r="N41" i="1"/>
  <c r="M41" i="1"/>
  <c r="L41" i="1"/>
  <c r="K41" i="1"/>
  <c r="J41" i="1"/>
  <c r="I41" i="1"/>
  <c r="H41" i="1"/>
  <c r="G41" i="1"/>
  <c r="F41" i="1"/>
  <c r="E41" i="1"/>
  <c r="D41" i="1"/>
  <c r="P40" i="1"/>
  <c r="P41" i="1" s="1"/>
  <c r="P39" i="1"/>
  <c r="O38" i="1"/>
  <c r="N38" i="1"/>
  <c r="M38" i="1"/>
  <c r="L38" i="1"/>
  <c r="K38" i="1"/>
  <c r="J38" i="1"/>
  <c r="I38" i="1"/>
  <c r="H38" i="1"/>
  <c r="G38" i="1"/>
  <c r="F38" i="1"/>
  <c r="D38" i="1"/>
  <c r="P37" i="1"/>
  <c r="P38" i="1" s="1"/>
  <c r="P36" i="1"/>
  <c r="N35" i="1"/>
  <c r="M35" i="1"/>
  <c r="L35" i="1"/>
  <c r="K35" i="1"/>
  <c r="J35" i="1"/>
  <c r="I35" i="1"/>
  <c r="H35" i="1"/>
  <c r="G35" i="1"/>
  <c r="F35" i="1"/>
  <c r="E35" i="1"/>
  <c r="D35" i="1"/>
  <c r="P34" i="1"/>
  <c r="P35" i="1" s="1"/>
  <c r="P33" i="1"/>
  <c r="N32" i="1"/>
  <c r="M32" i="1"/>
  <c r="L32" i="1"/>
  <c r="K32" i="1"/>
  <c r="J32" i="1"/>
  <c r="I32" i="1"/>
  <c r="H32" i="1"/>
  <c r="G32" i="1"/>
  <c r="F32" i="1"/>
  <c r="E32" i="1"/>
  <c r="D32" i="1"/>
  <c r="P31" i="1"/>
  <c r="P30" i="1"/>
  <c r="N29" i="1"/>
  <c r="M29" i="1"/>
  <c r="L29" i="1"/>
  <c r="K29" i="1"/>
  <c r="J29" i="1"/>
  <c r="I29" i="1"/>
  <c r="H29" i="1"/>
  <c r="G29" i="1"/>
  <c r="F29" i="1"/>
  <c r="E29" i="1"/>
  <c r="D29" i="1"/>
  <c r="P28" i="1"/>
  <c r="P27" i="1"/>
  <c r="N26" i="1"/>
  <c r="M26" i="1"/>
  <c r="L26" i="1"/>
  <c r="K26" i="1"/>
  <c r="J26" i="1"/>
  <c r="I26" i="1"/>
  <c r="H26" i="1"/>
  <c r="G26" i="1"/>
  <c r="F26" i="1"/>
  <c r="E26" i="1"/>
  <c r="D26" i="1"/>
  <c r="P25" i="1"/>
  <c r="P26" i="1" s="1"/>
  <c r="P24" i="1"/>
  <c r="N23" i="1"/>
  <c r="M23" i="1"/>
  <c r="L23" i="1"/>
  <c r="K23" i="1"/>
  <c r="J23" i="1"/>
  <c r="I23" i="1"/>
  <c r="H23" i="1"/>
  <c r="G23" i="1"/>
  <c r="F23" i="1"/>
  <c r="E23" i="1"/>
  <c r="D23" i="1"/>
  <c r="P22" i="1"/>
  <c r="P21" i="1"/>
  <c r="N20" i="1"/>
  <c r="M20" i="1"/>
  <c r="L20" i="1"/>
  <c r="K20" i="1"/>
  <c r="J20" i="1"/>
  <c r="I20" i="1"/>
  <c r="H20" i="1"/>
  <c r="G20" i="1"/>
  <c r="F20" i="1"/>
  <c r="E20" i="1"/>
  <c r="D20" i="1"/>
  <c r="P19" i="1"/>
  <c r="P20" i="1" s="1"/>
  <c r="P18" i="1"/>
  <c r="N17" i="1"/>
  <c r="M17" i="1"/>
  <c r="L17" i="1"/>
  <c r="K17" i="1"/>
  <c r="J17" i="1"/>
  <c r="I17" i="1"/>
  <c r="H17" i="1"/>
  <c r="G17" i="1"/>
  <c r="F17" i="1"/>
  <c r="E17" i="1"/>
  <c r="D17" i="1"/>
  <c r="P16" i="1"/>
  <c r="P15" i="1"/>
  <c r="N14" i="1"/>
  <c r="M14" i="1"/>
  <c r="L14" i="1"/>
  <c r="K14" i="1"/>
  <c r="J14" i="1"/>
  <c r="I14" i="1"/>
  <c r="H14" i="1"/>
  <c r="G14" i="1"/>
  <c r="F14" i="1"/>
  <c r="E14" i="1"/>
  <c r="D14" i="1"/>
  <c r="P13" i="1"/>
  <c r="P14" i="1" s="1"/>
  <c r="P12" i="1"/>
  <c r="N11" i="1"/>
  <c r="M11" i="1"/>
  <c r="L11" i="1"/>
  <c r="K11" i="1"/>
  <c r="J11" i="1"/>
  <c r="I11" i="1"/>
  <c r="H11" i="1"/>
  <c r="G11" i="1"/>
  <c r="F11" i="1"/>
  <c r="E11" i="1"/>
  <c r="D11" i="1"/>
  <c r="P10" i="1"/>
  <c r="P11" i="1" s="1"/>
  <c r="P9" i="1"/>
  <c r="N8" i="1"/>
  <c r="M8" i="1"/>
  <c r="L8" i="1"/>
  <c r="K8" i="1"/>
  <c r="J8" i="1"/>
  <c r="I8" i="1"/>
  <c r="H8" i="1"/>
  <c r="G8" i="1"/>
  <c r="F8" i="1"/>
  <c r="E8" i="1"/>
  <c r="D8" i="1"/>
  <c r="P7" i="1"/>
  <c r="P6" i="1"/>
  <c r="N5" i="1"/>
  <c r="M5" i="1"/>
  <c r="L5" i="1"/>
  <c r="K5" i="1"/>
  <c r="J5" i="1"/>
  <c r="I5" i="1"/>
  <c r="H5" i="1"/>
  <c r="G5" i="1"/>
  <c r="F5" i="1"/>
  <c r="E5" i="1"/>
  <c r="D5" i="1"/>
  <c r="P4" i="1"/>
  <c r="P3" i="1"/>
  <c r="P23" i="3" l="1"/>
  <c r="J5" i="3"/>
  <c r="P7" i="3"/>
  <c r="P10" i="3"/>
  <c r="P11" i="3" s="1"/>
  <c r="P13" i="3"/>
  <c r="P14" i="3" s="1"/>
  <c r="P16" i="3"/>
  <c r="P17" i="3" s="1"/>
  <c r="P19" i="3"/>
  <c r="P20" i="3" s="1"/>
  <c r="D23" i="3"/>
  <c r="D26" i="3"/>
  <c r="P4" i="3"/>
  <c r="P6" i="3"/>
  <c r="P26" i="2"/>
  <c r="P23" i="2"/>
  <c r="F5" i="2"/>
  <c r="N5" i="2"/>
  <c r="P16" i="2"/>
  <c r="P17" i="2" s="1"/>
  <c r="P3" i="2"/>
  <c r="P5" i="2" s="1"/>
  <c r="H5" i="2"/>
  <c r="P7" i="2"/>
  <c r="P8" i="2" s="1"/>
  <c r="I5" i="2"/>
  <c r="H26" i="2"/>
  <c r="P10" i="2"/>
  <c r="P11" i="2" s="1"/>
  <c r="J5" i="2"/>
  <c r="P13" i="2"/>
  <c r="P14" i="2" s="1"/>
  <c r="P19" i="2"/>
  <c r="P20" i="2" s="1"/>
  <c r="P23" i="1"/>
  <c r="P17" i="1"/>
  <c r="P44" i="1"/>
  <c r="P56" i="1"/>
  <c r="P8" i="1"/>
  <c r="P32" i="1"/>
  <c r="P80" i="1"/>
  <c r="E85" i="1"/>
  <c r="E86" i="1" s="1"/>
  <c r="E87" i="1" s="1"/>
  <c r="O59" i="1"/>
  <c r="P84" i="1"/>
  <c r="O83" i="1"/>
  <c r="G86" i="1"/>
  <c r="G87" i="1" s="1"/>
  <c r="O85" i="1"/>
  <c r="O86" i="1" s="1"/>
  <c r="O87" i="1" s="1"/>
  <c r="P29" i="1"/>
  <c r="O44" i="1"/>
  <c r="P50" i="1"/>
  <c r="O56" i="1"/>
  <c r="P62" i="1"/>
  <c r="D86" i="1"/>
  <c r="D87" i="1" s="1"/>
  <c r="L86" i="1"/>
  <c r="L87" i="1" s="1"/>
  <c r="O80" i="1"/>
  <c r="E38" i="1"/>
  <c r="O41" i="1"/>
  <c r="O53" i="1"/>
  <c r="O65" i="1"/>
  <c r="P71" i="1"/>
  <c r="P5" i="1"/>
  <c r="P85" i="1"/>
  <c r="O5" i="1"/>
  <c r="O8" i="1"/>
  <c r="O11" i="1"/>
  <c r="O14" i="1"/>
  <c r="O17" i="1"/>
  <c r="O20" i="1"/>
  <c r="O23" i="1"/>
  <c r="O26" i="1"/>
  <c r="O29" i="1"/>
  <c r="O32" i="1"/>
  <c r="O35" i="1"/>
  <c r="P5" i="3" l="1"/>
  <c r="P8" i="3"/>
  <c r="P86" i="1"/>
  <c r="P87" i="1" s="1"/>
</calcChain>
</file>

<file path=xl/sharedStrings.xml><?xml version="1.0" encoding="utf-8"?>
<sst xmlns="http://schemas.openxmlformats.org/spreadsheetml/2006/main" count="400" uniqueCount="63">
  <si>
    <t>Kontrola účinnosti  2023</t>
  </si>
  <si>
    <t>Kotolňa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</si>
  <si>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</si>
  <si>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</si>
  <si>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</si>
  <si>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</si>
  <si>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</si>
  <si>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</si>
  <si>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</si>
  <si>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</si>
  <si>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</si>
  <si>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</si>
  <si>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</si>
  <si>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</si>
  <si>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</si>
  <si>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>Kadnárova</t>
  </si>
  <si>
    <t>vyrobené teplo</t>
  </si>
  <si>
    <t>GJ</t>
  </si>
  <si>
    <t>Výroba TE</t>
  </si>
  <si>
    <t>predané teplo</t>
  </si>
  <si>
    <t>účinnosť</t>
  </si>
  <si>
    <t>%</t>
  </si>
  <si>
    <t>Experiment</t>
  </si>
  <si>
    <t>Výroba</t>
  </si>
  <si>
    <t>Baronka 1</t>
  </si>
  <si>
    <t>UK,TV</t>
  </si>
  <si>
    <t>Baronka 2</t>
  </si>
  <si>
    <t>Baronka 4</t>
  </si>
  <si>
    <t>Baronka 5</t>
  </si>
  <si>
    <t>Záhumenice</t>
  </si>
  <si>
    <t>Komisárky</t>
  </si>
  <si>
    <t>UK,TV,Biaco celkom</t>
  </si>
  <si>
    <t>Kadnárova 93</t>
  </si>
  <si>
    <t>UK,UK,TV</t>
  </si>
  <si>
    <t>Závadská 16A</t>
  </si>
  <si>
    <t>Závadská 16B</t>
  </si>
  <si>
    <t>Malokrasňanská 2</t>
  </si>
  <si>
    <t>UK,TV, NP</t>
  </si>
  <si>
    <t>Malokrasňanská 4</t>
  </si>
  <si>
    <t>Malokrasňanská 6</t>
  </si>
  <si>
    <t>Malokrasňanská 8</t>
  </si>
  <si>
    <t>Malokrasňanská 10</t>
  </si>
  <si>
    <t>Malokrasňanská 12</t>
  </si>
  <si>
    <t>Svätovavrinecká 2B</t>
  </si>
  <si>
    <t>UK,TV,podlahka</t>
  </si>
  <si>
    <t>Svätovavrinecká           4-10</t>
  </si>
  <si>
    <t>Dopravná 57</t>
  </si>
  <si>
    <t>Detvianska 12</t>
  </si>
  <si>
    <t>Kubačova 21</t>
  </si>
  <si>
    <t>Horská 11</t>
  </si>
  <si>
    <t>UK,TV,NP</t>
  </si>
  <si>
    <t>Na grunte 5</t>
  </si>
  <si>
    <t>Na Grunte 7</t>
  </si>
  <si>
    <t xml:space="preserve">Vyrobené teplo </t>
  </si>
  <si>
    <t xml:space="preserve">Predané teplo </t>
  </si>
  <si>
    <t xml:space="preserve"> Straty  v  GJ</t>
  </si>
  <si>
    <t>Straty  v %</t>
  </si>
  <si>
    <t>účinnosť sústavy</t>
  </si>
  <si>
    <t>Na Grunte 5</t>
  </si>
  <si>
    <t>Rubínová 2-10</t>
  </si>
  <si>
    <t>Tramínová 1-3</t>
  </si>
  <si>
    <t>Kontrola účinnosti  2022</t>
  </si>
  <si>
    <t>Kontrola účinnosti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</si>
</sst>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4" xfId="0" applyFont="1" applyBorder="1"/>
    <xf numFmtId="3" fontId="5" fillId="0" borderId="4" xfId="0" applyNumberFormat="1" applyFont="1" applyBorder="1"/>
    <xf numFmtId="3" fontId="5" fillId="3" borderId="4" xfId="0" applyNumberFormat="1" applyFont="1" applyFill="1" applyBorder="1"/>
    <xf numFmtId="3" fontId="5" fillId="4" borderId="4" xfId="0" applyNumberFormat="1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164" fontId="5" fillId="0" borderId="4" xfId="1" applyNumberFormat="1" applyFont="1" applyBorder="1"/>
    <xf numFmtId="164" fontId="5" fillId="4" borderId="4" xfId="1" applyNumberFormat="1" applyFont="1" applyFill="1" applyBorder="1"/>
    <xf numFmtId="0" fontId="6" fillId="0" borderId="0" xfId="0" applyFont="1"/>
    <xf numFmtId="164" fontId="5" fillId="3" borderId="4" xfId="1" applyNumberFormat="1" applyFont="1" applyFill="1" applyBorder="1"/>
    <xf numFmtId="3" fontId="5" fillId="3" borderId="4" xfId="1" applyNumberFormat="1" applyFont="1" applyFill="1" applyBorder="1"/>
    <xf numFmtId="3" fontId="5" fillId="0" borderId="4" xfId="1" applyNumberFormat="1" applyFont="1" applyBorder="1"/>
    <xf numFmtId="0" fontId="2" fillId="0" borderId="7" xfId="0" applyFont="1" applyBorder="1"/>
    <xf numFmtId="164" fontId="5" fillId="0" borderId="7" xfId="1" applyNumberFormat="1" applyFont="1" applyBorder="1"/>
    <xf numFmtId="1" fontId="5" fillId="3" borderId="4" xfId="1" applyNumberFormat="1" applyFont="1" applyFill="1" applyBorder="1"/>
    <xf numFmtId="1" fontId="5" fillId="0" borderId="9" xfId="1" applyNumberFormat="1" applyFont="1" applyBorder="1"/>
    <xf numFmtId="0" fontId="2" fillId="0" borderId="4" xfId="0" applyFont="1" applyBorder="1" applyAlignment="1">
      <alignment horizontal="center"/>
    </xf>
    <xf numFmtId="1" fontId="5" fillId="0" borderId="4" xfId="1" applyNumberFormat="1" applyFont="1" applyBorder="1"/>
    <xf numFmtId="3" fontId="5" fillId="0" borderId="4" xfId="1" applyNumberFormat="1" applyFont="1" applyFill="1" applyBorder="1"/>
    <xf numFmtId="164" fontId="5" fillId="0" borderId="7" xfId="1" applyNumberFormat="1" applyFont="1" applyFill="1" applyBorder="1"/>
    <xf numFmtId="0" fontId="2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0" fontId="2" fillId="0" borderId="8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3" fontId="5" fillId="5" borderId="4" xfId="0" applyNumberFormat="1" applyFont="1" applyFill="1" applyBorder="1"/>
    <xf numFmtId="0" fontId="7" fillId="0" borderId="0" xfId="0" applyFont="1"/>
    <xf numFmtId="165" fontId="5" fillId="5" borderId="4" xfId="0" applyNumberFormat="1" applyFont="1" applyFill="1" applyBorder="1"/>
    <xf numFmtId="0" fontId="2" fillId="0" borderId="10" xfId="0" applyFont="1" applyBorder="1"/>
    <xf numFmtId="0" fontId="5" fillId="3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165" fontId="5" fillId="0" borderId="11" xfId="0" applyNumberFormat="1" applyFont="1" applyBorder="1"/>
    <xf numFmtId="165" fontId="5" fillId="5" borderId="11" xfId="0" applyNumberFormat="1" applyFont="1" applyFill="1" applyBorder="1"/>
    <xf numFmtId="1" fontId="5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3" fontId="5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4" fontId="2" fillId="0" borderId="0" xfId="0" applyNumberFormat="1" applyFont="1"/>
    <xf numFmtId="164" fontId="8" fillId="0" borderId="4" xfId="1" applyNumberFormat="1" applyFont="1" applyBorder="1"/>
    <xf numFmtId="3" fontId="8" fillId="0" borderId="4" xfId="0" applyNumberFormat="1" applyFont="1" applyBorder="1"/>
    <xf numFmtId="3" fontId="8" fillId="3" borderId="4" xfId="0" applyNumberFormat="1" applyFont="1" applyFill="1" applyBorder="1"/>
    <xf numFmtId="164" fontId="8" fillId="0" borderId="7" xfId="1" applyNumberFormat="1" applyFont="1" applyBorder="1"/>
    <xf numFmtId="0" fontId="4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164" fontId="5" fillId="0" borderId="4" xfId="1" applyNumberFormat="1" applyFont="1" applyFill="1" applyBorder="1"/>
    <xf numFmtId="1" fontId="2" fillId="0" borderId="5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workbookViewId="0">
      <selection activeCell="E37" sqref="E37"/>
    </sheetView>
  </sheetViews>
  <sheetFormatPr defaultRowHeight="12.75" x14ac:dyDescent="0.35"/>
  <cols>
    <col min="1" max="1" width="18.73046875" style="1" customWidth="1"/>
    <col min="2" max="2" width="15.1328125" style="1" bestFit="1" customWidth="1"/>
    <col min="3" max="3" width="4.1328125" style="1" customWidth="1"/>
    <col min="4" max="4" width="7.1328125" style="1" customWidth="1"/>
    <col min="5" max="5" width="7.86328125" style="1" customWidth="1"/>
    <col min="6" max="6" width="8.3984375" style="1" customWidth="1"/>
    <col min="7" max="7" width="8.1328125" style="1" customWidth="1"/>
    <col min="8" max="8" width="8.86328125" style="1" customWidth="1"/>
    <col min="9" max="12" width="12.86328125" style="1" bestFit="1" customWidth="1"/>
    <col min="13" max="13" width="8.3984375" style="1" customWidth="1"/>
    <col min="14" max="14" width="8.86328125" style="1" bestFit="1" customWidth="1"/>
    <col min="15" max="15" width="9.1328125" style="1"/>
    <col min="16" max="16" width="9" style="1" customWidth="1"/>
    <col min="17" max="17" width="14.86328125" style="1" customWidth="1"/>
    <col min="18" max="251" width="9.1328125" style="1"/>
    <col min="252" max="252" width="18.73046875" style="1" customWidth="1"/>
    <col min="253" max="253" width="12.86328125" style="1" bestFit="1" customWidth="1"/>
    <col min="254" max="254" width="4.1328125" style="1" customWidth="1"/>
    <col min="255" max="255" width="7.1328125" style="1" customWidth="1"/>
    <col min="256" max="256" width="7.86328125" style="1" customWidth="1"/>
    <col min="257" max="257" width="8.3984375" style="1" customWidth="1"/>
    <col min="258" max="258" width="8.1328125" style="1" customWidth="1"/>
    <col min="259" max="259" width="8.86328125" style="1" customWidth="1"/>
    <col min="260" max="260" width="12.86328125" style="1" bestFit="1" customWidth="1"/>
    <col min="261" max="261" width="7.59765625" style="1" customWidth="1"/>
    <col min="262" max="262" width="7.73046875" style="1" customWidth="1"/>
    <col min="263" max="263" width="9.1328125" style="1"/>
    <col min="264" max="264" width="8.3984375" style="1" customWidth="1"/>
    <col min="265" max="265" width="8.86328125" style="1" bestFit="1" customWidth="1"/>
    <col min="266" max="266" width="9.1328125" style="1"/>
    <col min="267" max="267" width="9" style="1" customWidth="1"/>
    <col min="268" max="268" width="14.86328125" style="1" customWidth="1"/>
    <col min="269" max="507" width="9.1328125" style="1"/>
    <col min="508" max="508" width="18.73046875" style="1" customWidth="1"/>
    <col min="509" max="509" width="12.86328125" style="1" bestFit="1" customWidth="1"/>
    <col min="510" max="510" width="4.1328125" style="1" customWidth="1"/>
    <col min="511" max="511" width="7.1328125" style="1" customWidth="1"/>
    <col min="512" max="512" width="7.86328125" style="1" customWidth="1"/>
    <col min="513" max="513" width="8.3984375" style="1" customWidth="1"/>
    <col min="514" max="514" width="8.1328125" style="1" customWidth="1"/>
    <col min="515" max="515" width="8.86328125" style="1" customWidth="1"/>
    <col min="516" max="516" width="12.86328125" style="1" bestFit="1" customWidth="1"/>
    <col min="517" max="517" width="7.59765625" style="1" customWidth="1"/>
    <col min="518" max="518" width="7.73046875" style="1" customWidth="1"/>
    <col min="519" max="519" width="9.1328125" style="1"/>
    <col min="520" max="520" width="8.3984375" style="1" customWidth="1"/>
    <col min="521" max="521" width="8.86328125" style="1" bestFit="1" customWidth="1"/>
    <col min="522" max="522" width="9.1328125" style="1"/>
    <col min="523" max="523" width="9" style="1" customWidth="1"/>
    <col min="524" max="524" width="14.86328125" style="1" customWidth="1"/>
    <col min="525" max="763" width="9.1328125" style="1"/>
    <col min="764" max="764" width="18.73046875" style="1" customWidth="1"/>
    <col min="765" max="765" width="12.86328125" style="1" bestFit="1" customWidth="1"/>
    <col min="766" max="766" width="4.1328125" style="1" customWidth="1"/>
    <col min="767" max="767" width="7.1328125" style="1" customWidth="1"/>
    <col min="768" max="768" width="7.86328125" style="1" customWidth="1"/>
    <col min="769" max="769" width="8.3984375" style="1" customWidth="1"/>
    <col min="770" max="770" width="8.1328125" style="1" customWidth="1"/>
    <col min="771" max="771" width="8.86328125" style="1" customWidth="1"/>
    <col min="772" max="772" width="12.86328125" style="1" bestFit="1" customWidth="1"/>
    <col min="773" max="773" width="7.59765625" style="1" customWidth="1"/>
    <col min="774" max="774" width="7.73046875" style="1" customWidth="1"/>
    <col min="775" max="775" width="9.1328125" style="1"/>
    <col min="776" max="776" width="8.3984375" style="1" customWidth="1"/>
    <col min="777" max="777" width="8.86328125" style="1" bestFit="1" customWidth="1"/>
    <col min="778" max="778" width="9.1328125" style="1"/>
    <col min="779" max="779" width="9" style="1" customWidth="1"/>
    <col min="780" max="780" width="14.86328125" style="1" customWidth="1"/>
    <col min="781" max="1019" width="9.1328125" style="1"/>
    <col min="1020" max="1020" width="18.73046875" style="1" customWidth="1"/>
    <col min="1021" max="1021" width="12.86328125" style="1" bestFit="1" customWidth="1"/>
    <col min="1022" max="1022" width="4.1328125" style="1" customWidth="1"/>
    <col min="1023" max="1023" width="7.1328125" style="1" customWidth="1"/>
    <col min="1024" max="1024" width="7.86328125" style="1" customWidth="1"/>
    <col min="1025" max="1025" width="8.3984375" style="1" customWidth="1"/>
    <col min="1026" max="1026" width="8.1328125" style="1" customWidth="1"/>
    <col min="1027" max="1027" width="8.86328125" style="1" customWidth="1"/>
    <col min="1028" max="1028" width="12.86328125" style="1" bestFit="1" customWidth="1"/>
    <col min="1029" max="1029" width="7.59765625" style="1" customWidth="1"/>
    <col min="1030" max="1030" width="7.73046875" style="1" customWidth="1"/>
    <col min="1031" max="1031" width="9.1328125" style="1"/>
    <col min="1032" max="1032" width="8.3984375" style="1" customWidth="1"/>
    <col min="1033" max="1033" width="8.86328125" style="1" bestFit="1" customWidth="1"/>
    <col min="1034" max="1034" width="9.1328125" style="1"/>
    <col min="1035" max="1035" width="9" style="1" customWidth="1"/>
    <col min="1036" max="1036" width="14.86328125" style="1" customWidth="1"/>
    <col min="1037" max="1275" width="9.1328125" style="1"/>
    <col min="1276" max="1276" width="18.73046875" style="1" customWidth="1"/>
    <col min="1277" max="1277" width="12.86328125" style="1" bestFit="1" customWidth="1"/>
    <col min="1278" max="1278" width="4.1328125" style="1" customWidth="1"/>
    <col min="1279" max="1279" width="7.1328125" style="1" customWidth="1"/>
    <col min="1280" max="1280" width="7.86328125" style="1" customWidth="1"/>
    <col min="1281" max="1281" width="8.3984375" style="1" customWidth="1"/>
    <col min="1282" max="1282" width="8.1328125" style="1" customWidth="1"/>
    <col min="1283" max="1283" width="8.86328125" style="1" customWidth="1"/>
    <col min="1284" max="1284" width="12.86328125" style="1" bestFit="1" customWidth="1"/>
    <col min="1285" max="1285" width="7.59765625" style="1" customWidth="1"/>
    <col min="1286" max="1286" width="7.73046875" style="1" customWidth="1"/>
    <col min="1287" max="1287" width="9.1328125" style="1"/>
    <col min="1288" max="1288" width="8.3984375" style="1" customWidth="1"/>
    <col min="1289" max="1289" width="8.86328125" style="1" bestFit="1" customWidth="1"/>
    <col min="1290" max="1290" width="9.1328125" style="1"/>
    <col min="1291" max="1291" width="9" style="1" customWidth="1"/>
    <col min="1292" max="1292" width="14.86328125" style="1" customWidth="1"/>
    <col min="1293" max="1531" width="9.1328125" style="1"/>
    <col min="1532" max="1532" width="18.73046875" style="1" customWidth="1"/>
    <col min="1533" max="1533" width="12.86328125" style="1" bestFit="1" customWidth="1"/>
    <col min="1534" max="1534" width="4.1328125" style="1" customWidth="1"/>
    <col min="1535" max="1535" width="7.1328125" style="1" customWidth="1"/>
    <col min="1536" max="1536" width="7.86328125" style="1" customWidth="1"/>
    <col min="1537" max="1537" width="8.3984375" style="1" customWidth="1"/>
    <col min="1538" max="1538" width="8.1328125" style="1" customWidth="1"/>
    <col min="1539" max="1539" width="8.86328125" style="1" customWidth="1"/>
    <col min="1540" max="1540" width="12.86328125" style="1" bestFit="1" customWidth="1"/>
    <col min="1541" max="1541" width="7.59765625" style="1" customWidth="1"/>
    <col min="1542" max="1542" width="7.73046875" style="1" customWidth="1"/>
    <col min="1543" max="1543" width="9.1328125" style="1"/>
    <col min="1544" max="1544" width="8.3984375" style="1" customWidth="1"/>
    <col min="1545" max="1545" width="8.86328125" style="1" bestFit="1" customWidth="1"/>
    <col min="1546" max="1546" width="9.1328125" style="1"/>
    <col min="1547" max="1547" width="9" style="1" customWidth="1"/>
    <col min="1548" max="1548" width="14.86328125" style="1" customWidth="1"/>
    <col min="1549" max="1787" width="9.1328125" style="1"/>
    <col min="1788" max="1788" width="18.73046875" style="1" customWidth="1"/>
    <col min="1789" max="1789" width="12.86328125" style="1" bestFit="1" customWidth="1"/>
    <col min="1790" max="1790" width="4.1328125" style="1" customWidth="1"/>
    <col min="1791" max="1791" width="7.1328125" style="1" customWidth="1"/>
    <col min="1792" max="1792" width="7.86328125" style="1" customWidth="1"/>
    <col min="1793" max="1793" width="8.3984375" style="1" customWidth="1"/>
    <col min="1794" max="1794" width="8.1328125" style="1" customWidth="1"/>
    <col min="1795" max="1795" width="8.86328125" style="1" customWidth="1"/>
    <col min="1796" max="1796" width="12.86328125" style="1" bestFit="1" customWidth="1"/>
    <col min="1797" max="1797" width="7.59765625" style="1" customWidth="1"/>
    <col min="1798" max="1798" width="7.73046875" style="1" customWidth="1"/>
    <col min="1799" max="1799" width="9.1328125" style="1"/>
    <col min="1800" max="1800" width="8.3984375" style="1" customWidth="1"/>
    <col min="1801" max="1801" width="8.86328125" style="1" bestFit="1" customWidth="1"/>
    <col min="1802" max="1802" width="9.1328125" style="1"/>
    <col min="1803" max="1803" width="9" style="1" customWidth="1"/>
    <col min="1804" max="1804" width="14.86328125" style="1" customWidth="1"/>
    <col min="1805" max="2043" width="9.1328125" style="1"/>
    <col min="2044" max="2044" width="18.73046875" style="1" customWidth="1"/>
    <col min="2045" max="2045" width="12.86328125" style="1" bestFit="1" customWidth="1"/>
    <col min="2046" max="2046" width="4.1328125" style="1" customWidth="1"/>
    <col min="2047" max="2047" width="7.1328125" style="1" customWidth="1"/>
    <col min="2048" max="2048" width="7.86328125" style="1" customWidth="1"/>
    <col min="2049" max="2049" width="8.3984375" style="1" customWidth="1"/>
    <col min="2050" max="2050" width="8.1328125" style="1" customWidth="1"/>
    <col min="2051" max="2051" width="8.86328125" style="1" customWidth="1"/>
    <col min="2052" max="2052" width="12.86328125" style="1" bestFit="1" customWidth="1"/>
    <col min="2053" max="2053" width="7.59765625" style="1" customWidth="1"/>
    <col min="2054" max="2054" width="7.73046875" style="1" customWidth="1"/>
    <col min="2055" max="2055" width="9.1328125" style="1"/>
    <col min="2056" max="2056" width="8.3984375" style="1" customWidth="1"/>
    <col min="2057" max="2057" width="8.86328125" style="1" bestFit="1" customWidth="1"/>
    <col min="2058" max="2058" width="9.1328125" style="1"/>
    <col min="2059" max="2059" width="9" style="1" customWidth="1"/>
    <col min="2060" max="2060" width="14.86328125" style="1" customWidth="1"/>
    <col min="2061" max="2299" width="9.1328125" style="1"/>
    <col min="2300" max="2300" width="18.73046875" style="1" customWidth="1"/>
    <col min="2301" max="2301" width="12.86328125" style="1" bestFit="1" customWidth="1"/>
    <col min="2302" max="2302" width="4.1328125" style="1" customWidth="1"/>
    <col min="2303" max="2303" width="7.1328125" style="1" customWidth="1"/>
    <col min="2304" max="2304" width="7.86328125" style="1" customWidth="1"/>
    <col min="2305" max="2305" width="8.3984375" style="1" customWidth="1"/>
    <col min="2306" max="2306" width="8.1328125" style="1" customWidth="1"/>
    <col min="2307" max="2307" width="8.86328125" style="1" customWidth="1"/>
    <col min="2308" max="2308" width="12.86328125" style="1" bestFit="1" customWidth="1"/>
    <col min="2309" max="2309" width="7.59765625" style="1" customWidth="1"/>
    <col min="2310" max="2310" width="7.73046875" style="1" customWidth="1"/>
    <col min="2311" max="2311" width="9.1328125" style="1"/>
    <col min="2312" max="2312" width="8.3984375" style="1" customWidth="1"/>
    <col min="2313" max="2313" width="8.86328125" style="1" bestFit="1" customWidth="1"/>
    <col min="2314" max="2314" width="9.1328125" style="1"/>
    <col min="2315" max="2315" width="9" style="1" customWidth="1"/>
    <col min="2316" max="2316" width="14.86328125" style="1" customWidth="1"/>
    <col min="2317" max="2555" width="9.1328125" style="1"/>
    <col min="2556" max="2556" width="18.73046875" style="1" customWidth="1"/>
    <col min="2557" max="2557" width="12.86328125" style="1" bestFit="1" customWidth="1"/>
    <col min="2558" max="2558" width="4.1328125" style="1" customWidth="1"/>
    <col min="2559" max="2559" width="7.1328125" style="1" customWidth="1"/>
    <col min="2560" max="2560" width="7.86328125" style="1" customWidth="1"/>
    <col min="2561" max="2561" width="8.3984375" style="1" customWidth="1"/>
    <col min="2562" max="2562" width="8.1328125" style="1" customWidth="1"/>
    <col min="2563" max="2563" width="8.86328125" style="1" customWidth="1"/>
    <col min="2564" max="2564" width="12.86328125" style="1" bestFit="1" customWidth="1"/>
    <col min="2565" max="2565" width="7.59765625" style="1" customWidth="1"/>
    <col min="2566" max="2566" width="7.73046875" style="1" customWidth="1"/>
    <col min="2567" max="2567" width="9.1328125" style="1"/>
    <col min="2568" max="2568" width="8.3984375" style="1" customWidth="1"/>
    <col min="2569" max="2569" width="8.86328125" style="1" bestFit="1" customWidth="1"/>
    <col min="2570" max="2570" width="9.1328125" style="1"/>
    <col min="2571" max="2571" width="9" style="1" customWidth="1"/>
    <col min="2572" max="2572" width="14.86328125" style="1" customWidth="1"/>
    <col min="2573" max="2811" width="9.1328125" style="1"/>
    <col min="2812" max="2812" width="18.73046875" style="1" customWidth="1"/>
    <col min="2813" max="2813" width="12.86328125" style="1" bestFit="1" customWidth="1"/>
    <col min="2814" max="2814" width="4.1328125" style="1" customWidth="1"/>
    <col min="2815" max="2815" width="7.1328125" style="1" customWidth="1"/>
    <col min="2816" max="2816" width="7.86328125" style="1" customWidth="1"/>
    <col min="2817" max="2817" width="8.3984375" style="1" customWidth="1"/>
    <col min="2818" max="2818" width="8.1328125" style="1" customWidth="1"/>
    <col min="2819" max="2819" width="8.86328125" style="1" customWidth="1"/>
    <col min="2820" max="2820" width="12.86328125" style="1" bestFit="1" customWidth="1"/>
    <col min="2821" max="2821" width="7.59765625" style="1" customWidth="1"/>
    <col min="2822" max="2822" width="7.73046875" style="1" customWidth="1"/>
    <col min="2823" max="2823" width="9.1328125" style="1"/>
    <col min="2824" max="2824" width="8.3984375" style="1" customWidth="1"/>
    <col min="2825" max="2825" width="8.86328125" style="1" bestFit="1" customWidth="1"/>
    <col min="2826" max="2826" width="9.1328125" style="1"/>
    <col min="2827" max="2827" width="9" style="1" customWidth="1"/>
    <col min="2828" max="2828" width="14.86328125" style="1" customWidth="1"/>
    <col min="2829" max="3067" width="9.1328125" style="1"/>
    <col min="3068" max="3068" width="18.73046875" style="1" customWidth="1"/>
    <col min="3069" max="3069" width="12.86328125" style="1" bestFit="1" customWidth="1"/>
    <col min="3070" max="3070" width="4.1328125" style="1" customWidth="1"/>
    <col min="3071" max="3071" width="7.1328125" style="1" customWidth="1"/>
    <col min="3072" max="3072" width="7.86328125" style="1" customWidth="1"/>
    <col min="3073" max="3073" width="8.3984375" style="1" customWidth="1"/>
    <col min="3074" max="3074" width="8.1328125" style="1" customWidth="1"/>
    <col min="3075" max="3075" width="8.86328125" style="1" customWidth="1"/>
    <col min="3076" max="3076" width="12.86328125" style="1" bestFit="1" customWidth="1"/>
    <col min="3077" max="3077" width="7.59765625" style="1" customWidth="1"/>
    <col min="3078" max="3078" width="7.73046875" style="1" customWidth="1"/>
    <col min="3079" max="3079" width="9.1328125" style="1"/>
    <col min="3080" max="3080" width="8.3984375" style="1" customWidth="1"/>
    <col min="3081" max="3081" width="8.86328125" style="1" bestFit="1" customWidth="1"/>
    <col min="3082" max="3082" width="9.1328125" style="1"/>
    <col min="3083" max="3083" width="9" style="1" customWidth="1"/>
    <col min="3084" max="3084" width="14.86328125" style="1" customWidth="1"/>
    <col min="3085" max="3323" width="9.1328125" style="1"/>
    <col min="3324" max="3324" width="18.73046875" style="1" customWidth="1"/>
    <col min="3325" max="3325" width="12.86328125" style="1" bestFit="1" customWidth="1"/>
    <col min="3326" max="3326" width="4.1328125" style="1" customWidth="1"/>
    <col min="3327" max="3327" width="7.1328125" style="1" customWidth="1"/>
    <col min="3328" max="3328" width="7.86328125" style="1" customWidth="1"/>
    <col min="3329" max="3329" width="8.3984375" style="1" customWidth="1"/>
    <col min="3330" max="3330" width="8.1328125" style="1" customWidth="1"/>
    <col min="3331" max="3331" width="8.86328125" style="1" customWidth="1"/>
    <col min="3332" max="3332" width="12.86328125" style="1" bestFit="1" customWidth="1"/>
    <col min="3333" max="3333" width="7.59765625" style="1" customWidth="1"/>
    <col min="3334" max="3334" width="7.73046875" style="1" customWidth="1"/>
    <col min="3335" max="3335" width="9.1328125" style="1"/>
    <col min="3336" max="3336" width="8.3984375" style="1" customWidth="1"/>
    <col min="3337" max="3337" width="8.86328125" style="1" bestFit="1" customWidth="1"/>
    <col min="3338" max="3338" width="9.1328125" style="1"/>
    <col min="3339" max="3339" width="9" style="1" customWidth="1"/>
    <col min="3340" max="3340" width="14.86328125" style="1" customWidth="1"/>
    <col min="3341" max="3579" width="9.1328125" style="1"/>
    <col min="3580" max="3580" width="18.73046875" style="1" customWidth="1"/>
    <col min="3581" max="3581" width="12.86328125" style="1" bestFit="1" customWidth="1"/>
    <col min="3582" max="3582" width="4.1328125" style="1" customWidth="1"/>
    <col min="3583" max="3583" width="7.1328125" style="1" customWidth="1"/>
    <col min="3584" max="3584" width="7.86328125" style="1" customWidth="1"/>
    <col min="3585" max="3585" width="8.3984375" style="1" customWidth="1"/>
    <col min="3586" max="3586" width="8.1328125" style="1" customWidth="1"/>
    <col min="3587" max="3587" width="8.86328125" style="1" customWidth="1"/>
    <col min="3588" max="3588" width="12.86328125" style="1" bestFit="1" customWidth="1"/>
    <col min="3589" max="3589" width="7.59765625" style="1" customWidth="1"/>
    <col min="3590" max="3590" width="7.73046875" style="1" customWidth="1"/>
    <col min="3591" max="3591" width="9.1328125" style="1"/>
    <col min="3592" max="3592" width="8.3984375" style="1" customWidth="1"/>
    <col min="3593" max="3593" width="8.86328125" style="1" bestFit="1" customWidth="1"/>
    <col min="3594" max="3594" width="9.1328125" style="1"/>
    <col min="3595" max="3595" width="9" style="1" customWidth="1"/>
    <col min="3596" max="3596" width="14.86328125" style="1" customWidth="1"/>
    <col min="3597" max="3835" width="9.1328125" style="1"/>
    <col min="3836" max="3836" width="18.73046875" style="1" customWidth="1"/>
    <col min="3837" max="3837" width="12.86328125" style="1" bestFit="1" customWidth="1"/>
    <col min="3838" max="3838" width="4.1328125" style="1" customWidth="1"/>
    <col min="3839" max="3839" width="7.1328125" style="1" customWidth="1"/>
    <col min="3840" max="3840" width="7.86328125" style="1" customWidth="1"/>
    <col min="3841" max="3841" width="8.3984375" style="1" customWidth="1"/>
    <col min="3842" max="3842" width="8.1328125" style="1" customWidth="1"/>
    <col min="3843" max="3843" width="8.86328125" style="1" customWidth="1"/>
    <col min="3844" max="3844" width="12.86328125" style="1" bestFit="1" customWidth="1"/>
    <col min="3845" max="3845" width="7.59765625" style="1" customWidth="1"/>
    <col min="3846" max="3846" width="7.73046875" style="1" customWidth="1"/>
    <col min="3847" max="3847" width="9.1328125" style="1"/>
    <col min="3848" max="3848" width="8.3984375" style="1" customWidth="1"/>
    <col min="3849" max="3849" width="8.86328125" style="1" bestFit="1" customWidth="1"/>
    <col min="3850" max="3850" width="9.1328125" style="1"/>
    <col min="3851" max="3851" width="9" style="1" customWidth="1"/>
    <col min="3852" max="3852" width="14.86328125" style="1" customWidth="1"/>
    <col min="3853" max="4091" width="9.1328125" style="1"/>
    <col min="4092" max="4092" width="18.73046875" style="1" customWidth="1"/>
    <col min="4093" max="4093" width="12.86328125" style="1" bestFit="1" customWidth="1"/>
    <col min="4094" max="4094" width="4.1328125" style="1" customWidth="1"/>
    <col min="4095" max="4095" width="7.1328125" style="1" customWidth="1"/>
    <col min="4096" max="4096" width="7.86328125" style="1" customWidth="1"/>
    <col min="4097" max="4097" width="8.3984375" style="1" customWidth="1"/>
    <col min="4098" max="4098" width="8.1328125" style="1" customWidth="1"/>
    <col min="4099" max="4099" width="8.86328125" style="1" customWidth="1"/>
    <col min="4100" max="4100" width="12.86328125" style="1" bestFit="1" customWidth="1"/>
    <col min="4101" max="4101" width="7.59765625" style="1" customWidth="1"/>
    <col min="4102" max="4102" width="7.73046875" style="1" customWidth="1"/>
    <col min="4103" max="4103" width="9.1328125" style="1"/>
    <col min="4104" max="4104" width="8.3984375" style="1" customWidth="1"/>
    <col min="4105" max="4105" width="8.86328125" style="1" bestFit="1" customWidth="1"/>
    <col min="4106" max="4106" width="9.1328125" style="1"/>
    <col min="4107" max="4107" width="9" style="1" customWidth="1"/>
    <col min="4108" max="4108" width="14.86328125" style="1" customWidth="1"/>
    <col min="4109" max="4347" width="9.1328125" style="1"/>
    <col min="4348" max="4348" width="18.73046875" style="1" customWidth="1"/>
    <col min="4349" max="4349" width="12.86328125" style="1" bestFit="1" customWidth="1"/>
    <col min="4350" max="4350" width="4.1328125" style="1" customWidth="1"/>
    <col min="4351" max="4351" width="7.1328125" style="1" customWidth="1"/>
    <col min="4352" max="4352" width="7.86328125" style="1" customWidth="1"/>
    <col min="4353" max="4353" width="8.3984375" style="1" customWidth="1"/>
    <col min="4354" max="4354" width="8.1328125" style="1" customWidth="1"/>
    <col min="4355" max="4355" width="8.86328125" style="1" customWidth="1"/>
    <col min="4356" max="4356" width="12.86328125" style="1" bestFit="1" customWidth="1"/>
    <col min="4357" max="4357" width="7.59765625" style="1" customWidth="1"/>
    <col min="4358" max="4358" width="7.73046875" style="1" customWidth="1"/>
    <col min="4359" max="4359" width="9.1328125" style="1"/>
    <col min="4360" max="4360" width="8.3984375" style="1" customWidth="1"/>
    <col min="4361" max="4361" width="8.86328125" style="1" bestFit="1" customWidth="1"/>
    <col min="4362" max="4362" width="9.1328125" style="1"/>
    <col min="4363" max="4363" width="9" style="1" customWidth="1"/>
    <col min="4364" max="4364" width="14.86328125" style="1" customWidth="1"/>
    <col min="4365" max="4603" width="9.1328125" style="1"/>
    <col min="4604" max="4604" width="18.73046875" style="1" customWidth="1"/>
    <col min="4605" max="4605" width="12.86328125" style="1" bestFit="1" customWidth="1"/>
    <col min="4606" max="4606" width="4.1328125" style="1" customWidth="1"/>
    <col min="4607" max="4607" width="7.1328125" style="1" customWidth="1"/>
    <col min="4608" max="4608" width="7.86328125" style="1" customWidth="1"/>
    <col min="4609" max="4609" width="8.3984375" style="1" customWidth="1"/>
    <col min="4610" max="4610" width="8.1328125" style="1" customWidth="1"/>
    <col min="4611" max="4611" width="8.86328125" style="1" customWidth="1"/>
    <col min="4612" max="4612" width="12.86328125" style="1" bestFit="1" customWidth="1"/>
    <col min="4613" max="4613" width="7.59765625" style="1" customWidth="1"/>
    <col min="4614" max="4614" width="7.73046875" style="1" customWidth="1"/>
    <col min="4615" max="4615" width="9.1328125" style="1"/>
    <col min="4616" max="4616" width="8.3984375" style="1" customWidth="1"/>
    <col min="4617" max="4617" width="8.86328125" style="1" bestFit="1" customWidth="1"/>
    <col min="4618" max="4618" width="9.1328125" style="1"/>
    <col min="4619" max="4619" width="9" style="1" customWidth="1"/>
    <col min="4620" max="4620" width="14.86328125" style="1" customWidth="1"/>
    <col min="4621" max="4859" width="9.1328125" style="1"/>
    <col min="4860" max="4860" width="18.73046875" style="1" customWidth="1"/>
    <col min="4861" max="4861" width="12.86328125" style="1" bestFit="1" customWidth="1"/>
    <col min="4862" max="4862" width="4.1328125" style="1" customWidth="1"/>
    <col min="4863" max="4863" width="7.1328125" style="1" customWidth="1"/>
    <col min="4864" max="4864" width="7.86328125" style="1" customWidth="1"/>
    <col min="4865" max="4865" width="8.3984375" style="1" customWidth="1"/>
    <col min="4866" max="4866" width="8.1328125" style="1" customWidth="1"/>
    <col min="4867" max="4867" width="8.86328125" style="1" customWidth="1"/>
    <col min="4868" max="4868" width="12.86328125" style="1" bestFit="1" customWidth="1"/>
    <col min="4869" max="4869" width="7.59765625" style="1" customWidth="1"/>
    <col min="4870" max="4870" width="7.73046875" style="1" customWidth="1"/>
    <col min="4871" max="4871" width="9.1328125" style="1"/>
    <col min="4872" max="4872" width="8.3984375" style="1" customWidth="1"/>
    <col min="4873" max="4873" width="8.86328125" style="1" bestFit="1" customWidth="1"/>
    <col min="4874" max="4874" width="9.1328125" style="1"/>
    <col min="4875" max="4875" width="9" style="1" customWidth="1"/>
    <col min="4876" max="4876" width="14.86328125" style="1" customWidth="1"/>
    <col min="4877" max="5115" width="9.1328125" style="1"/>
    <col min="5116" max="5116" width="18.73046875" style="1" customWidth="1"/>
    <col min="5117" max="5117" width="12.86328125" style="1" bestFit="1" customWidth="1"/>
    <col min="5118" max="5118" width="4.1328125" style="1" customWidth="1"/>
    <col min="5119" max="5119" width="7.1328125" style="1" customWidth="1"/>
    <col min="5120" max="5120" width="7.86328125" style="1" customWidth="1"/>
    <col min="5121" max="5121" width="8.3984375" style="1" customWidth="1"/>
    <col min="5122" max="5122" width="8.1328125" style="1" customWidth="1"/>
    <col min="5123" max="5123" width="8.86328125" style="1" customWidth="1"/>
    <col min="5124" max="5124" width="12.86328125" style="1" bestFit="1" customWidth="1"/>
    <col min="5125" max="5125" width="7.59765625" style="1" customWidth="1"/>
    <col min="5126" max="5126" width="7.73046875" style="1" customWidth="1"/>
    <col min="5127" max="5127" width="9.1328125" style="1"/>
    <col min="5128" max="5128" width="8.3984375" style="1" customWidth="1"/>
    <col min="5129" max="5129" width="8.86328125" style="1" bestFit="1" customWidth="1"/>
    <col min="5130" max="5130" width="9.1328125" style="1"/>
    <col min="5131" max="5131" width="9" style="1" customWidth="1"/>
    <col min="5132" max="5132" width="14.86328125" style="1" customWidth="1"/>
    <col min="5133" max="5371" width="9.1328125" style="1"/>
    <col min="5372" max="5372" width="18.73046875" style="1" customWidth="1"/>
    <col min="5373" max="5373" width="12.86328125" style="1" bestFit="1" customWidth="1"/>
    <col min="5374" max="5374" width="4.1328125" style="1" customWidth="1"/>
    <col min="5375" max="5375" width="7.1328125" style="1" customWidth="1"/>
    <col min="5376" max="5376" width="7.86328125" style="1" customWidth="1"/>
    <col min="5377" max="5377" width="8.3984375" style="1" customWidth="1"/>
    <col min="5378" max="5378" width="8.1328125" style="1" customWidth="1"/>
    <col min="5379" max="5379" width="8.86328125" style="1" customWidth="1"/>
    <col min="5380" max="5380" width="12.86328125" style="1" bestFit="1" customWidth="1"/>
    <col min="5381" max="5381" width="7.59765625" style="1" customWidth="1"/>
    <col min="5382" max="5382" width="7.73046875" style="1" customWidth="1"/>
    <col min="5383" max="5383" width="9.1328125" style="1"/>
    <col min="5384" max="5384" width="8.3984375" style="1" customWidth="1"/>
    <col min="5385" max="5385" width="8.86328125" style="1" bestFit="1" customWidth="1"/>
    <col min="5386" max="5386" width="9.1328125" style="1"/>
    <col min="5387" max="5387" width="9" style="1" customWidth="1"/>
    <col min="5388" max="5388" width="14.86328125" style="1" customWidth="1"/>
    <col min="5389" max="5627" width="9.1328125" style="1"/>
    <col min="5628" max="5628" width="18.73046875" style="1" customWidth="1"/>
    <col min="5629" max="5629" width="12.86328125" style="1" bestFit="1" customWidth="1"/>
    <col min="5630" max="5630" width="4.1328125" style="1" customWidth="1"/>
    <col min="5631" max="5631" width="7.1328125" style="1" customWidth="1"/>
    <col min="5632" max="5632" width="7.86328125" style="1" customWidth="1"/>
    <col min="5633" max="5633" width="8.3984375" style="1" customWidth="1"/>
    <col min="5634" max="5634" width="8.1328125" style="1" customWidth="1"/>
    <col min="5635" max="5635" width="8.86328125" style="1" customWidth="1"/>
    <col min="5636" max="5636" width="12.86328125" style="1" bestFit="1" customWidth="1"/>
    <col min="5637" max="5637" width="7.59765625" style="1" customWidth="1"/>
    <col min="5638" max="5638" width="7.73046875" style="1" customWidth="1"/>
    <col min="5639" max="5639" width="9.1328125" style="1"/>
    <col min="5640" max="5640" width="8.3984375" style="1" customWidth="1"/>
    <col min="5641" max="5641" width="8.86328125" style="1" bestFit="1" customWidth="1"/>
    <col min="5642" max="5642" width="9.1328125" style="1"/>
    <col min="5643" max="5643" width="9" style="1" customWidth="1"/>
    <col min="5644" max="5644" width="14.86328125" style="1" customWidth="1"/>
    <col min="5645" max="5883" width="9.1328125" style="1"/>
    <col min="5884" max="5884" width="18.73046875" style="1" customWidth="1"/>
    <col min="5885" max="5885" width="12.86328125" style="1" bestFit="1" customWidth="1"/>
    <col min="5886" max="5886" width="4.1328125" style="1" customWidth="1"/>
    <col min="5887" max="5887" width="7.1328125" style="1" customWidth="1"/>
    <col min="5888" max="5888" width="7.86328125" style="1" customWidth="1"/>
    <col min="5889" max="5889" width="8.3984375" style="1" customWidth="1"/>
    <col min="5890" max="5890" width="8.1328125" style="1" customWidth="1"/>
    <col min="5891" max="5891" width="8.86328125" style="1" customWidth="1"/>
    <col min="5892" max="5892" width="12.86328125" style="1" bestFit="1" customWidth="1"/>
    <col min="5893" max="5893" width="7.59765625" style="1" customWidth="1"/>
    <col min="5894" max="5894" width="7.73046875" style="1" customWidth="1"/>
    <col min="5895" max="5895" width="9.1328125" style="1"/>
    <col min="5896" max="5896" width="8.3984375" style="1" customWidth="1"/>
    <col min="5897" max="5897" width="8.86328125" style="1" bestFit="1" customWidth="1"/>
    <col min="5898" max="5898" width="9.1328125" style="1"/>
    <col min="5899" max="5899" width="9" style="1" customWidth="1"/>
    <col min="5900" max="5900" width="14.86328125" style="1" customWidth="1"/>
    <col min="5901" max="6139" width="9.1328125" style="1"/>
    <col min="6140" max="6140" width="18.73046875" style="1" customWidth="1"/>
    <col min="6141" max="6141" width="12.86328125" style="1" bestFit="1" customWidth="1"/>
    <col min="6142" max="6142" width="4.1328125" style="1" customWidth="1"/>
    <col min="6143" max="6143" width="7.1328125" style="1" customWidth="1"/>
    <col min="6144" max="6144" width="7.86328125" style="1" customWidth="1"/>
    <col min="6145" max="6145" width="8.3984375" style="1" customWidth="1"/>
    <col min="6146" max="6146" width="8.1328125" style="1" customWidth="1"/>
    <col min="6147" max="6147" width="8.86328125" style="1" customWidth="1"/>
    <col min="6148" max="6148" width="12.86328125" style="1" bestFit="1" customWidth="1"/>
    <col min="6149" max="6149" width="7.59765625" style="1" customWidth="1"/>
    <col min="6150" max="6150" width="7.73046875" style="1" customWidth="1"/>
    <col min="6151" max="6151" width="9.1328125" style="1"/>
    <col min="6152" max="6152" width="8.3984375" style="1" customWidth="1"/>
    <col min="6153" max="6153" width="8.86328125" style="1" bestFit="1" customWidth="1"/>
    <col min="6154" max="6154" width="9.1328125" style="1"/>
    <col min="6155" max="6155" width="9" style="1" customWidth="1"/>
    <col min="6156" max="6156" width="14.86328125" style="1" customWidth="1"/>
    <col min="6157" max="6395" width="9.1328125" style="1"/>
    <col min="6396" max="6396" width="18.73046875" style="1" customWidth="1"/>
    <col min="6397" max="6397" width="12.86328125" style="1" bestFit="1" customWidth="1"/>
    <col min="6398" max="6398" width="4.1328125" style="1" customWidth="1"/>
    <col min="6399" max="6399" width="7.1328125" style="1" customWidth="1"/>
    <col min="6400" max="6400" width="7.86328125" style="1" customWidth="1"/>
    <col min="6401" max="6401" width="8.3984375" style="1" customWidth="1"/>
    <col min="6402" max="6402" width="8.1328125" style="1" customWidth="1"/>
    <col min="6403" max="6403" width="8.86328125" style="1" customWidth="1"/>
    <col min="6404" max="6404" width="12.86328125" style="1" bestFit="1" customWidth="1"/>
    <col min="6405" max="6405" width="7.59765625" style="1" customWidth="1"/>
    <col min="6406" max="6406" width="7.73046875" style="1" customWidth="1"/>
    <col min="6407" max="6407" width="9.1328125" style="1"/>
    <col min="6408" max="6408" width="8.3984375" style="1" customWidth="1"/>
    <col min="6409" max="6409" width="8.86328125" style="1" bestFit="1" customWidth="1"/>
    <col min="6410" max="6410" width="9.1328125" style="1"/>
    <col min="6411" max="6411" width="9" style="1" customWidth="1"/>
    <col min="6412" max="6412" width="14.86328125" style="1" customWidth="1"/>
    <col min="6413" max="6651" width="9.1328125" style="1"/>
    <col min="6652" max="6652" width="18.73046875" style="1" customWidth="1"/>
    <col min="6653" max="6653" width="12.86328125" style="1" bestFit="1" customWidth="1"/>
    <col min="6654" max="6654" width="4.1328125" style="1" customWidth="1"/>
    <col min="6655" max="6655" width="7.1328125" style="1" customWidth="1"/>
    <col min="6656" max="6656" width="7.86328125" style="1" customWidth="1"/>
    <col min="6657" max="6657" width="8.3984375" style="1" customWidth="1"/>
    <col min="6658" max="6658" width="8.1328125" style="1" customWidth="1"/>
    <col min="6659" max="6659" width="8.86328125" style="1" customWidth="1"/>
    <col min="6660" max="6660" width="12.86328125" style="1" bestFit="1" customWidth="1"/>
    <col min="6661" max="6661" width="7.59765625" style="1" customWidth="1"/>
    <col min="6662" max="6662" width="7.73046875" style="1" customWidth="1"/>
    <col min="6663" max="6663" width="9.1328125" style="1"/>
    <col min="6664" max="6664" width="8.3984375" style="1" customWidth="1"/>
    <col min="6665" max="6665" width="8.86328125" style="1" bestFit="1" customWidth="1"/>
    <col min="6666" max="6666" width="9.1328125" style="1"/>
    <col min="6667" max="6667" width="9" style="1" customWidth="1"/>
    <col min="6668" max="6668" width="14.86328125" style="1" customWidth="1"/>
    <col min="6669" max="6907" width="9.1328125" style="1"/>
    <col min="6908" max="6908" width="18.73046875" style="1" customWidth="1"/>
    <col min="6909" max="6909" width="12.86328125" style="1" bestFit="1" customWidth="1"/>
    <col min="6910" max="6910" width="4.1328125" style="1" customWidth="1"/>
    <col min="6911" max="6911" width="7.1328125" style="1" customWidth="1"/>
    <col min="6912" max="6912" width="7.86328125" style="1" customWidth="1"/>
    <col min="6913" max="6913" width="8.3984375" style="1" customWidth="1"/>
    <col min="6914" max="6914" width="8.1328125" style="1" customWidth="1"/>
    <col min="6915" max="6915" width="8.86328125" style="1" customWidth="1"/>
    <col min="6916" max="6916" width="12.86328125" style="1" bestFit="1" customWidth="1"/>
    <col min="6917" max="6917" width="7.59765625" style="1" customWidth="1"/>
    <col min="6918" max="6918" width="7.73046875" style="1" customWidth="1"/>
    <col min="6919" max="6919" width="9.1328125" style="1"/>
    <col min="6920" max="6920" width="8.3984375" style="1" customWidth="1"/>
    <col min="6921" max="6921" width="8.86328125" style="1" bestFit="1" customWidth="1"/>
    <col min="6922" max="6922" width="9.1328125" style="1"/>
    <col min="6923" max="6923" width="9" style="1" customWidth="1"/>
    <col min="6924" max="6924" width="14.86328125" style="1" customWidth="1"/>
    <col min="6925" max="7163" width="9.1328125" style="1"/>
    <col min="7164" max="7164" width="18.73046875" style="1" customWidth="1"/>
    <col min="7165" max="7165" width="12.86328125" style="1" bestFit="1" customWidth="1"/>
    <col min="7166" max="7166" width="4.1328125" style="1" customWidth="1"/>
    <col min="7167" max="7167" width="7.1328125" style="1" customWidth="1"/>
    <col min="7168" max="7168" width="7.86328125" style="1" customWidth="1"/>
    <col min="7169" max="7169" width="8.3984375" style="1" customWidth="1"/>
    <col min="7170" max="7170" width="8.1328125" style="1" customWidth="1"/>
    <col min="7171" max="7171" width="8.86328125" style="1" customWidth="1"/>
    <col min="7172" max="7172" width="12.86328125" style="1" bestFit="1" customWidth="1"/>
    <col min="7173" max="7173" width="7.59765625" style="1" customWidth="1"/>
    <col min="7174" max="7174" width="7.73046875" style="1" customWidth="1"/>
    <col min="7175" max="7175" width="9.1328125" style="1"/>
    <col min="7176" max="7176" width="8.3984375" style="1" customWidth="1"/>
    <col min="7177" max="7177" width="8.86328125" style="1" bestFit="1" customWidth="1"/>
    <col min="7178" max="7178" width="9.1328125" style="1"/>
    <col min="7179" max="7179" width="9" style="1" customWidth="1"/>
    <col min="7180" max="7180" width="14.86328125" style="1" customWidth="1"/>
    <col min="7181" max="7419" width="9.1328125" style="1"/>
    <col min="7420" max="7420" width="18.73046875" style="1" customWidth="1"/>
    <col min="7421" max="7421" width="12.86328125" style="1" bestFit="1" customWidth="1"/>
    <col min="7422" max="7422" width="4.1328125" style="1" customWidth="1"/>
    <col min="7423" max="7423" width="7.1328125" style="1" customWidth="1"/>
    <col min="7424" max="7424" width="7.86328125" style="1" customWidth="1"/>
    <col min="7425" max="7425" width="8.3984375" style="1" customWidth="1"/>
    <col min="7426" max="7426" width="8.1328125" style="1" customWidth="1"/>
    <col min="7427" max="7427" width="8.86328125" style="1" customWidth="1"/>
    <col min="7428" max="7428" width="12.86328125" style="1" bestFit="1" customWidth="1"/>
    <col min="7429" max="7429" width="7.59765625" style="1" customWidth="1"/>
    <col min="7430" max="7430" width="7.73046875" style="1" customWidth="1"/>
    <col min="7431" max="7431" width="9.1328125" style="1"/>
    <col min="7432" max="7432" width="8.3984375" style="1" customWidth="1"/>
    <col min="7433" max="7433" width="8.86328125" style="1" bestFit="1" customWidth="1"/>
    <col min="7434" max="7434" width="9.1328125" style="1"/>
    <col min="7435" max="7435" width="9" style="1" customWidth="1"/>
    <col min="7436" max="7436" width="14.86328125" style="1" customWidth="1"/>
    <col min="7437" max="7675" width="9.1328125" style="1"/>
    <col min="7676" max="7676" width="18.73046875" style="1" customWidth="1"/>
    <col min="7677" max="7677" width="12.86328125" style="1" bestFit="1" customWidth="1"/>
    <col min="7678" max="7678" width="4.1328125" style="1" customWidth="1"/>
    <col min="7679" max="7679" width="7.1328125" style="1" customWidth="1"/>
    <col min="7680" max="7680" width="7.86328125" style="1" customWidth="1"/>
    <col min="7681" max="7681" width="8.3984375" style="1" customWidth="1"/>
    <col min="7682" max="7682" width="8.1328125" style="1" customWidth="1"/>
    <col min="7683" max="7683" width="8.86328125" style="1" customWidth="1"/>
    <col min="7684" max="7684" width="12.86328125" style="1" bestFit="1" customWidth="1"/>
    <col min="7685" max="7685" width="7.59765625" style="1" customWidth="1"/>
    <col min="7686" max="7686" width="7.73046875" style="1" customWidth="1"/>
    <col min="7687" max="7687" width="9.1328125" style="1"/>
    <col min="7688" max="7688" width="8.3984375" style="1" customWidth="1"/>
    <col min="7689" max="7689" width="8.86328125" style="1" bestFit="1" customWidth="1"/>
    <col min="7690" max="7690" width="9.1328125" style="1"/>
    <col min="7691" max="7691" width="9" style="1" customWidth="1"/>
    <col min="7692" max="7692" width="14.86328125" style="1" customWidth="1"/>
    <col min="7693" max="7931" width="9.1328125" style="1"/>
    <col min="7932" max="7932" width="18.73046875" style="1" customWidth="1"/>
    <col min="7933" max="7933" width="12.86328125" style="1" bestFit="1" customWidth="1"/>
    <col min="7934" max="7934" width="4.1328125" style="1" customWidth="1"/>
    <col min="7935" max="7935" width="7.1328125" style="1" customWidth="1"/>
    <col min="7936" max="7936" width="7.86328125" style="1" customWidth="1"/>
    <col min="7937" max="7937" width="8.3984375" style="1" customWidth="1"/>
    <col min="7938" max="7938" width="8.1328125" style="1" customWidth="1"/>
    <col min="7939" max="7939" width="8.86328125" style="1" customWidth="1"/>
    <col min="7940" max="7940" width="12.86328125" style="1" bestFit="1" customWidth="1"/>
    <col min="7941" max="7941" width="7.59765625" style="1" customWidth="1"/>
    <col min="7942" max="7942" width="7.73046875" style="1" customWidth="1"/>
    <col min="7943" max="7943" width="9.1328125" style="1"/>
    <col min="7944" max="7944" width="8.3984375" style="1" customWidth="1"/>
    <col min="7945" max="7945" width="8.86328125" style="1" bestFit="1" customWidth="1"/>
    <col min="7946" max="7946" width="9.1328125" style="1"/>
    <col min="7947" max="7947" width="9" style="1" customWidth="1"/>
    <col min="7948" max="7948" width="14.86328125" style="1" customWidth="1"/>
    <col min="7949" max="8187" width="9.1328125" style="1"/>
    <col min="8188" max="8188" width="18.73046875" style="1" customWidth="1"/>
    <col min="8189" max="8189" width="12.86328125" style="1" bestFit="1" customWidth="1"/>
    <col min="8190" max="8190" width="4.1328125" style="1" customWidth="1"/>
    <col min="8191" max="8191" width="7.1328125" style="1" customWidth="1"/>
    <col min="8192" max="8192" width="7.86328125" style="1" customWidth="1"/>
    <col min="8193" max="8193" width="8.3984375" style="1" customWidth="1"/>
    <col min="8194" max="8194" width="8.1328125" style="1" customWidth="1"/>
    <col min="8195" max="8195" width="8.86328125" style="1" customWidth="1"/>
    <col min="8196" max="8196" width="12.86328125" style="1" bestFit="1" customWidth="1"/>
    <col min="8197" max="8197" width="7.59765625" style="1" customWidth="1"/>
    <col min="8198" max="8198" width="7.73046875" style="1" customWidth="1"/>
    <col min="8199" max="8199" width="9.1328125" style="1"/>
    <col min="8200" max="8200" width="8.3984375" style="1" customWidth="1"/>
    <col min="8201" max="8201" width="8.86328125" style="1" bestFit="1" customWidth="1"/>
    <col min="8202" max="8202" width="9.1328125" style="1"/>
    <col min="8203" max="8203" width="9" style="1" customWidth="1"/>
    <col min="8204" max="8204" width="14.86328125" style="1" customWidth="1"/>
    <col min="8205" max="8443" width="9.1328125" style="1"/>
    <col min="8444" max="8444" width="18.73046875" style="1" customWidth="1"/>
    <col min="8445" max="8445" width="12.86328125" style="1" bestFit="1" customWidth="1"/>
    <col min="8446" max="8446" width="4.1328125" style="1" customWidth="1"/>
    <col min="8447" max="8447" width="7.1328125" style="1" customWidth="1"/>
    <col min="8448" max="8448" width="7.86328125" style="1" customWidth="1"/>
    <col min="8449" max="8449" width="8.3984375" style="1" customWidth="1"/>
    <col min="8450" max="8450" width="8.1328125" style="1" customWidth="1"/>
    <col min="8451" max="8451" width="8.86328125" style="1" customWidth="1"/>
    <col min="8452" max="8452" width="12.86328125" style="1" bestFit="1" customWidth="1"/>
    <col min="8453" max="8453" width="7.59765625" style="1" customWidth="1"/>
    <col min="8454" max="8454" width="7.73046875" style="1" customWidth="1"/>
    <col min="8455" max="8455" width="9.1328125" style="1"/>
    <col min="8456" max="8456" width="8.3984375" style="1" customWidth="1"/>
    <col min="8457" max="8457" width="8.86328125" style="1" bestFit="1" customWidth="1"/>
    <col min="8458" max="8458" width="9.1328125" style="1"/>
    <col min="8459" max="8459" width="9" style="1" customWidth="1"/>
    <col min="8460" max="8460" width="14.86328125" style="1" customWidth="1"/>
    <col min="8461" max="8699" width="9.1328125" style="1"/>
    <col min="8700" max="8700" width="18.73046875" style="1" customWidth="1"/>
    <col min="8701" max="8701" width="12.86328125" style="1" bestFit="1" customWidth="1"/>
    <col min="8702" max="8702" width="4.1328125" style="1" customWidth="1"/>
    <col min="8703" max="8703" width="7.1328125" style="1" customWidth="1"/>
    <col min="8704" max="8704" width="7.86328125" style="1" customWidth="1"/>
    <col min="8705" max="8705" width="8.3984375" style="1" customWidth="1"/>
    <col min="8706" max="8706" width="8.1328125" style="1" customWidth="1"/>
    <col min="8707" max="8707" width="8.86328125" style="1" customWidth="1"/>
    <col min="8708" max="8708" width="12.86328125" style="1" bestFit="1" customWidth="1"/>
    <col min="8709" max="8709" width="7.59765625" style="1" customWidth="1"/>
    <col min="8710" max="8710" width="7.73046875" style="1" customWidth="1"/>
    <col min="8711" max="8711" width="9.1328125" style="1"/>
    <col min="8712" max="8712" width="8.3984375" style="1" customWidth="1"/>
    <col min="8713" max="8713" width="8.86328125" style="1" bestFit="1" customWidth="1"/>
    <col min="8714" max="8714" width="9.1328125" style="1"/>
    <col min="8715" max="8715" width="9" style="1" customWidth="1"/>
    <col min="8716" max="8716" width="14.86328125" style="1" customWidth="1"/>
    <col min="8717" max="8955" width="9.1328125" style="1"/>
    <col min="8956" max="8956" width="18.73046875" style="1" customWidth="1"/>
    <col min="8957" max="8957" width="12.86328125" style="1" bestFit="1" customWidth="1"/>
    <col min="8958" max="8958" width="4.1328125" style="1" customWidth="1"/>
    <col min="8959" max="8959" width="7.1328125" style="1" customWidth="1"/>
    <col min="8960" max="8960" width="7.86328125" style="1" customWidth="1"/>
    <col min="8961" max="8961" width="8.3984375" style="1" customWidth="1"/>
    <col min="8962" max="8962" width="8.1328125" style="1" customWidth="1"/>
    <col min="8963" max="8963" width="8.86328125" style="1" customWidth="1"/>
    <col min="8964" max="8964" width="12.86328125" style="1" bestFit="1" customWidth="1"/>
    <col min="8965" max="8965" width="7.59765625" style="1" customWidth="1"/>
    <col min="8966" max="8966" width="7.73046875" style="1" customWidth="1"/>
    <col min="8967" max="8967" width="9.1328125" style="1"/>
    <col min="8968" max="8968" width="8.3984375" style="1" customWidth="1"/>
    <col min="8969" max="8969" width="8.86328125" style="1" bestFit="1" customWidth="1"/>
    <col min="8970" max="8970" width="9.1328125" style="1"/>
    <col min="8971" max="8971" width="9" style="1" customWidth="1"/>
    <col min="8972" max="8972" width="14.86328125" style="1" customWidth="1"/>
    <col min="8973" max="9211" width="9.1328125" style="1"/>
    <col min="9212" max="9212" width="18.73046875" style="1" customWidth="1"/>
    <col min="9213" max="9213" width="12.86328125" style="1" bestFit="1" customWidth="1"/>
    <col min="9214" max="9214" width="4.1328125" style="1" customWidth="1"/>
    <col min="9215" max="9215" width="7.1328125" style="1" customWidth="1"/>
    <col min="9216" max="9216" width="7.86328125" style="1" customWidth="1"/>
    <col min="9217" max="9217" width="8.3984375" style="1" customWidth="1"/>
    <col min="9218" max="9218" width="8.1328125" style="1" customWidth="1"/>
    <col min="9219" max="9219" width="8.86328125" style="1" customWidth="1"/>
    <col min="9220" max="9220" width="12.86328125" style="1" bestFit="1" customWidth="1"/>
    <col min="9221" max="9221" width="7.59765625" style="1" customWidth="1"/>
    <col min="9222" max="9222" width="7.73046875" style="1" customWidth="1"/>
    <col min="9223" max="9223" width="9.1328125" style="1"/>
    <col min="9224" max="9224" width="8.3984375" style="1" customWidth="1"/>
    <col min="9225" max="9225" width="8.86328125" style="1" bestFit="1" customWidth="1"/>
    <col min="9226" max="9226" width="9.1328125" style="1"/>
    <col min="9227" max="9227" width="9" style="1" customWidth="1"/>
    <col min="9228" max="9228" width="14.86328125" style="1" customWidth="1"/>
    <col min="9229" max="9467" width="9.1328125" style="1"/>
    <col min="9468" max="9468" width="18.73046875" style="1" customWidth="1"/>
    <col min="9469" max="9469" width="12.86328125" style="1" bestFit="1" customWidth="1"/>
    <col min="9470" max="9470" width="4.1328125" style="1" customWidth="1"/>
    <col min="9471" max="9471" width="7.1328125" style="1" customWidth="1"/>
    <col min="9472" max="9472" width="7.86328125" style="1" customWidth="1"/>
    <col min="9473" max="9473" width="8.3984375" style="1" customWidth="1"/>
    <col min="9474" max="9474" width="8.1328125" style="1" customWidth="1"/>
    <col min="9475" max="9475" width="8.86328125" style="1" customWidth="1"/>
    <col min="9476" max="9476" width="12.86328125" style="1" bestFit="1" customWidth="1"/>
    <col min="9477" max="9477" width="7.59765625" style="1" customWidth="1"/>
    <col min="9478" max="9478" width="7.73046875" style="1" customWidth="1"/>
    <col min="9479" max="9479" width="9.1328125" style="1"/>
    <col min="9480" max="9480" width="8.3984375" style="1" customWidth="1"/>
    <col min="9481" max="9481" width="8.86328125" style="1" bestFit="1" customWidth="1"/>
    <col min="9482" max="9482" width="9.1328125" style="1"/>
    <col min="9483" max="9483" width="9" style="1" customWidth="1"/>
    <col min="9484" max="9484" width="14.86328125" style="1" customWidth="1"/>
    <col min="9485" max="9723" width="9.1328125" style="1"/>
    <col min="9724" max="9724" width="18.73046875" style="1" customWidth="1"/>
    <col min="9725" max="9725" width="12.86328125" style="1" bestFit="1" customWidth="1"/>
    <col min="9726" max="9726" width="4.1328125" style="1" customWidth="1"/>
    <col min="9727" max="9727" width="7.1328125" style="1" customWidth="1"/>
    <col min="9728" max="9728" width="7.86328125" style="1" customWidth="1"/>
    <col min="9729" max="9729" width="8.3984375" style="1" customWidth="1"/>
    <col min="9730" max="9730" width="8.1328125" style="1" customWidth="1"/>
    <col min="9731" max="9731" width="8.86328125" style="1" customWidth="1"/>
    <col min="9732" max="9732" width="12.86328125" style="1" bestFit="1" customWidth="1"/>
    <col min="9733" max="9733" width="7.59765625" style="1" customWidth="1"/>
    <col min="9734" max="9734" width="7.73046875" style="1" customWidth="1"/>
    <col min="9735" max="9735" width="9.1328125" style="1"/>
    <col min="9736" max="9736" width="8.3984375" style="1" customWidth="1"/>
    <col min="9737" max="9737" width="8.86328125" style="1" bestFit="1" customWidth="1"/>
    <col min="9738" max="9738" width="9.1328125" style="1"/>
    <col min="9739" max="9739" width="9" style="1" customWidth="1"/>
    <col min="9740" max="9740" width="14.86328125" style="1" customWidth="1"/>
    <col min="9741" max="9979" width="9.1328125" style="1"/>
    <col min="9980" max="9980" width="18.73046875" style="1" customWidth="1"/>
    <col min="9981" max="9981" width="12.86328125" style="1" bestFit="1" customWidth="1"/>
    <col min="9982" max="9982" width="4.1328125" style="1" customWidth="1"/>
    <col min="9983" max="9983" width="7.1328125" style="1" customWidth="1"/>
    <col min="9984" max="9984" width="7.86328125" style="1" customWidth="1"/>
    <col min="9985" max="9985" width="8.3984375" style="1" customWidth="1"/>
    <col min="9986" max="9986" width="8.1328125" style="1" customWidth="1"/>
    <col min="9987" max="9987" width="8.86328125" style="1" customWidth="1"/>
    <col min="9988" max="9988" width="12.86328125" style="1" bestFit="1" customWidth="1"/>
    <col min="9989" max="9989" width="7.59765625" style="1" customWidth="1"/>
    <col min="9990" max="9990" width="7.73046875" style="1" customWidth="1"/>
    <col min="9991" max="9991" width="9.1328125" style="1"/>
    <col min="9992" max="9992" width="8.3984375" style="1" customWidth="1"/>
    <col min="9993" max="9993" width="8.86328125" style="1" bestFit="1" customWidth="1"/>
    <col min="9994" max="9994" width="9.1328125" style="1"/>
    <col min="9995" max="9995" width="9" style="1" customWidth="1"/>
    <col min="9996" max="9996" width="14.86328125" style="1" customWidth="1"/>
    <col min="9997" max="10235" width="9.1328125" style="1"/>
    <col min="10236" max="10236" width="18.73046875" style="1" customWidth="1"/>
    <col min="10237" max="10237" width="12.86328125" style="1" bestFit="1" customWidth="1"/>
    <col min="10238" max="10238" width="4.1328125" style="1" customWidth="1"/>
    <col min="10239" max="10239" width="7.1328125" style="1" customWidth="1"/>
    <col min="10240" max="10240" width="7.86328125" style="1" customWidth="1"/>
    <col min="10241" max="10241" width="8.3984375" style="1" customWidth="1"/>
    <col min="10242" max="10242" width="8.1328125" style="1" customWidth="1"/>
    <col min="10243" max="10243" width="8.86328125" style="1" customWidth="1"/>
    <col min="10244" max="10244" width="12.86328125" style="1" bestFit="1" customWidth="1"/>
    <col min="10245" max="10245" width="7.59765625" style="1" customWidth="1"/>
    <col min="10246" max="10246" width="7.73046875" style="1" customWidth="1"/>
    <col min="10247" max="10247" width="9.1328125" style="1"/>
    <col min="10248" max="10248" width="8.3984375" style="1" customWidth="1"/>
    <col min="10249" max="10249" width="8.86328125" style="1" bestFit="1" customWidth="1"/>
    <col min="10250" max="10250" width="9.1328125" style="1"/>
    <col min="10251" max="10251" width="9" style="1" customWidth="1"/>
    <col min="10252" max="10252" width="14.86328125" style="1" customWidth="1"/>
    <col min="10253" max="10491" width="9.1328125" style="1"/>
    <col min="10492" max="10492" width="18.73046875" style="1" customWidth="1"/>
    <col min="10493" max="10493" width="12.86328125" style="1" bestFit="1" customWidth="1"/>
    <col min="10494" max="10494" width="4.1328125" style="1" customWidth="1"/>
    <col min="10495" max="10495" width="7.1328125" style="1" customWidth="1"/>
    <col min="10496" max="10496" width="7.86328125" style="1" customWidth="1"/>
    <col min="10497" max="10497" width="8.3984375" style="1" customWidth="1"/>
    <col min="10498" max="10498" width="8.1328125" style="1" customWidth="1"/>
    <col min="10499" max="10499" width="8.86328125" style="1" customWidth="1"/>
    <col min="10500" max="10500" width="12.86328125" style="1" bestFit="1" customWidth="1"/>
    <col min="10501" max="10501" width="7.59765625" style="1" customWidth="1"/>
    <col min="10502" max="10502" width="7.73046875" style="1" customWidth="1"/>
    <col min="10503" max="10503" width="9.1328125" style="1"/>
    <col min="10504" max="10504" width="8.3984375" style="1" customWidth="1"/>
    <col min="10505" max="10505" width="8.86328125" style="1" bestFit="1" customWidth="1"/>
    <col min="10506" max="10506" width="9.1328125" style="1"/>
    <col min="10507" max="10507" width="9" style="1" customWidth="1"/>
    <col min="10508" max="10508" width="14.86328125" style="1" customWidth="1"/>
    <col min="10509" max="10747" width="9.1328125" style="1"/>
    <col min="10748" max="10748" width="18.73046875" style="1" customWidth="1"/>
    <col min="10749" max="10749" width="12.86328125" style="1" bestFit="1" customWidth="1"/>
    <col min="10750" max="10750" width="4.1328125" style="1" customWidth="1"/>
    <col min="10751" max="10751" width="7.1328125" style="1" customWidth="1"/>
    <col min="10752" max="10752" width="7.86328125" style="1" customWidth="1"/>
    <col min="10753" max="10753" width="8.3984375" style="1" customWidth="1"/>
    <col min="10754" max="10754" width="8.1328125" style="1" customWidth="1"/>
    <col min="10755" max="10755" width="8.86328125" style="1" customWidth="1"/>
    <col min="10756" max="10756" width="12.86328125" style="1" bestFit="1" customWidth="1"/>
    <col min="10757" max="10757" width="7.59765625" style="1" customWidth="1"/>
    <col min="10758" max="10758" width="7.73046875" style="1" customWidth="1"/>
    <col min="10759" max="10759" width="9.1328125" style="1"/>
    <col min="10760" max="10760" width="8.3984375" style="1" customWidth="1"/>
    <col min="10761" max="10761" width="8.86328125" style="1" bestFit="1" customWidth="1"/>
    <col min="10762" max="10762" width="9.1328125" style="1"/>
    <col min="10763" max="10763" width="9" style="1" customWidth="1"/>
    <col min="10764" max="10764" width="14.86328125" style="1" customWidth="1"/>
    <col min="10765" max="11003" width="9.1328125" style="1"/>
    <col min="11004" max="11004" width="18.73046875" style="1" customWidth="1"/>
    <col min="11005" max="11005" width="12.86328125" style="1" bestFit="1" customWidth="1"/>
    <col min="11006" max="11006" width="4.1328125" style="1" customWidth="1"/>
    <col min="11007" max="11007" width="7.1328125" style="1" customWidth="1"/>
    <col min="11008" max="11008" width="7.86328125" style="1" customWidth="1"/>
    <col min="11009" max="11009" width="8.3984375" style="1" customWidth="1"/>
    <col min="11010" max="11010" width="8.1328125" style="1" customWidth="1"/>
    <col min="11011" max="11011" width="8.86328125" style="1" customWidth="1"/>
    <col min="11012" max="11012" width="12.86328125" style="1" bestFit="1" customWidth="1"/>
    <col min="11013" max="11013" width="7.59765625" style="1" customWidth="1"/>
    <col min="11014" max="11014" width="7.73046875" style="1" customWidth="1"/>
    <col min="11015" max="11015" width="9.1328125" style="1"/>
    <col min="11016" max="11016" width="8.3984375" style="1" customWidth="1"/>
    <col min="11017" max="11017" width="8.86328125" style="1" bestFit="1" customWidth="1"/>
    <col min="11018" max="11018" width="9.1328125" style="1"/>
    <col min="11019" max="11019" width="9" style="1" customWidth="1"/>
    <col min="11020" max="11020" width="14.86328125" style="1" customWidth="1"/>
    <col min="11021" max="11259" width="9.1328125" style="1"/>
    <col min="11260" max="11260" width="18.73046875" style="1" customWidth="1"/>
    <col min="11261" max="11261" width="12.86328125" style="1" bestFit="1" customWidth="1"/>
    <col min="11262" max="11262" width="4.1328125" style="1" customWidth="1"/>
    <col min="11263" max="11263" width="7.1328125" style="1" customWidth="1"/>
    <col min="11264" max="11264" width="7.86328125" style="1" customWidth="1"/>
    <col min="11265" max="11265" width="8.3984375" style="1" customWidth="1"/>
    <col min="11266" max="11266" width="8.1328125" style="1" customWidth="1"/>
    <col min="11267" max="11267" width="8.86328125" style="1" customWidth="1"/>
    <col min="11268" max="11268" width="12.86328125" style="1" bestFit="1" customWidth="1"/>
    <col min="11269" max="11269" width="7.59765625" style="1" customWidth="1"/>
    <col min="11270" max="11270" width="7.73046875" style="1" customWidth="1"/>
    <col min="11271" max="11271" width="9.1328125" style="1"/>
    <col min="11272" max="11272" width="8.3984375" style="1" customWidth="1"/>
    <col min="11273" max="11273" width="8.86328125" style="1" bestFit="1" customWidth="1"/>
    <col min="11274" max="11274" width="9.1328125" style="1"/>
    <col min="11275" max="11275" width="9" style="1" customWidth="1"/>
    <col min="11276" max="11276" width="14.86328125" style="1" customWidth="1"/>
    <col min="11277" max="11515" width="9.1328125" style="1"/>
    <col min="11516" max="11516" width="18.73046875" style="1" customWidth="1"/>
    <col min="11517" max="11517" width="12.86328125" style="1" bestFit="1" customWidth="1"/>
    <col min="11518" max="11518" width="4.1328125" style="1" customWidth="1"/>
    <col min="11519" max="11519" width="7.1328125" style="1" customWidth="1"/>
    <col min="11520" max="11520" width="7.86328125" style="1" customWidth="1"/>
    <col min="11521" max="11521" width="8.3984375" style="1" customWidth="1"/>
    <col min="11522" max="11522" width="8.1328125" style="1" customWidth="1"/>
    <col min="11523" max="11523" width="8.86328125" style="1" customWidth="1"/>
    <col min="11524" max="11524" width="12.86328125" style="1" bestFit="1" customWidth="1"/>
    <col min="11525" max="11525" width="7.59765625" style="1" customWidth="1"/>
    <col min="11526" max="11526" width="7.73046875" style="1" customWidth="1"/>
    <col min="11527" max="11527" width="9.1328125" style="1"/>
    <col min="11528" max="11528" width="8.3984375" style="1" customWidth="1"/>
    <col min="11529" max="11529" width="8.86328125" style="1" bestFit="1" customWidth="1"/>
    <col min="11530" max="11530" width="9.1328125" style="1"/>
    <col min="11531" max="11531" width="9" style="1" customWidth="1"/>
    <col min="11532" max="11532" width="14.86328125" style="1" customWidth="1"/>
    <col min="11533" max="11771" width="9.1328125" style="1"/>
    <col min="11772" max="11772" width="18.73046875" style="1" customWidth="1"/>
    <col min="11773" max="11773" width="12.86328125" style="1" bestFit="1" customWidth="1"/>
    <col min="11774" max="11774" width="4.1328125" style="1" customWidth="1"/>
    <col min="11775" max="11775" width="7.1328125" style="1" customWidth="1"/>
    <col min="11776" max="11776" width="7.86328125" style="1" customWidth="1"/>
    <col min="11777" max="11777" width="8.3984375" style="1" customWidth="1"/>
    <col min="11778" max="11778" width="8.1328125" style="1" customWidth="1"/>
    <col min="11779" max="11779" width="8.86328125" style="1" customWidth="1"/>
    <col min="11780" max="11780" width="12.86328125" style="1" bestFit="1" customWidth="1"/>
    <col min="11781" max="11781" width="7.59765625" style="1" customWidth="1"/>
    <col min="11782" max="11782" width="7.73046875" style="1" customWidth="1"/>
    <col min="11783" max="11783" width="9.1328125" style="1"/>
    <col min="11784" max="11784" width="8.3984375" style="1" customWidth="1"/>
    <col min="11785" max="11785" width="8.86328125" style="1" bestFit="1" customWidth="1"/>
    <col min="11786" max="11786" width="9.1328125" style="1"/>
    <col min="11787" max="11787" width="9" style="1" customWidth="1"/>
    <col min="11788" max="11788" width="14.86328125" style="1" customWidth="1"/>
    <col min="11789" max="12027" width="9.1328125" style="1"/>
    <col min="12028" max="12028" width="18.73046875" style="1" customWidth="1"/>
    <col min="12029" max="12029" width="12.86328125" style="1" bestFit="1" customWidth="1"/>
    <col min="12030" max="12030" width="4.1328125" style="1" customWidth="1"/>
    <col min="12031" max="12031" width="7.1328125" style="1" customWidth="1"/>
    <col min="12032" max="12032" width="7.86328125" style="1" customWidth="1"/>
    <col min="12033" max="12033" width="8.3984375" style="1" customWidth="1"/>
    <col min="12034" max="12034" width="8.1328125" style="1" customWidth="1"/>
    <col min="12035" max="12035" width="8.86328125" style="1" customWidth="1"/>
    <col min="12036" max="12036" width="12.86328125" style="1" bestFit="1" customWidth="1"/>
    <col min="12037" max="12037" width="7.59765625" style="1" customWidth="1"/>
    <col min="12038" max="12038" width="7.73046875" style="1" customWidth="1"/>
    <col min="12039" max="12039" width="9.1328125" style="1"/>
    <col min="12040" max="12040" width="8.3984375" style="1" customWidth="1"/>
    <col min="12041" max="12041" width="8.86328125" style="1" bestFit="1" customWidth="1"/>
    <col min="12042" max="12042" width="9.1328125" style="1"/>
    <col min="12043" max="12043" width="9" style="1" customWidth="1"/>
    <col min="12044" max="12044" width="14.86328125" style="1" customWidth="1"/>
    <col min="12045" max="12283" width="9.1328125" style="1"/>
    <col min="12284" max="12284" width="18.73046875" style="1" customWidth="1"/>
    <col min="12285" max="12285" width="12.86328125" style="1" bestFit="1" customWidth="1"/>
    <col min="12286" max="12286" width="4.1328125" style="1" customWidth="1"/>
    <col min="12287" max="12287" width="7.1328125" style="1" customWidth="1"/>
    <col min="12288" max="12288" width="7.86328125" style="1" customWidth="1"/>
    <col min="12289" max="12289" width="8.3984375" style="1" customWidth="1"/>
    <col min="12290" max="12290" width="8.1328125" style="1" customWidth="1"/>
    <col min="12291" max="12291" width="8.86328125" style="1" customWidth="1"/>
    <col min="12292" max="12292" width="12.86328125" style="1" bestFit="1" customWidth="1"/>
    <col min="12293" max="12293" width="7.59765625" style="1" customWidth="1"/>
    <col min="12294" max="12294" width="7.73046875" style="1" customWidth="1"/>
    <col min="12295" max="12295" width="9.1328125" style="1"/>
    <col min="12296" max="12296" width="8.3984375" style="1" customWidth="1"/>
    <col min="12297" max="12297" width="8.86328125" style="1" bestFit="1" customWidth="1"/>
    <col min="12298" max="12298" width="9.1328125" style="1"/>
    <col min="12299" max="12299" width="9" style="1" customWidth="1"/>
    <col min="12300" max="12300" width="14.86328125" style="1" customWidth="1"/>
    <col min="12301" max="12539" width="9.1328125" style="1"/>
    <col min="12540" max="12540" width="18.73046875" style="1" customWidth="1"/>
    <col min="12541" max="12541" width="12.86328125" style="1" bestFit="1" customWidth="1"/>
    <col min="12542" max="12542" width="4.1328125" style="1" customWidth="1"/>
    <col min="12543" max="12543" width="7.1328125" style="1" customWidth="1"/>
    <col min="12544" max="12544" width="7.86328125" style="1" customWidth="1"/>
    <col min="12545" max="12545" width="8.3984375" style="1" customWidth="1"/>
    <col min="12546" max="12546" width="8.1328125" style="1" customWidth="1"/>
    <col min="12547" max="12547" width="8.86328125" style="1" customWidth="1"/>
    <col min="12548" max="12548" width="12.86328125" style="1" bestFit="1" customWidth="1"/>
    <col min="12549" max="12549" width="7.59765625" style="1" customWidth="1"/>
    <col min="12550" max="12550" width="7.73046875" style="1" customWidth="1"/>
    <col min="12551" max="12551" width="9.1328125" style="1"/>
    <col min="12552" max="12552" width="8.3984375" style="1" customWidth="1"/>
    <col min="12553" max="12553" width="8.86328125" style="1" bestFit="1" customWidth="1"/>
    <col min="12554" max="12554" width="9.1328125" style="1"/>
    <col min="12555" max="12555" width="9" style="1" customWidth="1"/>
    <col min="12556" max="12556" width="14.86328125" style="1" customWidth="1"/>
    <col min="12557" max="12795" width="9.1328125" style="1"/>
    <col min="12796" max="12796" width="18.73046875" style="1" customWidth="1"/>
    <col min="12797" max="12797" width="12.86328125" style="1" bestFit="1" customWidth="1"/>
    <col min="12798" max="12798" width="4.1328125" style="1" customWidth="1"/>
    <col min="12799" max="12799" width="7.1328125" style="1" customWidth="1"/>
    <col min="12800" max="12800" width="7.86328125" style="1" customWidth="1"/>
    <col min="12801" max="12801" width="8.3984375" style="1" customWidth="1"/>
    <col min="12802" max="12802" width="8.1328125" style="1" customWidth="1"/>
    <col min="12803" max="12803" width="8.86328125" style="1" customWidth="1"/>
    <col min="12804" max="12804" width="12.86328125" style="1" bestFit="1" customWidth="1"/>
    <col min="12805" max="12805" width="7.59765625" style="1" customWidth="1"/>
    <col min="12806" max="12806" width="7.73046875" style="1" customWidth="1"/>
    <col min="12807" max="12807" width="9.1328125" style="1"/>
    <col min="12808" max="12808" width="8.3984375" style="1" customWidth="1"/>
    <col min="12809" max="12809" width="8.86328125" style="1" bestFit="1" customWidth="1"/>
    <col min="12810" max="12810" width="9.1328125" style="1"/>
    <col min="12811" max="12811" width="9" style="1" customWidth="1"/>
    <col min="12812" max="12812" width="14.86328125" style="1" customWidth="1"/>
    <col min="12813" max="13051" width="9.1328125" style="1"/>
    <col min="13052" max="13052" width="18.73046875" style="1" customWidth="1"/>
    <col min="13053" max="13053" width="12.86328125" style="1" bestFit="1" customWidth="1"/>
    <col min="13054" max="13054" width="4.1328125" style="1" customWidth="1"/>
    <col min="13055" max="13055" width="7.1328125" style="1" customWidth="1"/>
    <col min="13056" max="13056" width="7.86328125" style="1" customWidth="1"/>
    <col min="13057" max="13057" width="8.3984375" style="1" customWidth="1"/>
    <col min="13058" max="13058" width="8.1328125" style="1" customWidth="1"/>
    <col min="13059" max="13059" width="8.86328125" style="1" customWidth="1"/>
    <col min="13060" max="13060" width="12.86328125" style="1" bestFit="1" customWidth="1"/>
    <col min="13061" max="13061" width="7.59765625" style="1" customWidth="1"/>
    <col min="13062" max="13062" width="7.73046875" style="1" customWidth="1"/>
    <col min="13063" max="13063" width="9.1328125" style="1"/>
    <col min="13064" max="13064" width="8.3984375" style="1" customWidth="1"/>
    <col min="13065" max="13065" width="8.86328125" style="1" bestFit="1" customWidth="1"/>
    <col min="13066" max="13066" width="9.1328125" style="1"/>
    <col min="13067" max="13067" width="9" style="1" customWidth="1"/>
    <col min="13068" max="13068" width="14.86328125" style="1" customWidth="1"/>
    <col min="13069" max="13307" width="9.1328125" style="1"/>
    <col min="13308" max="13308" width="18.73046875" style="1" customWidth="1"/>
    <col min="13309" max="13309" width="12.86328125" style="1" bestFit="1" customWidth="1"/>
    <col min="13310" max="13310" width="4.1328125" style="1" customWidth="1"/>
    <col min="13311" max="13311" width="7.1328125" style="1" customWidth="1"/>
    <col min="13312" max="13312" width="7.86328125" style="1" customWidth="1"/>
    <col min="13313" max="13313" width="8.3984375" style="1" customWidth="1"/>
    <col min="13314" max="13314" width="8.1328125" style="1" customWidth="1"/>
    <col min="13315" max="13315" width="8.86328125" style="1" customWidth="1"/>
    <col min="13316" max="13316" width="12.86328125" style="1" bestFit="1" customWidth="1"/>
    <col min="13317" max="13317" width="7.59765625" style="1" customWidth="1"/>
    <col min="13318" max="13318" width="7.73046875" style="1" customWidth="1"/>
    <col min="13319" max="13319" width="9.1328125" style="1"/>
    <col min="13320" max="13320" width="8.3984375" style="1" customWidth="1"/>
    <col min="13321" max="13321" width="8.86328125" style="1" bestFit="1" customWidth="1"/>
    <col min="13322" max="13322" width="9.1328125" style="1"/>
    <col min="13323" max="13323" width="9" style="1" customWidth="1"/>
    <col min="13324" max="13324" width="14.86328125" style="1" customWidth="1"/>
    <col min="13325" max="13563" width="9.1328125" style="1"/>
    <col min="13564" max="13564" width="18.73046875" style="1" customWidth="1"/>
    <col min="13565" max="13565" width="12.86328125" style="1" bestFit="1" customWidth="1"/>
    <col min="13566" max="13566" width="4.1328125" style="1" customWidth="1"/>
    <col min="13567" max="13567" width="7.1328125" style="1" customWidth="1"/>
    <col min="13568" max="13568" width="7.86328125" style="1" customWidth="1"/>
    <col min="13569" max="13569" width="8.3984375" style="1" customWidth="1"/>
    <col min="13570" max="13570" width="8.1328125" style="1" customWidth="1"/>
    <col min="13571" max="13571" width="8.86328125" style="1" customWidth="1"/>
    <col min="13572" max="13572" width="12.86328125" style="1" bestFit="1" customWidth="1"/>
    <col min="13573" max="13573" width="7.59765625" style="1" customWidth="1"/>
    <col min="13574" max="13574" width="7.73046875" style="1" customWidth="1"/>
    <col min="13575" max="13575" width="9.1328125" style="1"/>
    <col min="13576" max="13576" width="8.3984375" style="1" customWidth="1"/>
    <col min="13577" max="13577" width="8.86328125" style="1" bestFit="1" customWidth="1"/>
    <col min="13578" max="13578" width="9.1328125" style="1"/>
    <col min="13579" max="13579" width="9" style="1" customWidth="1"/>
    <col min="13580" max="13580" width="14.86328125" style="1" customWidth="1"/>
    <col min="13581" max="13819" width="9.1328125" style="1"/>
    <col min="13820" max="13820" width="18.73046875" style="1" customWidth="1"/>
    <col min="13821" max="13821" width="12.86328125" style="1" bestFit="1" customWidth="1"/>
    <col min="13822" max="13822" width="4.1328125" style="1" customWidth="1"/>
    <col min="13823" max="13823" width="7.1328125" style="1" customWidth="1"/>
    <col min="13824" max="13824" width="7.86328125" style="1" customWidth="1"/>
    <col min="13825" max="13825" width="8.3984375" style="1" customWidth="1"/>
    <col min="13826" max="13826" width="8.1328125" style="1" customWidth="1"/>
    <col min="13827" max="13827" width="8.86328125" style="1" customWidth="1"/>
    <col min="13828" max="13828" width="12.86328125" style="1" bestFit="1" customWidth="1"/>
    <col min="13829" max="13829" width="7.59765625" style="1" customWidth="1"/>
    <col min="13830" max="13830" width="7.73046875" style="1" customWidth="1"/>
    <col min="13831" max="13831" width="9.1328125" style="1"/>
    <col min="13832" max="13832" width="8.3984375" style="1" customWidth="1"/>
    <col min="13833" max="13833" width="8.86328125" style="1" bestFit="1" customWidth="1"/>
    <col min="13834" max="13834" width="9.1328125" style="1"/>
    <col min="13835" max="13835" width="9" style="1" customWidth="1"/>
    <col min="13836" max="13836" width="14.86328125" style="1" customWidth="1"/>
    <col min="13837" max="14075" width="9.1328125" style="1"/>
    <col min="14076" max="14076" width="18.73046875" style="1" customWidth="1"/>
    <col min="14077" max="14077" width="12.86328125" style="1" bestFit="1" customWidth="1"/>
    <col min="14078" max="14078" width="4.1328125" style="1" customWidth="1"/>
    <col min="14079" max="14079" width="7.1328125" style="1" customWidth="1"/>
    <col min="14080" max="14080" width="7.86328125" style="1" customWidth="1"/>
    <col min="14081" max="14081" width="8.3984375" style="1" customWidth="1"/>
    <col min="14082" max="14082" width="8.1328125" style="1" customWidth="1"/>
    <col min="14083" max="14083" width="8.86328125" style="1" customWidth="1"/>
    <col min="14084" max="14084" width="12.86328125" style="1" bestFit="1" customWidth="1"/>
    <col min="14085" max="14085" width="7.59765625" style="1" customWidth="1"/>
    <col min="14086" max="14086" width="7.73046875" style="1" customWidth="1"/>
    <col min="14087" max="14087" width="9.1328125" style="1"/>
    <col min="14088" max="14088" width="8.3984375" style="1" customWidth="1"/>
    <col min="14089" max="14089" width="8.86328125" style="1" bestFit="1" customWidth="1"/>
    <col min="14090" max="14090" width="9.1328125" style="1"/>
    <col min="14091" max="14091" width="9" style="1" customWidth="1"/>
    <col min="14092" max="14092" width="14.86328125" style="1" customWidth="1"/>
    <col min="14093" max="14331" width="9.1328125" style="1"/>
    <col min="14332" max="14332" width="18.73046875" style="1" customWidth="1"/>
    <col min="14333" max="14333" width="12.86328125" style="1" bestFit="1" customWidth="1"/>
    <col min="14334" max="14334" width="4.1328125" style="1" customWidth="1"/>
    <col min="14335" max="14335" width="7.1328125" style="1" customWidth="1"/>
    <col min="14336" max="14336" width="7.86328125" style="1" customWidth="1"/>
    <col min="14337" max="14337" width="8.3984375" style="1" customWidth="1"/>
    <col min="14338" max="14338" width="8.1328125" style="1" customWidth="1"/>
    <col min="14339" max="14339" width="8.86328125" style="1" customWidth="1"/>
    <col min="14340" max="14340" width="12.86328125" style="1" bestFit="1" customWidth="1"/>
    <col min="14341" max="14341" width="7.59765625" style="1" customWidth="1"/>
    <col min="14342" max="14342" width="7.73046875" style="1" customWidth="1"/>
    <col min="14343" max="14343" width="9.1328125" style="1"/>
    <col min="14344" max="14344" width="8.3984375" style="1" customWidth="1"/>
    <col min="14345" max="14345" width="8.86328125" style="1" bestFit="1" customWidth="1"/>
    <col min="14346" max="14346" width="9.1328125" style="1"/>
    <col min="14347" max="14347" width="9" style="1" customWidth="1"/>
    <col min="14348" max="14348" width="14.86328125" style="1" customWidth="1"/>
    <col min="14349" max="14587" width="9.1328125" style="1"/>
    <col min="14588" max="14588" width="18.73046875" style="1" customWidth="1"/>
    <col min="14589" max="14589" width="12.86328125" style="1" bestFit="1" customWidth="1"/>
    <col min="14590" max="14590" width="4.1328125" style="1" customWidth="1"/>
    <col min="14591" max="14591" width="7.1328125" style="1" customWidth="1"/>
    <col min="14592" max="14592" width="7.86328125" style="1" customWidth="1"/>
    <col min="14593" max="14593" width="8.3984375" style="1" customWidth="1"/>
    <col min="14594" max="14594" width="8.1328125" style="1" customWidth="1"/>
    <col min="14595" max="14595" width="8.86328125" style="1" customWidth="1"/>
    <col min="14596" max="14596" width="12.86328125" style="1" bestFit="1" customWidth="1"/>
    <col min="14597" max="14597" width="7.59765625" style="1" customWidth="1"/>
    <col min="14598" max="14598" width="7.73046875" style="1" customWidth="1"/>
    <col min="14599" max="14599" width="9.1328125" style="1"/>
    <col min="14600" max="14600" width="8.3984375" style="1" customWidth="1"/>
    <col min="14601" max="14601" width="8.86328125" style="1" bestFit="1" customWidth="1"/>
    <col min="14602" max="14602" width="9.1328125" style="1"/>
    <col min="14603" max="14603" width="9" style="1" customWidth="1"/>
    <col min="14604" max="14604" width="14.86328125" style="1" customWidth="1"/>
    <col min="14605" max="14843" width="9.1328125" style="1"/>
    <col min="14844" max="14844" width="18.73046875" style="1" customWidth="1"/>
    <col min="14845" max="14845" width="12.86328125" style="1" bestFit="1" customWidth="1"/>
    <col min="14846" max="14846" width="4.1328125" style="1" customWidth="1"/>
    <col min="14847" max="14847" width="7.1328125" style="1" customWidth="1"/>
    <col min="14848" max="14848" width="7.86328125" style="1" customWidth="1"/>
    <col min="14849" max="14849" width="8.3984375" style="1" customWidth="1"/>
    <col min="14850" max="14850" width="8.1328125" style="1" customWidth="1"/>
    <col min="14851" max="14851" width="8.86328125" style="1" customWidth="1"/>
    <col min="14852" max="14852" width="12.86328125" style="1" bestFit="1" customWidth="1"/>
    <col min="14853" max="14853" width="7.59765625" style="1" customWidth="1"/>
    <col min="14854" max="14854" width="7.73046875" style="1" customWidth="1"/>
    <col min="14855" max="14855" width="9.1328125" style="1"/>
    <col min="14856" max="14856" width="8.3984375" style="1" customWidth="1"/>
    <col min="14857" max="14857" width="8.86328125" style="1" bestFit="1" customWidth="1"/>
    <col min="14858" max="14858" width="9.1328125" style="1"/>
    <col min="14859" max="14859" width="9" style="1" customWidth="1"/>
    <col min="14860" max="14860" width="14.86328125" style="1" customWidth="1"/>
    <col min="14861" max="15099" width="9.1328125" style="1"/>
    <col min="15100" max="15100" width="18.73046875" style="1" customWidth="1"/>
    <col min="15101" max="15101" width="12.86328125" style="1" bestFit="1" customWidth="1"/>
    <col min="15102" max="15102" width="4.1328125" style="1" customWidth="1"/>
    <col min="15103" max="15103" width="7.1328125" style="1" customWidth="1"/>
    <col min="15104" max="15104" width="7.86328125" style="1" customWidth="1"/>
    <col min="15105" max="15105" width="8.3984375" style="1" customWidth="1"/>
    <col min="15106" max="15106" width="8.1328125" style="1" customWidth="1"/>
    <col min="15107" max="15107" width="8.86328125" style="1" customWidth="1"/>
    <col min="15108" max="15108" width="12.86328125" style="1" bestFit="1" customWidth="1"/>
    <col min="15109" max="15109" width="7.59765625" style="1" customWidth="1"/>
    <col min="15110" max="15110" width="7.73046875" style="1" customWidth="1"/>
    <col min="15111" max="15111" width="9.1328125" style="1"/>
    <col min="15112" max="15112" width="8.3984375" style="1" customWidth="1"/>
    <col min="15113" max="15113" width="8.86328125" style="1" bestFit="1" customWidth="1"/>
    <col min="15114" max="15114" width="9.1328125" style="1"/>
    <col min="15115" max="15115" width="9" style="1" customWidth="1"/>
    <col min="15116" max="15116" width="14.86328125" style="1" customWidth="1"/>
    <col min="15117" max="15355" width="9.1328125" style="1"/>
    <col min="15356" max="15356" width="18.73046875" style="1" customWidth="1"/>
    <col min="15357" max="15357" width="12.86328125" style="1" bestFit="1" customWidth="1"/>
    <col min="15358" max="15358" width="4.1328125" style="1" customWidth="1"/>
    <col min="15359" max="15359" width="7.1328125" style="1" customWidth="1"/>
    <col min="15360" max="15360" width="7.86328125" style="1" customWidth="1"/>
    <col min="15361" max="15361" width="8.3984375" style="1" customWidth="1"/>
    <col min="15362" max="15362" width="8.1328125" style="1" customWidth="1"/>
    <col min="15363" max="15363" width="8.86328125" style="1" customWidth="1"/>
    <col min="15364" max="15364" width="12.86328125" style="1" bestFit="1" customWidth="1"/>
    <col min="15365" max="15365" width="7.59765625" style="1" customWidth="1"/>
    <col min="15366" max="15366" width="7.73046875" style="1" customWidth="1"/>
    <col min="15367" max="15367" width="9.1328125" style="1"/>
    <col min="15368" max="15368" width="8.3984375" style="1" customWidth="1"/>
    <col min="15369" max="15369" width="8.86328125" style="1" bestFit="1" customWidth="1"/>
    <col min="15370" max="15370" width="9.1328125" style="1"/>
    <col min="15371" max="15371" width="9" style="1" customWidth="1"/>
    <col min="15372" max="15372" width="14.86328125" style="1" customWidth="1"/>
    <col min="15373" max="15611" width="9.1328125" style="1"/>
    <col min="15612" max="15612" width="18.73046875" style="1" customWidth="1"/>
    <col min="15613" max="15613" width="12.86328125" style="1" bestFit="1" customWidth="1"/>
    <col min="15614" max="15614" width="4.1328125" style="1" customWidth="1"/>
    <col min="15615" max="15615" width="7.1328125" style="1" customWidth="1"/>
    <col min="15616" max="15616" width="7.86328125" style="1" customWidth="1"/>
    <col min="15617" max="15617" width="8.3984375" style="1" customWidth="1"/>
    <col min="15618" max="15618" width="8.1328125" style="1" customWidth="1"/>
    <col min="15619" max="15619" width="8.86328125" style="1" customWidth="1"/>
    <col min="15620" max="15620" width="12.86328125" style="1" bestFit="1" customWidth="1"/>
    <col min="15621" max="15621" width="7.59765625" style="1" customWidth="1"/>
    <col min="15622" max="15622" width="7.73046875" style="1" customWidth="1"/>
    <col min="15623" max="15623" width="9.1328125" style="1"/>
    <col min="15624" max="15624" width="8.3984375" style="1" customWidth="1"/>
    <col min="15625" max="15625" width="8.86328125" style="1" bestFit="1" customWidth="1"/>
    <col min="15626" max="15626" width="9.1328125" style="1"/>
    <col min="15627" max="15627" width="9" style="1" customWidth="1"/>
    <col min="15628" max="15628" width="14.86328125" style="1" customWidth="1"/>
    <col min="15629" max="15867" width="9.1328125" style="1"/>
    <col min="15868" max="15868" width="18.73046875" style="1" customWidth="1"/>
    <col min="15869" max="15869" width="12.86328125" style="1" bestFit="1" customWidth="1"/>
    <col min="15870" max="15870" width="4.1328125" style="1" customWidth="1"/>
    <col min="15871" max="15871" width="7.1328125" style="1" customWidth="1"/>
    <col min="15872" max="15872" width="7.86328125" style="1" customWidth="1"/>
    <col min="15873" max="15873" width="8.3984375" style="1" customWidth="1"/>
    <col min="15874" max="15874" width="8.1328125" style="1" customWidth="1"/>
    <col min="15875" max="15875" width="8.86328125" style="1" customWidth="1"/>
    <col min="15876" max="15876" width="12.86328125" style="1" bestFit="1" customWidth="1"/>
    <col min="15877" max="15877" width="7.59765625" style="1" customWidth="1"/>
    <col min="15878" max="15878" width="7.73046875" style="1" customWidth="1"/>
    <col min="15879" max="15879" width="9.1328125" style="1"/>
    <col min="15880" max="15880" width="8.3984375" style="1" customWidth="1"/>
    <col min="15881" max="15881" width="8.86328125" style="1" bestFit="1" customWidth="1"/>
    <col min="15882" max="15882" width="9.1328125" style="1"/>
    <col min="15883" max="15883" width="9" style="1" customWidth="1"/>
    <col min="15884" max="15884" width="14.86328125" style="1" customWidth="1"/>
    <col min="15885" max="16123" width="9.1328125" style="1"/>
    <col min="16124" max="16124" width="18.73046875" style="1" customWidth="1"/>
    <col min="16125" max="16125" width="12.86328125" style="1" bestFit="1" customWidth="1"/>
    <col min="16126" max="16126" width="4.1328125" style="1" customWidth="1"/>
    <col min="16127" max="16127" width="7.1328125" style="1" customWidth="1"/>
    <col min="16128" max="16128" width="7.86328125" style="1" customWidth="1"/>
    <col min="16129" max="16129" width="8.3984375" style="1" customWidth="1"/>
    <col min="16130" max="16130" width="8.1328125" style="1" customWidth="1"/>
    <col min="16131" max="16131" width="8.86328125" style="1" customWidth="1"/>
    <col min="16132" max="16132" width="12.86328125" style="1" bestFit="1" customWidth="1"/>
    <col min="16133" max="16133" width="7.59765625" style="1" customWidth="1"/>
    <col min="16134" max="16134" width="7.73046875" style="1" customWidth="1"/>
    <col min="16135" max="16135" width="9.1328125" style="1"/>
    <col min="16136" max="16136" width="8.3984375" style="1" customWidth="1"/>
    <col min="16137" max="16137" width="8.86328125" style="1" bestFit="1" customWidth="1"/>
    <col min="16138" max="16138" width="9.1328125" style="1"/>
    <col min="16139" max="16139" width="9" style="1" customWidth="1"/>
    <col min="16140" max="16140" width="14.86328125" style="1" customWidth="1"/>
    <col min="16141" max="16384" width="9.1328125" style="1"/>
  </cols>
  <sheetData>
    <row r="1" spans="1:17" ht="18.75" customHeight="1" x14ac:dyDescent="0.3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x14ac:dyDescent="0.35">
      <c r="A2" s="2" t="s">
        <v>1</v>
      </c>
      <c r="B2" s="3"/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7" x14ac:dyDescent="0.35">
      <c r="A3" s="59" t="s">
        <v>15</v>
      </c>
      <c r="B3" s="6" t="s">
        <v>16</v>
      </c>
      <c r="C3" s="6" t="s">
        <v>17</v>
      </c>
      <c r="D3" s="7">
        <v>4460</v>
      </c>
      <c r="E3" s="7">
        <v>4217</v>
      </c>
      <c r="F3" s="7">
        <v>3594</v>
      </c>
      <c r="G3" s="7">
        <v>2851</v>
      </c>
      <c r="H3" s="7">
        <v>1756</v>
      </c>
      <c r="I3" s="7">
        <v>962</v>
      </c>
      <c r="J3" s="7">
        <v>911</v>
      </c>
      <c r="K3" s="7">
        <v>916</v>
      </c>
      <c r="L3" s="7">
        <v>892</v>
      </c>
      <c r="M3" s="7">
        <v>1660</v>
      </c>
      <c r="N3" s="8">
        <v>3409</v>
      </c>
      <c r="O3" s="7">
        <v>4904</v>
      </c>
      <c r="P3" s="9">
        <f>SUM(D3:O3)</f>
        <v>30532</v>
      </c>
      <c r="Q3" s="10" t="s">
        <v>18</v>
      </c>
    </row>
    <row r="4" spans="1:17" ht="13.15" x14ac:dyDescent="0.4">
      <c r="A4" s="60"/>
      <c r="B4" s="6" t="s">
        <v>19</v>
      </c>
      <c r="C4" s="6" t="s">
        <v>17</v>
      </c>
      <c r="D4" s="7">
        <v>4011.9396510448278</v>
      </c>
      <c r="E4" s="7">
        <v>3572.5497501960194</v>
      </c>
      <c r="F4" s="7">
        <v>2970.0199583984036</v>
      </c>
      <c r="G4" s="8">
        <v>2357.8697433704206</v>
      </c>
      <c r="H4" s="7">
        <v>1399.2499400600047</v>
      </c>
      <c r="I4" s="7">
        <v>695.28986837681043</v>
      </c>
      <c r="J4" s="8">
        <v>612.90995896720324</v>
      </c>
      <c r="K4" s="7">
        <v>623.25797813936163</v>
      </c>
      <c r="L4" s="7">
        <v>618.88797448896185</v>
      </c>
      <c r="M4" s="7">
        <v>1327.5138257988938</v>
      </c>
      <c r="N4" s="7">
        <v>3085.969721122422</v>
      </c>
      <c r="O4" s="7">
        <v>4156.375707489944</v>
      </c>
      <c r="P4" s="9">
        <f>SUM(D4:O4)</f>
        <v>25431.834077453277</v>
      </c>
      <c r="Q4" s="11"/>
    </row>
    <row r="5" spans="1:17" x14ac:dyDescent="0.35">
      <c r="A5" s="61"/>
      <c r="B5" s="6" t="s">
        <v>57</v>
      </c>
      <c r="C5" s="6" t="s">
        <v>21</v>
      </c>
      <c r="D5" s="12">
        <f t="shared" ref="D5:O5" si="0">D4/D3</f>
        <v>0.89953803835085822</v>
      </c>
      <c r="E5" s="12">
        <f t="shared" si="0"/>
        <v>0.8471780294512733</v>
      </c>
      <c r="F5" s="12">
        <f t="shared" si="0"/>
        <v>0.82638284874746903</v>
      </c>
      <c r="G5" s="12">
        <f t="shared" si="0"/>
        <v>0.82703253011940392</v>
      </c>
      <c r="H5" s="12">
        <f t="shared" si="0"/>
        <v>0.79683937361048107</v>
      </c>
      <c r="I5" s="12">
        <f t="shared" si="0"/>
        <v>0.72275454093223535</v>
      </c>
      <c r="J5" s="12">
        <f t="shared" si="0"/>
        <v>0.67278809985422972</v>
      </c>
      <c r="K5" s="12">
        <f t="shared" si="0"/>
        <v>0.68041263989013279</v>
      </c>
      <c r="L5" s="12">
        <f t="shared" si="0"/>
        <v>0.69382059920287198</v>
      </c>
      <c r="M5" s="12">
        <f t="shared" si="0"/>
        <v>0.79970712397523724</v>
      </c>
      <c r="N5" s="12">
        <f t="shared" si="0"/>
        <v>0.90524192464723441</v>
      </c>
      <c r="O5" s="12">
        <f t="shared" si="0"/>
        <v>0.84754806433318597</v>
      </c>
      <c r="P5" s="13">
        <f>P4/P3</f>
        <v>0.83295670370277997</v>
      </c>
    </row>
    <row r="6" spans="1:17" x14ac:dyDescent="0.35">
      <c r="A6" s="59" t="s">
        <v>22</v>
      </c>
      <c r="B6" s="6" t="s">
        <v>16</v>
      </c>
      <c r="C6" s="6" t="s">
        <v>17</v>
      </c>
      <c r="D6" s="7">
        <v>1297</v>
      </c>
      <c r="E6" s="7">
        <v>1183</v>
      </c>
      <c r="F6" s="7">
        <v>976</v>
      </c>
      <c r="G6" s="7">
        <v>806</v>
      </c>
      <c r="H6" s="7">
        <v>486</v>
      </c>
      <c r="I6" s="7">
        <v>174</v>
      </c>
      <c r="J6" s="7">
        <v>159</v>
      </c>
      <c r="K6" s="7">
        <v>158</v>
      </c>
      <c r="L6" s="7">
        <v>143</v>
      </c>
      <c r="M6" s="7">
        <v>393</v>
      </c>
      <c r="N6" s="8">
        <v>994</v>
      </c>
      <c r="O6" s="7">
        <v>1390</v>
      </c>
      <c r="P6" s="9">
        <f>SUM(D6:O6)</f>
        <v>8159</v>
      </c>
      <c r="Q6" s="10" t="s">
        <v>23</v>
      </c>
    </row>
    <row r="7" spans="1:17" x14ac:dyDescent="0.35">
      <c r="A7" s="60"/>
      <c r="B7" s="6" t="s">
        <v>19</v>
      </c>
      <c r="C7" s="6" t="s">
        <v>17</v>
      </c>
      <c r="D7" s="8">
        <v>1076.669985866401</v>
      </c>
      <c r="E7" s="8">
        <v>1009.6098752312099</v>
      </c>
      <c r="F7" s="8">
        <v>819.55995043520397</v>
      </c>
      <c r="G7" s="8">
        <v>671.02993831760489</v>
      </c>
      <c r="H7" s="8">
        <v>396.85000025199997</v>
      </c>
      <c r="I7" s="8">
        <v>114.45997484320202</v>
      </c>
      <c r="J7" s="8">
        <v>114.24998686000104</v>
      </c>
      <c r="K7" s="8">
        <v>115.49000676079946</v>
      </c>
      <c r="L7" s="8">
        <v>113.47217092222633</v>
      </c>
      <c r="M7" s="8">
        <v>349.95636800349052</v>
      </c>
      <c r="N7" s="8">
        <v>881.30012549598996</v>
      </c>
      <c r="O7" s="8">
        <v>1218.3559665315227</v>
      </c>
      <c r="P7" s="9">
        <f>SUM(D7:O7)</f>
        <v>6881.0043495196524</v>
      </c>
    </row>
    <row r="8" spans="1:17" x14ac:dyDescent="0.35">
      <c r="A8" s="61"/>
      <c r="B8" s="6" t="s">
        <v>20</v>
      </c>
      <c r="C8" s="6" t="s">
        <v>21</v>
      </c>
      <c r="D8" s="12">
        <f t="shared" ref="D8:P8" si="1">D7/D6</f>
        <v>0.83012335070655441</v>
      </c>
      <c r="E8" s="12">
        <f t="shared" si="1"/>
        <v>0.85343184719459841</v>
      </c>
      <c r="F8" s="12">
        <f t="shared" si="1"/>
        <v>0.83971306397049583</v>
      </c>
      <c r="G8" s="12">
        <f t="shared" si="1"/>
        <v>0.83254334778859163</v>
      </c>
      <c r="H8" s="12">
        <f t="shared" si="1"/>
        <v>0.81656378652674888</v>
      </c>
      <c r="I8" s="12">
        <f t="shared" si="1"/>
        <v>0.65781594737472426</v>
      </c>
      <c r="J8" s="12">
        <f t="shared" si="1"/>
        <v>0.718553376477994</v>
      </c>
      <c r="K8" s="12">
        <f t="shared" si="1"/>
        <v>0.73094940987847756</v>
      </c>
      <c r="L8" s="12">
        <f t="shared" si="1"/>
        <v>0.79351168477081346</v>
      </c>
      <c r="M8" s="12">
        <f t="shared" si="1"/>
        <v>0.89047421883839828</v>
      </c>
      <c r="N8" s="12">
        <f t="shared" si="1"/>
        <v>0.88661984456337017</v>
      </c>
      <c r="O8" s="12">
        <f t="shared" si="1"/>
        <v>0.87651508383562782</v>
      </c>
      <c r="P8" s="13">
        <f t="shared" si="1"/>
        <v>0.84336369034436232</v>
      </c>
    </row>
    <row r="9" spans="1:17" x14ac:dyDescent="0.35">
      <c r="A9" s="59" t="s">
        <v>24</v>
      </c>
      <c r="B9" s="6" t="s">
        <v>16</v>
      </c>
      <c r="C9" s="6" t="s">
        <v>17</v>
      </c>
      <c r="D9" s="7">
        <v>598.10000000000218</v>
      </c>
      <c r="E9" s="7">
        <v>525.19999999999709</v>
      </c>
      <c r="F9" s="7">
        <v>436.30000000000291</v>
      </c>
      <c r="G9" s="7">
        <v>358.79999999999927</v>
      </c>
      <c r="H9" s="7">
        <v>221.39999999999782</v>
      </c>
      <c r="I9" s="7">
        <v>109</v>
      </c>
      <c r="J9" s="7">
        <v>96.30000000000291</v>
      </c>
      <c r="K9" s="7">
        <v>98.799999999999272</v>
      </c>
      <c r="L9" s="7">
        <v>99.599999999998545</v>
      </c>
      <c r="M9" s="7">
        <v>145.89999999999927</v>
      </c>
      <c r="N9" s="8">
        <v>443.38</v>
      </c>
      <c r="O9" s="7">
        <v>637.03996071680308</v>
      </c>
      <c r="P9" s="9">
        <f>SUM(D9:O9)</f>
        <v>3769.8199607168026</v>
      </c>
      <c r="Q9" s="10" t="s">
        <v>25</v>
      </c>
    </row>
    <row r="10" spans="1:17" x14ac:dyDescent="0.35">
      <c r="A10" s="60"/>
      <c r="B10" s="6" t="s">
        <v>19</v>
      </c>
      <c r="C10" s="6" t="s">
        <v>17</v>
      </c>
      <c r="D10" s="7">
        <v>576.39998588800108</v>
      </c>
      <c r="E10" s="7">
        <v>505.7999595360032</v>
      </c>
      <c r="F10" s="7">
        <v>419.00000647999946</v>
      </c>
      <c r="G10" s="8">
        <v>343.9000164879987</v>
      </c>
      <c r="H10" s="7">
        <v>212.89998696800103</v>
      </c>
      <c r="I10" s="7">
        <v>108.99999928000005</v>
      </c>
      <c r="J10" s="7">
        <v>96.29999229600061</v>
      </c>
      <c r="K10" s="7">
        <v>98.799976096001899</v>
      </c>
      <c r="L10" s="7">
        <v>99.60000403199966</v>
      </c>
      <c r="M10" s="7">
        <v>190.7999487360041</v>
      </c>
      <c r="N10" s="7">
        <v>422.39991820800657</v>
      </c>
      <c r="O10" s="7">
        <v>619.10001447199875</v>
      </c>
      <c r="P10" s="9">
        <f>SUM(D10:O10)</f>
        <v>3693.999808480015</v>
      </c>
    </row>
    <row r="11" spans="1:17" ht="13.15" x14ac:dyDescent="0.4">
      <c r="A11" s="61"/>
      <c r="B11" s="6" t="s">
        <v>20</v>
      </c>
      <c r="C11" s="6" t="s">
        <v>21</v>
      </c>
      <c r="D11" s="12">
        <f t="shared" ref="D11:P11" si="2">D10/D9</f>
        <v>0.96371841813743353</v>
      </c>
      <c r="E11" s="12">
        <f t="shared" si="2"/>
        <v>0.96306161373953925</v>
      </c>
      <c r="F11" s="12">
        <f t="shared" si="2"/>
        <v>0.96034839899151192</v>
      </c>
      <c r="G11" s="12">
        <f t="shared" si="2"/>
        <v>0.95847273268673183</v>
      </c>
      <c r="H11" s="12">
        <f t="shared" si="2"/>
        <v>0.961607890551053</v>
      </c>
      <c r="I11" s="12">
        <f t="shared" si="2"/>
        <v>0.99999999339449586</v>
      </c>
      <c r="J11" s="12">
        <f t="shared" si="2"/>
        <v>0.99999991999997606</v>
      </c>
      <c r="K11" s="12">
        <f t="shared" si="2"/>
        <v>0.99999975805670671</v>
      </c>
      <c r="L11" s="12">
        <f t="shared" si="2"/>
        <v>1.0000000404819389</v>
      </c>
      <c r="M11" s="12">
        <f t="shared" si="2"/>
        <v>1.3077446794791299</v>
      </c>
      <c r="N11" s="12">
        <f t="shared" si="2"/>
        <v>0.95268148813209119</v>
      </c>
      <c r="O11" s="12">
        <f t="shared" si="2"/>
        <v>0.97183858572291426</v>
      </c>
      <c r="P11" s="13">
        <f t="shared" si="2"/>
        <v>0.97988759329971531</v>
      </c>
      <c r="Q11" s="14"/>
    </row>
    <row r="12" spans="1:17" x14ac:dyDescent="0.35">
      <c r="A12" s="59" t="s">
        <v>26</v>
      </c>
      <c r="B12" s="6" t="s">
        <v>16</v>
      </c>
      <c r="C12" s="6" t="s">
        <v>17</v>
      </c>
      <c r="D12" s="7">
        <v>1204.0199999999968</v>
      </c>
      <c r="E12" s="7">
        <v>982.98000000001048</v>
      </c>
      <c r="F12" s="7">
        <v>1214.0299999999988</v>
      </c>
      <c r="G12" s="7">
        <v>749.01</v>
      </c>
      <c r="H12" s="7">
        <v>410.00800000000163</v>
      </c>
      <c r="I12" s="7">
        <v>225.79200000000128</v>
      </c>
      <c r="J12" s="7">
        <v>231</v>
      </c>
      <c r="K12" s="7">
        <v>235.99000000000524</v>
      </c>
      <c r="L12" s="7">
        <v>204.98999999999069</v>
      </c>
      <c r="M12" s="7">
        <v>442</v>
      </c>
      <c r="N12" s="8">
        <v>986.67067346634599</v>
      </c>
      <c r="O12" s="7">
        <v>1360.0078911993687</v>
      </c>
      <c r="P12" s="9">
        <f>SUM(D12:O12)</f>
        <v>8246.4985646657187</v>
      </c>
      <c r="Q12" s="10" t="s">
        <v>23</v>
      </c>
    </row>
    <row r="13" spans="1:17" ht="13.15" x14ac:dyDescent="0.4">
      <c r="A13" s="60"/>
      <c r="B13" s="6" t="s">
        <v>19</v>
      </c>
      <c r="C13" s="6" t="s">
        <v>17</v>
      </c>
      <c r="D13" s="7">
        <v>1161.1999231040061</v>
      </c>
      <c r="E13" s="7">
        <v>1067.8999545680037</v>
      </c>
      <c r="F13" s="7">
        <v>872.29987421600993</v>
      </c>
      <c r="G13" s="8">
        <v>710.79992713600575</v>
      </c>
      <c r="H13" s="7">
        <v>426.39998588800114</v>
      </c>
      <c r="I13" s="7">
        <v>204.39999164800065</v>
      </c>
      <c r="J13" s="7">
        <v>204.89999560800032</v>
      </c>
      <c r="K13" s="7">
        <v>225.79997393600209</v>
      </c>
      <c r="L13" s="7">
        <v>194.9999964000003</v>
      </c>
      <c r="M13" s="8">
        <v>371.19593430432519</v>
      </c>
      <c r="N13" s="7">
        <v>841.01195271904373</v>
      </c>
      <c r="O13" s="7">
        <v>1254.4359196451262</v>
      </c>
      <c r="P13" s="9">
        <f>SUM(D13:O13)</f>
        <v>7535.3434291725252</v>
      </c>
      <c r="Q13" s="11"/>
    </row>
    <row r="14" spans="1:17" x14ac:dyDescent="0.35">
      <c r="A14" s="61"/>
      <c r="B14" s="6" t="s">
        <v>20</v>
      </c>
      <c r="C14" s="6" t="s">
        <v>21</v>
      </c>
      <c r="D14" s="12">
        <f t="shared" ref="D14:P14" si="3">D13/D12</f>
        <v>0.96443574284813305</v>
      </c>
      <c r="E14" s="12">
        <f t="shared" si="3"/>
        <v>1.0863903177765493</v>
      </c>
      <c r="F14" s="12">
        <f t="shared" si="3"/>
        <v>0.71851591329374953</v>
      </c>
      <c r="G14" s="12">
        <f t="shared" si="3"/>
        <v>0.94898589756612828</v>
      </c>
      <c r="H14" s="12">
        <f t="shared" si="3"/>
        <v>1.0399796732941782</v>
      </c>
      <c r="I14" s="12">
        <f t="shared" si="3"/>
        <v>0.90525789951813829</v>
      </c>
      <c r="J14" s="12">
        <f t="shared" si="3"/>
        <v>0.8870129680000014</v>
      </c>
      <c r="K14" s="12">
        <f t="shared" si="3"/>
        <v>0.95682009380057242</v>
      </c>
      <c r="L14" s="12">
        <f t="shared" si="3"/>
        <v>0.95126589784872018</v>
      </c>
      <c r="M14" s="12">
        <f t="shared" si="3"/>
        <v>0.83980980611838274</v>
      </c>
      <c r="N14" s="12">
        <f t="shared" si="3"/>
        <v>0.85237351766463498</v>
      </c>
      <c r="O14" s="12">
        <f t="shared" si="3"/>
        <v>0.92237400074117193</v>
      </c>
      <c r="P14" s="13">
        <f t="shared" si="3"/>
        <v>0.91376277702389674</v>
      </c>
    </row>
    <row r="15" spans="1:17" x14ac:dyDescent="0.35">
      <c r="A15" s="59" t="s">
        <v>27</v>
      </c>
      <c r="B15" s="6" t="s">
        <v>16</v>
      </c>
      <c r="C15" s="6" t="s">
        <v>17</v>
      </c>
      <c r="D15" s="7">
        <v>961.39999999999418</v>
      </c>
      <c r="E15" s="7">
        <v>855</v>
      </c>
      <c r="F15" s="7">
        <v>713.40000000000146</v>
      </c>
      <c r="G15" s="7">
        <v>523.20000000000437</v>
      </c>
      <c r="H15" s="7">
        <v>272.89999999999418</v>
      </c>
      <c r="I15" s="7">
        <v>165.20000000000437</v>
      </c>
      <c r="J15" s="7">
        <v>151.90000000000146</v>
      </c>
      <c r="K15" s="7">
        <v>160.19999999999709</v>
      </c>
      <c r="L15" s="7">
        <v>159.30000000000291</v>
      </c>
      <c r="M15" s="7">
        <v>330.19999999999709</v>
      </c>
      <c r="N15" s="8">
        <v>708</v>
      </c>
      <c r="O15" s="7">
        <v>1008.5</v>
      </c>
      <c r="P15" s="9">
        <f>SUM(D15:O15)</f>
        <v>6009.1999999999971</v>
      </c>
      <c r="Q15" s="10" t="s">
        <v>25</v>
      </c>
    </row>
    <row r="16" spans="1:17" ht="13.15" x14ac:dyDescent="0.4">
      <c r="A16" s="60"/>
      <c r="B16" s="6" t="s">
        <v>19</v>
      </c>
      <c r="C16" s="6" t="s">
        <v>17</v>
      </c>
      <c r="D16" s="7">
        <v>918.79988249600945</v>
      </c>
      <c r="E16" s="7">
        <v>817.5999665920026</v>
      </c>
      <c r="F16" s="7">
        <v>678.79992569600586</v>
      </c>
      <c r="G16" s="8">
        <v>502.89990776800732</v>
      </c>
      <c r="H16" s="7">
        <v>274.59991403200689</v>
      </c>
      <c r="I16" s="7">
        <v>165.19999078400073</v>
      </c>
      <c r="J16" s="7">
        <v>151.89997184800225</v>
      </c>
      <c r="K16" s="7">
        <v>160.19998718400103</v>
      </c>
      <c r="L16" s="7">
        <v>163.25998693920107</v>
      </c>
      <c r="M16" s="7">
        <v>340.73997274080216</v>
      </c>
      <c r="N16" s="7">
        <v>723.59990611200749</v>
      </c>
      <c r="O16" s="7">
        <v>1139.4998808400096</v>
      </c>
      <c r="P16" s="9">
        <f>SUM(D16:O16)</f>
        <v>6037.0992930320563</v>
      </c>
      <c r="Q16" s="14"/>
    </row>
    <row r="17" spans="1:17" x14ac:dyDescent="0.35">
      <c r="A17" s="61"/>
      <c r="B17" s="6" t="s">
        <v>20</v>
      </c>
      <c r="C17" s="6" t="s">
        <v>21</v>
      </c>
      <c r="D17" s="12">
        <f t="shared" ref="D17:P17" si="4">D16/D15</f>
        <v>0.95568949708343565</v>
      </c>
      <c r="E17" s="12">
        <f t="shared" si="4"/>
        <v>0.95625727086783929</v>
      </c>
      <c r="F17" s="12">
        <f t="shared" si="4"/>
        <v>0.95149975567143885</v>
      </c>
      <c r="G17" s="12">
        <f t="shared" si="4"/>
        <v>0.96120012952599987</v>
      </c>
      <c r="H17" s="12">
        <f t="shared" si="4"/>
        <v>1.0062290730377894</v>
      </c>
      <c r="I17" s="49">
        <f t="shared" si="4"/>
        <v>0.99999994421305305</v>
      </c>
      <c r="J17" s="49">
        <f t="shared" si="4"/>
        <v>0.99999981466754972</v>
      </c>
      <c r="K17" s="49">
        <f t="shared" si="4"/>
        <v>0.99999992000002458</v>
      </c>
      <c r="L17" s="49">
        <f t="shared" si="4"/>
        <v>1.0248586750734343</v>
      </c>
      <c r="M17" s="49">
        <f t="shared" si="4"/>
        <v>1.0319199659018934</v>
      </c>
      <c r="N17" s="49">
        <f t="shared" si="4"/>
        <v>1.0220337656949259</v>
      </c>
      <c r="O17" s="12">
        <f t="shared" si="4"/>
        <v>1.1298957668220224</v>
      </c>
      <c r="P17" s="13">
        <f t="shared" si="4"/>
        <v>1.0046427632683317</v>
      </c>
    </row>
    <row r="18" spans="1:17" x14ac:dyDescent="0.35">
      <c r="A18" s="59" t="s">
        <v>28</v>
      </c>
      <c r="B18" s="6" t="s">
        <v>16</v>
      </c>
      <c r="C18" s="6" t="s">
        <v>17</v>
      </c>
      <c r="D18" s="7">
        <v>898.5</v>
      </c>
      <c r="E18" s="7">
        <v>820.40000000000146</v>
      </c>
      <c r="F18" s="7">
        <v>684</v>
      </c>
      <c r="G18" s="7">
        <v>561.79999999999563</v>
      </c>
      <c r="H18" s="7">
        <v>355.80000000000291</v>
      </c>
      <c r="I18" s="50">
        <v>185.30000000000291</v>
      </c>
      <c r="J18" s="50">
        <v>165.59999999999854</v>
      </c>
      <c r="K18" s="50">
        <v>156.90000000000146</v>
      </c>
      <c r="L18" s="50">
        <v>164</v>
      </c>
      <c r="M18" s="50">
        <v>325.09999999999854</v>
      </c>
      <c r="N18" s="51">
        <v>666.8</v>
      </c>
      <c r="O18" s="7">
        <v>935.1</v>
      </c>
      <c r="P18" s="9">
        <f>SUM(D18:O18)</f>
        <v>5919.300000000002</v>
      </c>
      <c r="Q18" s="10" t="s">
        <v>25</v>
      </c>
    </row>
    <row r="19" spans="1:17" ht="13.15" x14ac:dyDescent="0.4">
      <c r="A19" s="60"/>
      <c r="B19" s="6" t="s">
        <v>19</v>
      </c>
      <c r="C19" s="6" t="s">
        <v>17</v>
      </c>
      <c r="D19" s="7">
        <v>847.49990820000733</v>
      </c>
      <c r="E19" s="7">
        <v>773.49993412000526</v>
      </c>
      <c r="F19" s="7">
        <v>649.09996407200288</v>
      </c>
      <c r="G19" s="8">
        <v>532.39999740800022</v>
      </c>
      <c r="H19" s="7">
        <v>337.20002102399826</v>
      </c>
      <c r="I19" s="50">
        <v>185.29997717600182</v>
      </c>
      <c r="J19" s="50">
        <v>165.59998675200106</v>
      </c>
      <c r="K19" s="50">
        <v>156.89997544800195</v>
      </c>
      <c r="L19" s="50">
        <v>164.00000287999976</v>
      </c>
      <c r="M19" s="50">
        <v>318.79995449600364</v>
      </c>
      <c r="N19" s="50">
        <v>637.49990100000787</v>
      </c>
      <c r="O19" s="7">
        <v>883.79996529600271</v>
      </c>
      <c r="P19" s="9">
        <f>SUM(D19:O19)</f>
        <v>5651.5995878720332</v>
      </c>
      <c r="Q19" s="11"/>
    </row>
    <row r="20" spans="1:17" x14ac:dyDescent="0.35">
      <c r="A20" s="61"/>
      <c r="B20" s="6" t="s">
        <v>20</v>
      </c>
      <c r="C20" s="6" t="s">
        <v>21</v>
      </c>
      <c r="D20" s="12">
        <f>D19/D18</f>
        <v>0.94323862904842215</v>
      </c>
      <c r="E20" s="12">
        <f>E19/E18</f>
        <v>0.94283268420283262</v>
      </c>
      <c r="F20" s="12">
        <f t="shared" ref="F20:P20" si="5">F19/F18</f>
        <v>0.94897655566082295</v>
      </c>
      <c r="G20" s="12">
        <f t="shared" si="5"/>
        <v>0.94766820471342894</v>
      </c>
      <c r="H20" s="12">
        <f t="shared" si="5"/>
        <v>0.94772349922427068</v>
      </c>
      <c r="I20" s="49">
        <f t="shared" si="5"/>
        <v>0.9999998768267615</v>
      </c>
      <c r="J20" s="49">
        <f t="shared" si="5"/>
        <v>0.99999992000001514</v>
      </c>
      <c r="K20" s="49">
        <f t="shared" si="5"/>
        <v>0.99999984351816762</v>
      </c>
      <c r="L20" s="49">
        <f t="shared" si="5"/>
        <v>1.000000017560974</v>
      </c>
      <c r="M20" s="49">
        <f t="shared" si="5"/>
        <v>0.98062120730853608</v>
      </c>
      <c r="N20" s="49">
        <f t="shared" si="5"/>
        <v>0.95605863977205741</v>
      </c>
      <c r="O20" s="12">
        <f t="shared" si="5"/>
        <v>0.94513952015399705</v>
      </c>
      <c r="P20" s="13">
        <f t="shared" si="5"/>
        <v>0.95477498823712792</v>
      </c>
    </row>
    <row r="21" spans="1:17" x14ac:dyDescent="0.35">
      <c r="A21" s="59" t="s">
        <v>29</v>
      </c>
      <c r="B21" s="6" t="s">
        <v>16</v>
      </c>
      <c r="C21" s="6" t="s">
        <v>17</v>
      </c>
      <c r="D21" s="7">
        <v>4532</v>
      </c>
      <c r="E21" s="7">
        <v>4106</v>
      </c>
      <c r="F21" s="7">
        <v>3283</v>
      </c>
      <c r="G21" s="7">
        <v>2728</v>
      </c>
      <c r="H21" s="7">
        <v>1587</v>
      </c>
      <c r="I21" s="50">
        <v>635</v>
      </c>
      <c r="J21" s="50">
        <v>801</v>
      </c>
      <c r="K21" s="50">
        <v>802</v>
      </c>
      <c r="L21" s="50">
        <v>787</v>
      </c>
      <c r="M21" s="50">
        <v>1567</v>
      </c>
      <c r="N21" s="51">
        <v>3502</v>
      </c>
      <c r="O21" s="7">
        <v>4918</v>
      </c>
      <c r="P21" s="9">
        <f>SUM(D21:O21)</f>
        <v>29248</v>
      </c>
      <c r="Q21" s="10" t="s">
        <v>23</v>
      </c>
    </row>
    <row r="22" spans="1:17" x14ac:dyDescent="0.35">
      <c r="A22" s="60"/>
      <c r="B22" s="6" t="s">
        <v>19</v>
      </c>
      <c r="C22" s="6" t="s">
        <v>17</v>
      </c>
      <c r="D22" s="8">
        <v>4237</v>
      </c>
      <c r="E22" s="8">
        <v>3889.9497728040178</v>
      </c>
      <c r="F22" s="8">
        <v>3131.6999054640073</v>
      </c>
      <c r="G22" s="8">
        <v>2539.89987680801</v>
      </c>
      <c r="H22" s="8">
        <v>1490.8898767288097</v>
      </c>
      <c r="I22" s="8">
        <v>631.80999345520036</v>
      </c>
      <c r="J22" s="8">
        <v>600.99554392035645</v>
      </c>
      <c r="K22" s="8">
        <v>608.02234735821219</v>
      </c>
      <c r="L22" s="8">
        <v>578.99796168016303</v>
      </c>
      <c r="M22" s="8">
        <v>1307.36199941104</v>
      </c>
      <c r="N22" s="8">
        <v>3202.0175118385987</v>
      </c>
      <c r="O22" s="8">
        <v>4487.9900049607986</v>
      </c>
      <c r="P22" s="9">
        <f>SUM(D22:O22)</f>
        <v>26706.634794429221</v>
      </c>
    </row>
    <row r="23" spans="1:17" ht="13.15" x14ac:dyDescent="0.4">
      <c r="A23" s="61"/>
      <c r="B23" s="6" t="s">
        <v>20</v>
      </c>
      <c r="C23" s="6" t="s">
        <v>21</v>
      </c>
      <c r="D23" s="12">
        <f t="shared" ref="D23:P23" si="6">D22/D21</f>
        <v>0.93490732568402468</v>
      </c>
      <c r="E23" s="12">
        <f t="shared" si="6"/>
        <v>0.94738182484267364</v>
      </c>
      <c r="F23" s="12">
        <f t="shared" si="6"/>
        <v>0.95391407415900309</v>
      </c>
      <c r="G23" s="12">
        <f t="shared" si="6"/>
        <v>0.93104834193842012</v>
      </c>
      <c r="H23" s="12">
        <f t="shared" si="6"/>
        <v>0.93943911577114658</v>
      </c>
      <c r="I23" s="12">
        <f t="shared" si="6"/>
        <v>0.99497636764598485</v>
      </c>
      <c r="J23" s="12">
        <f t="shared" si="6"/>
        <v>0.75030654671704922</v>
      </c>
      <c r="K23" s="15">
        <f t="shared" si="6"/>
        <v>0.75813260269103766</v>
      </c>
      <c r="L23" s="15">
        <f t="shared" si="6"/>
        <v>0.73570261966983863</v>
      </c>
      <c r="M23" s="12">
        <f t="shared" si="6"/>
        <v>0.83430887007724308</v>
      </c>
      <c r="N23" s="12">
        <f t="shared" si="6"/>
        <v>0.91433966643021092</v>
      </c>
      <c r="O23" s="12">
        <f t="shared" si="6"/>
        <v>0.91256405143570529</v>
      </c>
      <c r="P23" s="13">
        <f t="shared" si="6"/>
        <v>0.91310977825592254</v>
      </c>
      <c r="Q23" s="14"/>
    </row>
    <row r="24" spans="1:17" x14ac:dyDescent="0.35">
      <c r="A24" s="59" t="s">
        <v>30</v>
      </c>
      <c r="B24" s="6" t="s">
        <v>16</v>
      </c>
      <c r="C24" s="6" t="s">
        <v>17</v>
      </c>
      <c r="D24" s="7">
        <v>1379.8000000000029</v>
      </c>
      <c r="E24" s="7">
        <v>1267</v>
      </c>
      <c r="F24" s="7">
        <v>1035.0999999999985</v>
      </c>
      <c r="G24" s="7">
        <v>866.59999999999854</v>
      </c>
      <c r="H24" s="7">
        <v>489.5</v>
      </c>
      <c r="I24" s="7">
        <v>206.80000000000291</v>
      </c>
      <c r="J24" s="7">
        <v>259.54999999999563</v>
      </c>
      <c r="K24" s="7">
        <v>268.90999999999997</v>
      </c>
      <c r="L24" s="7">
        <v>241.29999999999563</v>
      </c>
      <c r="M24" s="7">
        <v>410.60000000000582</v>
      </c>
      <c r="N24" s="8">
        <v>883.8</v>
      </c>
      <c r="O24" s="7">
        <v>1292.4000000000001</v>
      </c>
      <c r="P24" s="9">
        <f>SUM(D24:O24)</f>
        <v>8601.36</v>
      </c>
      <c r="Q24" s="10" t="s">
        <v>31</v>
      </c>
    </row>
    <row r="25" spans="1:17" x14ac:dyDescent="0.35">
      <c r="A25" s="60"/>
      <c r="B25" s="6" t="s">
        <v>19</v>
      </c>
      <c r="C25" s="6" t="s">
        <v>17</v>
      </c>
      <c r="D25" s="7">
        <v>1263.4698309224134</v>
      </c>
      <c r="E25" s="7">
        <v>1184.2498932600083</v>
      </c>
      <c r="F25" s="7">
        <v>971.55003027599764</v>
      </c>
      <c r="G25" s="8">
        <v>819.19001446479876</v>
      </c>
      <c r="H25" s="7">
        <v>439.9400528047957</v>
      </c>
      <c r="I25" s="7">
        <v>165.10999079120072</v>
      </c>
      <c r="J25" s="7">
        <v>29.195997664320185</v>
      </c>
      <c r="K25" s="7">
        <v>215.88996672880265</v>
      </c>
      <c r="L25" s="7">
        <v>214.79995881600328</v>
      </c>
      <c r="M25" s="7">
        <v>411.00998711920107</v>
      </c>
      <c r="N25" s="7">
        <v>955.53989555680835</v>
      </c>
      <c r="O25" s="7">
        <v>1356.4798554816114</v>
      </c>
      <c r="P25" s="9">
        <f>SUM(D25:O25)</f>
        <v>8026.4254738859609</v>
      </c>
    </row>
    <row r="26" spans="1:17" x14ac:dyDescent="0.35">
      <c r="A26" s="61"/>
      <c r="B26" s="6" t="s">
        <v>20</v>
      </c>
      <c r="C26" s="6" t="s">
        <v>21</v>
      </c>
      <c r="D26" s="12">
        <f t="shared" ref="D26:P26" si="7">D25/D24</f>
        <v>0.91569055727091664</v>
      </c>
      <c r="E26" s="12">
        <f t="shared" si="7"/>
        <v>0.93468815569061425</v>
      </c>
      <c r="F26" s="12">
        <f t="shared" si="7"/>
        <v>0.93860499495314365</v>
      </c>
      <c r="G26" s="12">
        <f t="shared" si="7"/>
        <v>0.94529196222570988</v>
      </c>
      <c r="H26" s="12">
        <f t="shared" si="7"/>
        <v>0.89875393831418937</v>
      </c>
      <c r="I26" s="12">
        <f t="shared" si="7"/>
        <v>0.79840421078916046</v>
      </c>
      <c r="J26" s="12">
        <f t="shared" si="7"/>
        <v>0.112486987726144</v>
      </c>
      <c r="K26" s="12">
        <f t="shared" si="7"/>
        <v>0.80283353809379598</v>
      </c>
      <c r="L26" s="12">
        <f t="shared" si="7"/>
        <v>0.89017803073355639</v>
      </c>
      <c r="M26" s="12">
        <f t="shared" si="7"/>
        <v>1.0009985073531302</v>
      </c>
      <c r="N26" s="12">
        <f t="shared" si="7"/>
        <v>1.0811720927323019</v>
      </c>
      <c r="O26" s="12">
        <f t="shared" si="7"/>
        <v>1.0495820608802315</v>
      </c>
      <c r="P26" s="13">
        <f t="shared" si="7"/>
        <v>0.9331577185335761</v>
      </c>
    </row>
    <row r="27" spans="1:17" x14ac:dyDescent="0.35">
      <c r="A27" s="62" t="s">
        <v>32</v>
      </c>
      <c r="B27" s="6" t="s">
        <v>16</v>
      </c>
      <c r="C27" s="6" t="s">
        <v>17</v>
      </c>
      <c r="D27" s="7">
        <v>202.30000000000018</v>
      </c>
      <c r="E27" s="7">
        <v>167.67000000000019</v>
      </c>
      <c r="F27" s="7">
        <v>148.39999999999964</v>
      </c>
      <c r="G27" s="7">
        <v>105.37999999999965</v>
      </c>
      <c r="H27" s="7">
        <v>70.120000000000346</v>
      </c>
      <c r="I27" s="7">
        <v>40.900000000000546</v>
      </c>
      <c r="J27" s="7">
        <v>37.699999999999818</v>
      </c>
      <c r="K27" s="7">
        <v>39.399999999999636</v>
      </c>
      <c r="L27" s="7">
        <v>39.300000000000182</v>
      </c>
      <c r="M27" s="7">
        <v>61.099999999999909</v>
      </c>
      <c r="N27" s="8">
        <v>121</v>
      </c>
      <c r="O27" s="7">
        <v>169.6</v>
      </c>
      <c r="P27" s="9">
        <f>SUM(D27:O27)</f>
        <v>1202.8699999999999</v>
      </c>
      <c r="Q27" s="10" t="s">
        <v>33</v>
      </c>
    </row>
    <row r="28" spans="1:17" x14ac:dyDescent="0.35">
      <c r="A28" s="63"/>
      <c r="B28" s="6" t="s">
        <v>19</v>
      </c>
      <c r="C28" s="6" t="s">
        <v>17</v>
      </c>
      <c r="D28" s="16">
        <v>202.29996781600258</v>
      </c>
      <c r="E28" s="16">
        <v>127.36996981040242</v>
      </c>
      <c r="F28" s="16">
        <v>132.50000539999957</v>
      </c>
      <c r="G28" s="8">
        <v>81.679997465600195</v>
      </c>
      <c r="H28" s="8">
        <v>59.719999222400055</v>
      </c>
      <c r="I28" s="8">
        <v>40.899992728000583</v>
      </c>
      <c r="J28" s="8">
        <v>37.699988984000875</v>
      </c>
      <c r="K28" s="8">
        <v>39.399980848001533</v>
      </c>
      <c r="L28" s="8">
        <v>39.300008855999288</v>
      </c>
      <c r="M28" s="16">
        <v>52.999987760000977</v>
      </c>
      <c r="N28" s="17">
        <v>120.47996636160269</v>
      </c>
      <c r="O28" s="17">
        <v>168.11001455119882</v>
      </c>
      <c r="P28" s="9">
        <f>SUM(D28:O28)</f>
        <v>1102.4598798032096</v>
      </c>
    </row>
    <row r="29" spans="1:17" x14ac:dyDescent="0.35">
      <c r="A29" s="63"/>
      <c r="B29" s="18" t="s">
        <v>20</v>
      </c>
      <c r="C29" s="18" t="s">
        <v>21</v>
      </c>
      <c r="D29" s="19">
        <f t="shared" ref="D29:P29" si="8">D28/D27</f>
        <v>0.99999984090955218</v>
      </c>
      <c r="E29" s="19">
        <f t="shared" si="8"/>
        <v>0.75964674545477595</v>
      </c>
      <c r="F29" s="19">
        <f t="shared" si="8"/>
        <v>0.8928571792452823</v>
      </c>
      <c r="G29" s="19">
        <f t="shared" si="8"/>
        <v>0.77509961535016569</v>
      </c>
      <c r="H29" s="19">
        <f t="shared" si="8"/>
        <v>0.85168281834568971</v>
      </c>
      <c r="I29" s="19">
        <f t="shared" si="8"/>
        <v>0.99999982220048989</v>
      </c>
      <c r="J29" s="19">
        <f t="shared" si="8"/>
        <v>0.9999997077984365</v>
      </c>
      <c r="K29" s="19">
        <f t="shared" si="8"/>
        <v>0.99999951390867758</v>
      </c>
      <c r="L29" s="19">
        <f t="shared" si="8"/>
        <v>1.0000002253434888</v>
      </c>
      <c r="M29" s="19">
        <f t="shared" si="8"/>
        <v>0.86743024157121207</v>
      </c>
      <c r="N29" s="19">
        <f t="shared" si="8"/>
        <v>0.99570220133555942</v>
      </c>
      <c r="O29" s="19">
        <f t="shared" si="8"/>
        <v>0.99121470843867232</v>
      </c>
      <c r="P29" s="13">
        <f t="shared" si="8"/>
        <v>0.91652454529850247</v>
      </c>
    </row>
    <row r="30" spans="1:17" x14ac:dyDescent="0.35">
      <c r="A30" s="64" t="s">
        <v>34</v>
      </c>
      <c r="B30" s="6" t="s">
        <v>16</v>
      </c>
      <c r="C30" s="6" t="s">
        <v>17</v>
      </c>
      <c r="D30" s="8">
        <v>141.59999999999945</v>
      </c>
      <c r="E30" s="7">
        <v>129.50000000000045</v>
      </c>
      <c r="F30" s="7">
        <v>97.099999999999454</v>
      </c>
      <c r="G30" s="7">
        <v>80.700000000000273</v>
      </c>
      <c r="H30" s="7">
        <v>46</v>
      </c>
      <c r="I30" s="7">
        <v>29.900013607998908</v>
      </c>
      <c r="J30" s="7">
        <v>45.7</v>
      </c>
      <c r="K30" s="7">
        <v>26.099999999999909</v>
      </c>
      <c r="L30" s="7">
        <v>27.199999999999818</v>
      </c>
      <c r="M30" s="7">
        <v>42.799999999999727</v>
      </c>
      <c r="N30" s="8">
        <v>104.60000000000001</v>
      </c>
      <c r="O30" s="7">
        <v>155.49997156000228</v>
      </c>
      <c r="P30" s="9">
        <f>SUM(D30:O30)</f>
        <v>926.69998516800024</v>
      </c>
      <c r="Q30" s="10" t="s">
        <v>25</v>
      </c>
    </row>
    <row r="31" spans="1:17" x14ac:dyDescent="0.35">
      <c r="A31" s="64"/>
      <c r="B31" s="6" t="s">
        <v>19</v>
      </c>
      <c r="C31" s="6" t="s">
        <v>17</v>
      </c>
      <c r="D31" s="16">
        <v>141.60001267199897</v>
      </c>
      <c r="E31" s="16">
        <v>129.49998164000147</v>
      </c>
      <c r="F31" s="16">
        <v>97.099984232001262</v>
      </c>
      <c r="G31" s="16">
        <v>80.700005543999552</v>
      </c>
      <c r="H31" s="16">
        <v>45.99996832000253</v>
      </c>
      <c r="I31" s="16">
        <v>29.900013607998908</v>
      </c>
      <c r="J31" s="16">
        <v>45.7</v>
      </c>
      <c r="K31" s="16">
        <v>26.099997912000166</v>
      </c>
      <c r="L31" s="17">
        <v>27.200013823998894</v>
      </c>
      <c r="M31" s="17">
        <v>43.000016559998677</v>
      </c>
      <c r="N31" s="17">
        <v>104.60000763199938</v>
      </c>
      <c r="O31" s="17">
        <v>155.49997156000228</v>
      </c>
      <c r="P31" s="9">
        <f>SUM(D31:O31)</f>
        <v>926.89997350400222</v>
      </c>
    </row>
    <row r="32" spans="1:17" x14ac:dyDescent="0.35">
      <c r="A32" s="64"/>
      <c r="B32" s="18" t="s">
        <v>20</v>
      </c>
      <c r="C32" s="18" t="s">
        <v>21</v>
      </c>
      <c r="D32" s="12">
        <f t="shared" ref="D32:K32" si="9">D31/D30</f>
        <v>1.000000089491522</v>
      </c>
      <c r="E32" s="12">
        <f t="shared" si="9"/>
        <v>0.99999985822394599</v>
      </c>
      <c r="F32" s="12">
        <f t="shared" si="9"/>
        <v>0.99999983761072919</v>
      </c>
      <c r="G32" s="12">
        <f t="shared" si="9"/>
        <v>1.0000000686988759</v>
      </c>
      <c r="H32" s="12">
        <f t="shared" si="9"/>
        <v>0.99999931130440278</v>
      </c>
      <c r="I32" s="12">
        <f t="shared" si="9"/>
        <v>1</v>
      </c>
      <c r="J32" s="12">
        <f t="shared" si="9"/>
        <v>1</v>
      </c>
      <c r="K32" s="12">
        <f t="shared" si="9"/>
        <v>0.99999992000000981</v>
      </c>
      <c r="L32" s="12">
        <f>L31/L30</f>
        <v>1.0000005082352601</v>
      </c>
      <c r="M32" s="12">
        <f>M31/M30</f>
        <v>1.0046732841121251</v>
      </c>
      <c r="N32" s="12">
        <f>N31/N30</f>
        <v>1.0000000729636651</v>
      </c>
      <c r="O32" s="12">
        <f>O31/O30</f>
        <v>1</v>
      </c>
      <c r="P32" s="13">
        <f>P31/P30</f>
        <v>1.000215806991694</v>
      </c>
    </row>
    <row r="33" spans="1:17" x14ac:dyDescent="0.35">
      <c r="A33" s="64" t="s">
        <v>35</v>
      </c>
      <c r="B33" s="6" t="s">
        <v>16</v>
      </c>
      <c r="C33" s="6" t="s">
        <v>17</v>
      </c>
      <c r="D33" s="8">
        <v>120.29999999999973</v>
      </c>
      <c r="E33" s="7">
        <v>112</v>
      </c>
      <c r="F33" s="7">
        <v>81.400000000000091</v>
      </c>
      <c r="G33" s="7">
        <v>66.800000000000182</v>
      </c>
      <c r="H33" s="7">
        <v>38.400000000000091</v>
      </c>
      <c r="I33" s="7">
        <v>23.5</v>
      </c>
      <c r="J33" s="7">
        <v>11.9</v>
      </c>
      <c r="K33" s="7">
        <v>19.900000000000091</v>
      </c>
      <c r="L33" s="7">
        <v>18.799999999999727</v>
      </c>
      <c r="M33" s="7">
        <v>31</v>
      </c>
      <c r="N33" s="8">
        <v>86.8</v>
      </c>
      <c r="O33" s="7">
        <v>125.30000597599951</v>
      </c>
      <c r="P33" s="9">
        <f>SUM(D33:O33)</f>
        <v>736.10000597599935</v>
      </c>
      <c r="Q33" s="10" t="s">
        <v>25</v>
      </c>
    </row>
    <row r="34" spans="1:17" x14ac:dyDescent="0.35">
      <c r="A34" s="64"/>
      <c r="B34" s="6" t="s">
        <v>19</v>
      </c>
      <c r="C34" s="6" t="s">
        <v>17</v>
      </c>
      <c r="D34" s="16">
        <v>120.3000023759998</v>
      </c>
      <c r="E34" s="16">
        <v>111.99998704000103</v>
      </c>
      <c r="F34" s="16">
        <v>81.399989488000841</v>
      </c>
      <c r="G34" s="16">
        <v>66.800010655999131</v>
      </c>
      <c r="H34" s="16">
        <v>38.400008927999281</v>
      </c>
      <c r="I34" s="16">
        <v>23.500006119999508</v>
      </c>
      <c r="J34" s="16">
        <v>11.9</v>
      </c>
      <c r="K34" s="16">
        <v>19.900006407999484</v>
      </c>
      <c r="L34" s="17">
        <v>18.79999049600076</v>
      </c>
      <c r="M34" s="17">
        <v>31.200009503999237</v>
      </c>
      <c r="N34" s="17">
        <v>86.799989056000868</v>
      </c>
      <c r="O34" s="17">
        <v>125.30000597599951</v>
      </c>
      <c r="P34" s="9">
        <f>SUM(D34:O34)</f>
        <v>736.30000604799943</v>
      </c>
    </row>
    <row r="35" spans="1:17" x14ac:dyDescent="0.35">
      <c r="A35" s="65"/>
      <c r="B35" s="18" t="s">
        <v>20</v>
      </c>
      <c r="C35" s="18" t="s">
        <v>21</v>
      </c>
      <c r="D35" s="19">
        <f t="shared" ref="D35:K35" si="10">D34/D33</f>
        <v>1.000000019750624</v>
      </c>
      <c r="E35" s="19">
        <f t="shared" si="10"/>
        <v>0.99999988428572351</v>
      </c>
      <c r="F35" s="19">
        <f t="shared" si="10"/>
        <v>0.99999987085996012</v>
      </c>
      <c r="G35" s="19">
        <f t="shared" si="10"/>
        <v>1.0000001595209425</v>
      </c>
      <c r="H35" s="19">
        <f t="shared" si="10"/>
        <v>1.0000002324999788</v>
      </c>
      <c r="I35" s="19">
        <f t="shared" si="10"/>
        <v>1.0000002604255109</v>
      </c>
      <c r="J35" s="19">
        <f t="shared" si="10"/>
        <v>1</v>
      </c>
      <c r="K35" s="19">
        <f t="shared" si="10"/>
        <v>1.0000003220100198</v>
      </c>
      <c r="L35" s="19">
        <f>L34/L33</f>
        <v>0.99999949446814007</v>
      </c>
      <c r="M35" s="19">
        <f>M34/M33</f>
        <v>1.0064519194838464</v>
      </c>
      <c r="N35" s="19">
        <f>N34/N33</f>
        <v>0.99999987391706069</v>
      </c>
      <c r="O35" s="19">
        <f>O34/O33</f>
        <v>1</v>
      </c>
      <c r="P35" s="13">
        <f>P34/P33</f>
        <v>1.0002717023099801</v>
      </c>
    </row>
    <row r="36" spans="1:17" x14ac:dyDescent="0.35">
      <c r="A36" s="58" t="s">
        <v>36</v>
      </c>
      <c r="B36" s="6" t="s">
        <v>16</v>
      </c>
      <c r="C36" s="6" t="s">
        <v>17</v>
      </c>
      <c r="D36" s="7">
        <v>127.72798978176078</v>
      </c>
      <c r="E36" s="7">
        <v>121.85999025120081</v>
      </c>
      <c r="F36" s="7">
        <v>100.76399193888047</v>
      </c>
      <c r="G36" s="7">
        <v>86.399993088000556</v>
      </c>
      <c r="H36" s="7">
        <v>55.727995541760521</v>
      </c>
      <c r="I36" s="7">
        <v>37.619996990400402</v>
      </c>
      <c r="J36" s="7">
        <v>30.239997580800114</v>
      </c>
      <c r="K36" s="7">
        <v>32.291997416640307</v>
      </c>
      <c r="L36" s="7">
        <v>31.535997477120169</v>
      </c>
      <c r="M36" s="7">
        <v>49.13999606880013</v>
      </c>
      <c r="N36" s="8">
        <v>99</v>
      </c>
      <c r="O36" s="7">
        <v>135.68398914528086</v>
      </c>
      <c r="P36" s="9">
        <f>SUM(D36:O36)</f>
        <v>907.99193528064518</v>
      </c>
      <c r="Q36" s="10" t="s">
        <v>37</v>
      </c>
    </row>
    <row r="37" spans="1:17" x14ac:dyDescent="0.35">
      <c r="A37" s="58"/>
      <c r="B37" s="6" t="s">
        <v>19</v>
      </c>
      <c r="C37" s="6" t="s">
        <v>17</v>
      </c>
      <c r="D37" s="20">
        <v>127.72798978176081</v>
      </c>
      <c r="E37" s="21">
        <v>121.85999025120077</v>
      </c>
      <c r="F37" s="20">
        <v>100.76399193888064</v>
      </c>
      <c r="G37" s="20">
        <v>86.399993088000542</v>
      </c>
      <c r="H37" s="20">
        <v>55.727995541760357</v>
      </c>
      <c r="I37" s="20">
        <v>37.619996990400239</v>
      </c>
      <c r="J37" s="20">
        <v>30.239997580800193</v>
      </c>
      <c r="K37" s="20">
        <v>32.291997416640207</v>
      </c>
      <c r="L37" s="20">
        <v>31.535997477120201</v>
      </c>
      <c r="M37" s="20">
        <v>49.139996068800315</v>
      </c>
      <c r="N37" s="20">
        <v>99.21599206272063</v>
      </c>
      <c r="O37" s="21">
        <v>135.68398914528086</v>
      </c>
      <c r="P37" s="9">
        <f>SUM(D37:O37)</f>
        <v>908.20792734336578</v>
      </c>
    </row>
    <row r="38" spans="1:17" x14ac:dyDescent="0.35">
      <c r="A38" s="58"/>
      <c r="B38" s="18" t="s">
        <v>20</v>
      </c>
      <c r="C38" s="18" t="s">
        <v>21</v>
      </c>
      <c r="D38" s="12">
        <f t="shared" ref="D38:K38" si="11">D37/D36</f>
        <v>1.0000000000000002</v>
      </c>
      <c r="E38" s="12">
        <f t="shared" si="11"/>
        <v>0.99999999999999967</v>
      </c>
      <c r="F38" s="12">
        <f t="shared" si="11"/>
        <v>1.0000000000000018</v>
      </c>
      <c r="G38" s="12">
        <f t="shared" si="11"/>
        <v>0.99999999999999989</v>
      </c>
      <c r="H38" s="12">
        <f t="shared" si="11"/>
        <v>0.99999999999999711</v>
      </c>
      <c r="I38" s="12">
        <f t="shared" si="11"/>
        <v>0.99999999999999567</v>
      </c>
      <c r="J38" s="12">
        <f t="shared" si="11"/>
        <v>1.0000000000000027</v>
      </c>
      <c r="K38" s="12">
        <f t="shared" si="11"/>
        <v>0.99999999999999689</v>
      </c>
      <c r="L38" s="12">
        <f>L37/L36</f>
        <v>1.0000000000000011</v>
      </c>
      <c r="M38" s="12">
        <f>M37/M36</f>
        <v>1.0000000000000038</v>
      </c>
      <c r="N38" s="12">
        <f>N37/N36</f>
        <v>1.0021817380072791</v>
      </c>
      <c r="O38" s="19">
        <f>O37/O36</f>
        <v>1</v>
      </c>
      <c r="P38" s="13">
        <f>P37/P36</f>
        <v>1.0002378788338619</v>
      </c>
    </row>
    <row r="39" spans="1:17" ht="12.75" customHeight="1" x14ac:dyDescent="0.35">
      <c r="A39" s="58" t="s">
        <v>38</v>
      </c>
      <c r="B39" s="6" t="s">
        <v>16</v>
      </c>
      <c r="C39" s="6" t="s">
        <v>17</v>
      </c>
      <c r="D39" s="7">
        <v>109.51199123904095</v>
      </c>
      <c r="E39" s="7">
        <v>100.90799192736074</v>
      </c>
      <c r="F39" s="7">
        <v>81.683993465280508</v>
      </c>
      <c r="G39" s="7">
        <v>66.239994700800139</v>
      </c>
      <c r="H39" s="7">
        <v>42.911996567040326</v>
      </c>
      <c r="I39" s="7">
        <v>31.03199751744021</v>
      </c>
      <c r="J39" s="7">
        <v>27.971997762240314</v>
      </c>
      <c r="K39" s="7">
        <v>28.259997739200056</v>
      </c>
      <c r="L39" s="7">
        <v>28.835997693120149</v>
      </c>
      <c r="M39" s="7">
        <v>42.911996567040539</v>
      </c>
      <c r="N39" s="8">
        <v>84</v>
      </c>
      <c r="O39" s="7">
        <v>115.52399075808073</v>
      </c>
      <c r="P39" s="9">
        <f>SUM(D39:O39)</f>
        <v>759.79194593664465</v>
      </c>
      <c r="Q39" s="10" t="s">
        <v>25</v>
      </c>
    </row>
    <row r="40" spans="1:17" x14ac:dyDescent="0.35">
      <c r="A40" s="58"/>
      <c r="B40" s="6" t="s">
        <v>19</v>
      </c>
      <c r="C40" s="6" t="s">
        <v>17</v>
      </c>
      <c r="D40" s="20">
        <v>109.5119912390407</v>
      </c>
      <c r="E40" s="20">
        <v>100.90799192736064</v>
      </c>
      <c r="F40" s="20">
        <v>81.683993465280523</v>
      </c>
      <c r="G40" s="20">
        <v>66.239994700800423</v>
      </c>
      <c r="H40" s="20">
        <v>42.911996567040269</v>
      </c>
      <c r="I40" s="20">
        <v>31.031997517440196</v>
      </c>
      <c r="J40" s="20">
        <v>27.971997762240179</v>
      </c>
      <c r="K40" s="20">
        <v>28.25999773920018</v>
      </c>
      <c r="L40" s="20">
        <v>28.835997693120184</v>
      </c>
      <c r="M40" s="20">
        <v>42.911996567040269</v>
      </c>
      <c r="N40" s="20">
        <v>84.023993278080539</v>
      </c>
      <c r="O40" s="21">
        <v>115.52399075808073</v>
      </c>
      <c r="P40" s="9">
        <f>SUM(D40:O40)</f>
        <v>759.81593921472472</v>
      </c>
    </row>
    <row r="41" spans="1:17" x14ac:dyDescent="0.35">
      <c r="A41" s="58"/>
      <c r="B41" s="18" t="s">
        <v>20</v>
      </c>
      <c r="C41" s="18" t="s">
        <v>21</v>
      </c>
      <c r="D41" s="49">
        <f t="shared" ref="D41:K41" si="12">D40/D39</f>
        <v>0.99999999999999767</v>
      </c>
      <c r="E41" s="49">
        <f t="shared" si="12"/>
        <v>0.999999999999999</v>
      </c>
      <c r="F41" s="49">
        <f t="shared" si="12"/>
        <v>1.0000000000000002</v>
      </c>
      <c r="G41" s="49">
        <f t="shared" si="12"/>
        <v>1.0000000000000042</v>
      </c>
      <c r="H41" s="49">
        <f t="shared" si="12"/>
        <v>0.99999999999999867</v>
      </c>
      <c r="I41" s="49">
        <f t="shared" si="12"/>
        <v>0.99999999999999956</v>
      </c>
      <c r="J41" s="49">
        <f t="shared" si="12"/>
        <v>0.99999999999999523</v>
      </c>
      <c r="K41" s="49">
        <f t="shared" si="12"/>
        <v>1.0000000000000044</v>
      </c>
      <c r="L41" s="49">
        <f>L40/L39</f>
        <v>1.0000000000000013</v>
      </c>
      <c r="M41" s="49">
        <f>M40/M39</f>
        <v>0.99999999999999367</v>
      </c>
      <c r="N41" s="49">
        <f>N40/N39</f>
        <v>1.0002856342628637</v>
      </c>
      <c r="O41" s="52">
        <f>O40/O39</f>
        <v>1</v>
      </c>
      <c r="P41" s="13">
        <f>P40/P39</f>
        <v>1.000031578747588</v>
      </c>
    </row>
    <row r="42" spans="1:17" ht="15" customHeight="1" x14ac:dyDescent="0.35">
      <c r="A42" s="58" t="s">
        <v>39</v>
      </c>
      <c r="B42" s="22" t="s">
        <v>16</v>
      </c>
      <c r="C42" s="6" t="s">
        <v>17</v>
      </c>
      <c r="D42" s="7">
        <v>201.38398388928064</v>
      </c>
      <c r="E42" s="7">
        <v>176.21998590240128</v>
      </c>
      <c r="F42" s="7">
        <v>148.35598813152109</v>
      </c>
      <c r="G42" s="7">
        <v>125.92798992576085</v>
      </c>
      <c r="H42" s="7">
        <v>76.03199391744009</v>
      </c>
      <c r="I42" s="7">
        <v>51.839995852799838</v>
      </c>
      <c r="J42" s="7">
        <v>41.903996647681446</v>
      </c>
      <c r="K42" s="7">
        <v>45.179996385599303</v>
      </c>
      <c r="L42" s="7">
        <v>45.827996333760353</v>
      </c>
      <c r="M42" s="7">
        <v>75.383993969280681</v>
      </c>
      <c r="N42" s="8">
        <v>149</v>
      </c>
      <c r="O42" s="7">
        <v>207.14398342848131</v>
      </c>
      <c r="P42" s="9">
        <f>SUM(D42:O42)</f>
        <v>1344.1999043840069</v>
      </c>
      <c r="Q42" s="10" t="s">
        <v>23</v>
      </c>
    </row>
    <row r="43" spans="1:17" x14ac:dyDescent="0.35">
      <c r="A43" s="58"/>
      <c r="B43" s="6" t="s">
        <v>19</v>
      </c>
      <c r="C43" s="6" t="s">
        <v>17</v>
      </c>
      <c r="D43" s="20">
        <v>196.73998426080124</v>
      </c>
      <c r="E43" s="20">
        <v>171.5759862739211</v>
      </c>
      <c r="F43" s="20">
        <v>143.4239885260809</v>
      </c>
      <c r="G43" s="20">
        <v>121.24799030016077</v>
      </c>
      <c r="H43" s="20">
        <v>71.675994265920451</v>
      </c>
      <c r="I43" s="20">
        <v>48.059996155200302</v>
      </c>
      <c r="J43" s="20">
        <v>38.483996921280244</v>
      </c>
      <c r="K43" s="20">
        <v>41.615996670720264</v>
      </c>
      <c r="L43" s="20">
        <v>42.299996616000271</v>
      </c>
      <c r="M43" s="20">
        <v>70.847994332160454</v>
      </c>
      <c r="N43" s="20">
        <v>149.32798805376095</v>
      </c>
      <c r="O43" s="21">
        <v>202.60798379136128</v>
      </c>
      <c r="P43" s="9">
        <f>SUM(D43:O43)</f>
        <v>1297.9078961673681</v>
      </c>
    </row>
    <row r="44" spans="1:17" x14ac:dyDescent="0.35">
      <c r="A44" s="58"/>
      <c r="B44" s="18" t="s">
        <v>20</v>
      </c>
      <c r="C44" s="18" t="s">
        <v>21</v>
      </c>
      <c r="D44" s="12">
        <f t="shared" ref="D44:K44" si="13">D43/D42</f>
        <v>0.97693957811941667</v>
      </c>
      <c r="E44" s="12">
        <f t="shared" si="13"/>
        <v>0.97364657814095934</v>
      </c>
      <c r="F44" s="12">
        <f t="shared" si="13"/>
        <v>0.96675564183450524</v>
      </c>
      <c r="G44" s="12">
        <f t="shared" si="13"/>
        <v>0.96283590623213222</v>
      </c>
      <c r="H44" s="12">
        <f t="shared" si="13"/>
        <v>0.94270833333333814</v>
      </c>
      <c r="I44" s="12">
        <f t="shared" si="13"/>
        <v>0.92708333333334203</v>
      </c>
      <c r="J44" s="12">
        <f t="shared" si="13"/>
        <v>0.91838487972506011</v>
      </c>
      <c r="K44" s="12">
        <f t="shared" si="13"/>
        <v>0.92111553784862565</v>
      </c>
      <c r="L44" s="12">
        <f>L43/L42</f>
        <v>0.92301649646504202</v>
      </c>
      <c r="M44" s="12">
        <f>M43/M42</f>
        <v>0.93982808022922393</v>
      </c>
      <c r="N44" s="12">
        <f>N43/N42</f>
        <v>1.0022012621057781</v>
      </c>
      <c r="O44" s="19">
        <f>O43/O42</f>
        <v>0.97810218978102192</v>
      </c>
      <c r="P44" s="13">
        <f>P43/P42</f>
        <v>0.96556166380784514</v>
      </c>
    </row>
    <row r="45" spans="1:17" x14ac:dyDescent="0.35">
      <c r="A45" s="58" t="s">
        <v>40</v>
      </c>
      <c r="B45" s="22" t="s">
        <v>16</v>
      </c>
      <c r="C45" s="6" t="s">
        <v>17</v>
      </c>
      <c r="D45" s="7">
        <v>180.89999999999964</v>
      </c>
      <c r="E45" s="7">
        <v>162.10000000000036</v>
      </c>
      <c r="F45" s="7">
        <v>131.80000000000109</v>
      </c>
      <c r="G45" s="7">
        <v>110.59999999999854</v>
      </c>
      <c r="H45" s="7">
        <v>67.200000000000728</v>
      </c>
      <c r="I45" s="7">
        <v>42.899999999999636</v>
      </c>
      <c r="J45" s="7">
        <v>36.200000000000728</v>
      </c>
      <c r="K45" s="7">
        <v>37.899999999999636</v>
      </c>
      <c r="L45" s="7">
        <v>38.700000000000728</v>
      </c>
      <c r="M45" s="7">
        <v>67.799999999999272</v>
      </c>
      <c r="N45" s="8">
        <v>129</v>
      </c>
      <c r="O45" s="7">
        <v>188.7</v>
      </c>
      <c r="P45" s="9">
        <f>SUM(D45:O45)</f>
        <v>1193.8000000000004</v>
      </c>
      <c r="Q45" s="10" t="s">
        <v>23</v>
      </c>
    </row>
    <row r="46" spans="1:17" x14ac:dyDescent="0.35">
      <c r="A46" s="58"/>
      <c r="B46" s="6" t="s">
        <v>19</v>
      </c>
      <c r="C46" s="6" t="s">
        <v>17</v>
      </c>
      <c r="D46" s="20">
        <v>175.39997796800176</v>
      </c>
      <c r="E46" s="20">
        <v>157.39997940800166</v>
      </c>
      <c r="F46" s="20">
        <v>126.7000098639992</v>
      </c>
      <c r="G46" s="20">
        <v>105.9000035279997</v>
      </c>
      <c r="H46" s="20">
        <v>62.899986968001045</v>
      </c>
      <c r="I46" s="20">
        <v>39.700004823999613</v>
      </c>
      <c r="J46" s="20">
        <v>33.099981352001492</v>
      </c>
      <c r="K46" s="20">
        <v>34.700001223999898</v>
      </c>
      <c r="L46" s="20">
        <v>35.600001151999905</v>
      </c>
      <c r="M46" s="20">
        <v>62.400019007998473</v>
      </c>
      <c r="N46" s="20">
        <v>129.30000165599986</v>
      </c>
      <c r="O46" s="21">
        <v>183.49997732000182</v>
      </c>
      <c r="P46" s="9">
        <f>SUM(D46:O46)</f>
        <v>1146.5999442720044</v>
      </c>
    </row>
    <row r="47" spans="1:17" x14ac:dyDescent="0.35">
      <c r="A47" s="58"/>
      <c r="B47" s="18" t="s">
        <v>20</v>
      </c>
      <c r="C47" s="18" t="s">
        <v>21</v>
      </c>
      <c r="D47" s="12">
        <f t="shared" ref="D47:K47" si="14">D46/D45</f>
        <v>0.96959634034274245</v>
      </c>
      <c r="E47" s="12">
        <f t="shared" si="14"/>
        <v>0.97100542509562804</v>
      </c>
      <c r="F47" s="12">
        <f t="shared" si="14"/>
        <v>0.96130508242790702</v>
      </c>
      <c r="G47" s="12">
        <f t="shared" si="14"/>
        <v>0.95750455269440415</v>
      </c>
      <c r="H47" s="12">
        <f t="shared" si="14"/>
        <v>0.93601171083333878</v>
      </c>
      <c r="I47" s="12">
        <f t="shared" si="14"/>
        <v>0.92540803785547665</v>
      </c>
      <c r="J47" s="12">
        <f t="shared" si="14"/>
        <v>0.91436412574587922</v>
      </c>
      <c r="K47" s="12">
        <f t="shared" si="14"/>
        <v>0.91556731461742036</v>
      </c>
      <c r="L47" s="12">
        <f>L46/L45</f>
        <v>0.91989667059429547</v>
      </c>
      <c r="M47" s="12">
        <f>M46/M45</f>
        <v>0.92035426265485465</v>
      </c>
      <c r="N47" s="12">
        <f>N46/N45</f>
        <v>1.0023255942325571</v>
      </c>
      <c r="O47" s="19">
        <f>O46/O45</f>
        <v>0.97244291107579139</v>
      </c>
      <c r="P47" s="13">
        <f>P46/P45</f>
        <v>0.96046234232870165</v>
      </c>
    </row>
    <row r="48" spans="1:17" x14ac:dyDescent="0.35">
      <c r="A48" s="58" t="s">
        <v>41</v>
      </c>
      <c r="B48" s="22" t="s">
        <v>16</v>
      </c>
      <c r="C48" s="6" t="s">
        <v>17</v>
      </c>
      <c r="D48" s="7">
        <v>169.70398642368144</v>
      </c>
      <c r="E48" s="7">
        <v>151.127987909761</v>
      </c>
      <c r="F48" s="7">
        <v>126.14398990848068</v>
      </c>
      <c r="G48" s="7">
        <v>104.07599167392095</v>
      </c>
      <c r="H48" s="7">
        <v>58.751995299840146</v>
      </c>
      <c r="I48" s="7">
        <v>33.947997284160444</v>
      </c>
      <c r="J48" s="7">
        <v>26.171997906240101</v>
      </c>
      <c r="K48" s="7">
        <v>28.583997713279558</v>
      </c>
      <c r="L48" s="7">
        <v>30.20399758368055</v>
      </c>
      <c r="M48" s="7">
        <v>56.41199548704062</v>
      </c>
      <c r="N48" s="8">
        <v>127</v>
      </c>
      <c r="O48" s="7">
        <v>184.57198523424117</v>
      </c>
      <c r="P48" s="9">
        <f>SUM(D48:O48)</f>
        <v>1096.6959224243267</v>
      </c>
      <c r="Q48" s="10" t="s">
        <v>23</v>
      </c>
    </row>
    <row r="49" spans="1:17" x14ac:dyDescent="0.35">
      <c r="A49" s="58"/>
      <c r="B49" s="6" t="s">
        <v>19</v>
      </c>
      <c r="C49" s="6" t="s">
        <v>17</v>
      </c>
      <c r="D49" s="20">
        <v>163.61998691040105</v>
      </c>
      <c r="E49" s="20">
        <v>145.51198835904091</v>
      </c>
      <c r="F49" s="20">
        <v>120.49199036064077</v>
      </c>
      <c r="G49" s="20">
        <v>98.567992114560624</v>
      </c>
      <c r="H49" s="20">
        <v>54.251995659840347</v>
      </c>
      <c r="I49" s="20">
        <v>30.311997575040191</v>
      </c>
      <c r="J49" s="20">
        <v>22.895998168320144</v>
      </c>
      <c r="K49" s="20">
        <v>25.163997986880158</v>
      </c>
      <c r="L49" s="20">
        <v>26.603997871680168</v>
      </c>
      <c r="M49" s="20">
        <v>51.875995849920329</v>
      </c>
      <c r="N49" s="20">
        <v>127.33198981344081</v>
      </c>
      <c r="O49" s="21">
        <v>178.37998572960115</v>
      </c>
      <c r="P49" s="9">
        <f>SUM(D49:O49)</f>
        <v>1045.0079163993666</v>
      </c>
    </row>
    <row r="50" spans="1:17" x14ac:dyDescent="0.35">
      <c r="A50" s="58"/>
      <c r="B50" s="18" t="s">
        <v>20</v>
      </c>
      <c r="C50" s="18" t="s">
        <v>21</v>
      </c>
      <c r="D50" s="12">
        <f t="shared" ref="D50:K50" si="15">D49/D48</f>
        <v>0.96414934238438499</v>
      </c>
      <c r="E50" s="12">
        <f t="shared" si="15"/>
        <v>0.96283944735588345</v>
      </c>
      <c r="F50" s="12">
        <f t="shared" si="15"/>
        <v>0.95519406392694162</v>
      </c>
      <c r="G50" s="12">
        <f t="shared" si="15"/>
        <v>0.94707713593911869</v>
      </c>
      <c r="H50" s="12">
        <f t="shared" si="15"/>
        <v>0.92340686274510164</v>
      </c>
      <c r="I50" s="12">
        <f t="shared" si="15"/>
        <v>0.89289501590667475</v>
      </c>
      <c r="J50" s="12">
        <f t="shared" si="15"/>
        <v>0.87482806052269813</v>
      </c>
      <c r="K50" s="12">
        <f t="shared" si="15"/>
        <v>0.88035264483629116</v>
      </c>
      <c r="L50" s="12">
        <f>L49/L48</f>
        <v>0.88081048867698597</v>
      </c>
      <c r="M50" s="12">
        <f>M49/M48</f>
        <v>0.91959157626036581</v>
      </c>
      <c r="N50" s="12">
        <f>N49/N48</f>
        <v>1.0026140930192191</v>
      </c>
      <c r="O50" s="19">
        <f>O49/O48</f>
        <v>0.96645211624731819</v>
      </c>
      <c r="P50" s="13">
        <f>P49/P48</f>
        <v>0.95286933691638065</v>
      </c>
    </row>
    <row r="51" spans="1:17" x14ac:dyDescent="0.35">
      <c r="A51" s="58" t="s">
        <v>42</v>
      </c>
      <c r="B51" s="22" t="s">
        <v>16</v>
      </c>
      <c r="C51" s="6" t="s">
        <v>17</v>
      </c>
      <c r="D51" s="7">
        <v>192.16798462656081</v>
      </c>
      <c r="E51" s="7">
        <v>170.56798635456147</v>
      </c>
      <c r="F51" s="7">
        <v>141.26398869888175</v>
      </c>
      <c r="G51" s="7">
        <v>118.97999048159976</v>
      </c>
      <c r="H51" s="7">
        <v>71.747994260161505</v>
      </c>
      <c r="I51" s="7">
        <v>44.495996440319104</v>
      </c>
      <c r="J51" s="7">
        <v>35.207997183360945</v>
      </c>
      <c r="K51" s="7">
        <v>37.799996976000237</v>
      </c>
      <c r="L51" s="7">
        <v>38.987996880959983</v>
      </c>
      <c r="M51" s="7">
        <v>69.011994479040695</v>
      </c>
      <c r="N51" s="8">
        <v>144</v>
      </c>
      <c r="O51" s="7">
        <v>201.63598386912128</v>
      </c>
      <c r="P51" s="9">
        <f>SUM(D51:O51)</f>
        <v>1265.8679102505673</v>
      </c>
      <c r="Q51" s="10" t="s">
        <v>23</v>
      </c>
    </row>
    <row r="52" spans="1:17" x14ac:dyDescent="0.35">
      <c r="A52" s="58"/>
      <c r="B52" s="6" t="s">
        <v>19</v>
      </c>
      <c r="C52" s="6" t="s">
        <v>17</v>
      </c>
      <c r="D52" s="20">
        <v>186.66797706656183</v>
      </c>
      <c r="E52" s="20">
        <v>165.70399074368072</v>
      </c>
      <c r="F52" s="20">
        <v>136.23597710112182</v>
      </c>
      <c r="G52" s="20">
        <v>114.34398285248137</v>
      </c>
      <c r="H52" s="20">
        <v>66.872010650239147</v>
      </c>
      <c r="I52" s="20">
        <v>40.247996780160257</v>
      </c>
      <c r="J52" s="20">
        <v>31.139997508800199</v>
      </c>
      <c r="K52" s="20">
        <v>33.51599731872021</v>
      </c>
      <c r="L52" s="20">
        <v>34.73999722080022</v>
      </c>
      <c r="M52" s="20">
        <v>64.320006854399438</v>
      </c>
      <c r="N52" s="20">
        <v>143.56798851456091</v>
      </c>
      <c r="O52" s="21">
        <v>195.74383140493487</v>
      </c>
      <c r="P52" s="9">
        <f>SUM(D52:O52)</f>
        <v>1213.099754016461</v>
      </c>
    </row>
    <row r="53" spans="1:17" x14ac:dyDescent="0.35">
      <c r="A53" s="58"/>
      <c r="B53" s="18" t="s">
        <v>20</v>
      </c>
      <c r="C53" s="18" t="s">
        <v>21</v>
      </c>
      <c r="D53" s="12">
        <f t="shared" ref="D53:K53" si="16">D52/D51</f>
        <v>0.97137916822780279</v>
      </c>
      <c r="E53" s="12">
        <f t="shared" si="16"/>
        <v>0.97148353735753257</v>
      </c>
      <c r="F53" s="12">
        <f t="shared" si="16"/>
        <v>0.96440698267073832</v>
      </c>
      <c r="G53" s="12">
        <f t="shared" si="16"/>
        <v>0.96103540090772377</v>
      </c>
      <c r="H53" s="12">
        <f t="shared" si="16"/>
        <v>0.93204014049170747</v>
      </c>
      <c r="I53" s="12">
        <f t="shared" si="16"/>
        <v>0.90453074433659353</v>
      </c>
      <c r="J53" s="12">
        <f t="shared" si="16"/>
        <v>0.88445807770959339</v>
      </c>
      <c r="K53" s="12">
        <f t="shared" si="16"/>
        <v>0.8866666666666666</v>
      </c>
      <c r="L53" s="12">
        <f>L52/L51</f>
        <v>0.89104339796861176</v>
      </c>
      <c r="M53" s="12">
        <f>M52/M51</f>
        <v>0.93201199791340272</v>
      </c>
      <c r="N53" s="12">
        <f>N52/N51</f>
        <v>0.99699992024000628</v>
      </c>
      <c r="O53" s="19">
        <f>O52/O51</f>
        <v>0.97077826908112341</v>
      </c>
      <c r="P53" s="13">
        <f>P52/P51</f>
        <v>0.9583146426204443</v>
      </c>
    </row>
    <row r="54" spans="1:17" x14ac:dyDescent="0.35">
      <c r="A54" s="58" t="s">
        <v>43</v>
      </c>
      <c r="B54" s="22" t="s">
        <v>16</v>
      </c>
      <c r="C54" s="6" t="s">
        <v>17</v>
      </c>
      <c r="D54" s="8">
        <v>116.9279906457608</v>
      </c>
      <c r="E54" s="7">
        <v>100.36799197056057</v>
      </c>
      <c r="F54" s="7">
        <v>78.731993701440615</v>
      </c>
      <c r="G54" s="7">
        <v>66.563994674880377</v>
      </c>
      <c r="H54" s="7">
        <v>34.667997226560182</v>
      </c>
      <c r="I54" s="7">
        <v>18.179998545600156</v>
      </c>
      <c r="J54" s="7">
        <v>16.235998701120071</v>
      </c>
      <c r="K54" s="7">
        <v>15.515998758720105</v>
      </c>
      <c r="L54" s="7">
        <v>16.451998683840078</v>
      </c>
      <c r="M54" s="7">
        <v>34</v>
      </c>
      <c r="N54" s="8">
        <v>80</v>
      </c>
      <c r="O54" s="7">
        <v>118.8</v>
      </c>
      <c r="P54" s="9">
        <f>SUM(D54:O54)</f>
        <v>696.44396290848294</v>
      </c>
      <c r="Q54" s="10" t="s">
        <v>44</v>
      </c>
    </row>
    <row r="55" spans="1:17" x14ac:dyDescent="0.35">
      <c r="A55" s="58"/>
      <c r="B55" s="6" t="s">
        <v>19</v>
      </c>
      <c r="C55" s="6" t="s">
        <v>17</v>
      </c>
      <c r="D55" s="20">
        <v>116.92799064576074</v>
      </c>
      <c r="E55" s="20">
        <v>100.36799197056064</v>
      </c>
      <c r="F55" s="20">
        <v>78.731993701440501</v>
      </c>
      <c r="G55" s="20">
        <v>66.563994674880419</v>
      </c>
      <c r="H55" s="20">
        <v>34.667997226560217</v>
      </c>
      <c r="I55" s="20">
        <v>18.71999850240012</v>
      </c>
      <c r="J55" s="20">
        <v>15.299998776000097</v>
      </c>
      <c r="K55" s="20">
        <v>15.515998758720098</v>
      </c>
      <c r="L55" s="20">
        <v>16.451998683840106</v>
      </c>
      <c r="M55" s="20">
        <v>33.659997307200214</v>
      </c>
      <c r="N55" s="20">
        <v>79.559993635200499</v>
      </c>
      <c r="O55" s="21">
        <v>118.79999049600076</v>
      </c>
      <c r="P55" s="9">
        <f>SUM(D55:O55)</f>
        <v>695.26794437856449</v>
      </c>
    </row>
    <row r="56" spans="1:17" x14ac:dyDescent="0.35">
      <c r="A56" s="58"/>
      <c r="B56" s="18" t="s">
        <v>20</v>
      </c>
      <c r="C56" s="18" t="s">
        <v>21</v>
      </c>
      <c r="D56" s="12">
        <f t="shared" ref="D56:K56" si="17">D55/D54</f>
        <v>0.99999999999999956</v>
      </c>
      <c r="E56" s="12">
        <f t="shared" si="17"/>
        <v>1.0000000000000007</v>
      </c>
      <c r="F56" s="12">
        <f t="shared" si="17"/>
        <v>0.99999999999999856</v>
      </c>
      <c r="G56" s="12">
        <f t="shared" si="17"/>
        <v>1.0000000000000007</v>
      </c>
      <c r="H56" s="12">
        <f t="shared" si="17"/>
        <v>1.0000000000000011</v>
      </c>
      <c r="I56" s="12">
        <f t="shared" si="17"/>
        <v>1.0297029702970275</v>
      </c>
      <c r="J56" s="12">
        <f t="shared" si="17"/>
        <v>0.94235033259423684</v>
      </c>
      <c r="K56" s="12">
        <f t="shared" si="17"/>
        <v>0.99999999999999956</v>
      </c>
      <c r="L56" s="12">
        <f>L55/L54</f>
        <v>1.0000000000000018</v>
      </c>
      <c r="M56" s="12">
        <f>M55/M54</f>
        <v>0.98999992080000632</v>
      </c>
      <c r="N56" s="12">
        <f>N55/N54</f>
        <v>0.99449992044000624</v>
      </c>
      <c r="O56" s="19">
        <f>O55/O54</f>
        <v>0.99999992000000637</v>
      </c>
      <c r="P56" s="13">
        <f>P55/P54</f>
        <v>0.99831139532747593</v>
      </c>
    </row>
    <row r="57" spans="1:17" ht="12.75" customHeight="1" x14ac:dyDescent="0.35">
      <c r="A57" s="58" t="s">
        <v>45</v>
      </c>
      <c r="B57" s="22" t="s">
        <v>16</v>
      </c>
      <c r="C57" s="6" t="s">
        <v>17</v>
      </c>
      <c r="D57" s="8">
        <v>159.51598723872081</v>
      </c>
      <c r="E57" s="7">
        <v>143.60398851168128</v>
      </c>
      <c r="F57" s="7">
        <v>120.0959903923204</v>
      </c>
      <c r="G57" s="7">
        <v>99.1439920684805</v>
      </c>
      <c r="H57" s="7">
        <v>60.083995193280579</v>
      </c>
      <c r="I57" s="7">
        <v>34.739997220800547</v>
      </c>
      <c r="J57" s="7">
        <v>30.419997566399537</v>
      </c>
      <c r="K57" s="7">
        <v>30</v>
      </c>
      <c r="L57" s="7">
        <v>29.843997612480464</v>
      </c>
      <c r="M57" s="7">
        <v>57.275995417920662</v>
      </c>
      <c r="N57" s="8">
        <v>129</v>
      </c>
      <c r="O57" s="7">
        <v>129.6</v>
      </c>
      <c r="P57" s="9">
        <f>SUM(D57:O57)</f>
        <v>1023.3239412220847</v>
      </c>
      <c r="Q57" s="10" t="s">
        <v>23</v>
      </c>
    </row>
    <row r="58" spans="1:17" x14ac:dyDescent="0.35">
      <c r="A58" s="58"/>
      <c r="B58" s="6" t="s">
        <v>19</v>
      </c>
      <c r="C58" s="6" t="s">
        <v>17</v>
      </c>
      <c r="D58" s="17">
        <v>164.33998685280105</v>
      </c>
      <c r="E58" s="23">
        <v>147.56398819488095</v>
      </c>
      <c r="F58" s="23">
        <v>122.75999017920078</v>
      </c>
      <c r="G58" s="20">
        <v>101.69999186400065</v>
      </c>
      <c r="H58" s="23">
        <v>59.795995216320378</v>
      </c>
      <c r="I58" s="23">
        <v>33.51599731872021</v>
      </c>
      <c r="J58" s="23">
        <v>29.195997664320185</v>
      </c>
      <c r="K58" s="23">
        <v>30</v>
      </c>
      <c r="L58" s="23">
        <v>29.843997612480191</v>
      </c>
      <c r="M58" s="23">
        <v>57.275995417920363</v>
      </c>
      <c r="N58" s="23">
        <v>129.45598964352081</v>
      </c>
      <c r="O58" s="21">
        <v>178.16398574688114</v>
      </c>
      <c r="P58" s="9">
        <f>SUM(D58:O58)</f>
        <v>1083.6119157110468</v>
      </c>
    </row>
    <row r="59" spans="1:17" x14ac:dyDescent="0.35">
      <c r="A59" s="58"/>
      <c r="B59" s="18" t="s">
        <v>20</v>
      </c>
      <c r="C59" s="18" t="s">
        <v>21</v>
      </c>
      <c r="D59" s="19">
        <f t="shared" ref="D59:O59" si="18">D58/D57</f>
        <v>1.0302414804784485</v>
      </c>
      <c r="E59" s="19">
        <f t="shared" si="18"/>
        <v>1.0275758335422387</v>
      </c>
      <c r="F59" s="19">
        <f t="shared" si="18"/>
        <v>1.0221822541966459</v>
      </c>
      <c r="G59" s="19">
        <f t="shared" si="18"/>
        <v>1.025780682643429</v>
      </c>
      <c r="H59" s="19">
        <f t="shared" si="18"/>
        <v>0.99520671060514954</v>
      </c>
      <c r="I59" s="19">
        <f t="shared" si="18"/>
        <v>0.96476683937822916</v>
      </c>
      <c r="J59" s="19">
        <f t="shared" si="18"/>
        <v>0.95976331360948808</v>
      </c>
      <c r="K59" s="19">
        <f t="shared" si="18"/>
        <v>1</v>
      </c>
      <c r="L59" s="19">
        <f t="shared" si="18"/>
        <v>0.99999999999999079</v>
      </c>
      <c r="M59" s="19">
        <f t="shared" si="18"/>
        <v>0.99999999999999478</v>
      </c>
      <c r="N59" s="19">
        <f t="shared" si="18"/>
        <v>1.0035348034381457</v>
      </c>
      <c r="O59" s="19">
        <f t="shared" si="18"/>
        <v>1.3747221122444533</v>
      </c>
      <c r="P59" s="13">
        <f>P58/P57</f>
        <v>1.0589138708285906</v>
      </c>
    </row>
    <row r="60" spans="1:17" x14ac:dyDescent="0.35">
      <c r="A60" s="58" t="s">
        <v>46</v>
      </c>
      <c r="B60" s="22" t="s">
        <v>16</v>
      </c>
      <c r="C60" s="6" t="s">
        <v>17</v>
      </c>
      <c r="D60" s="7">
        <v>53.027995757760401</v>
      </c>
      <c r="E60" s="7">
        <v>49.931996005440332</v>
      </c>
      <c r="F60" s="7">
        <v>39.779996817600292</v>
      </c>
      <c r="G60" s="7">
        <v>31.103997511680145</v>
      </c>
      <c r="H60" s="7">
        <v>11.879999049600116</v>
      </c>
      <c r="I60" s="7">
        <v>0</v>
      </c>
      <c r="J60" s="7">
        <v>0</v>
      </c>
      <c r="K60" s="7">
        <v>0</v>
      </c>
      <c r="L60" s="7">
        <v>0</v>
      </c>
      <c r="M60" s="7">
        <v>10.655999147519994</v>
      </c>
      <c r="N60" s="8">
        <v>39</v>
      </c>
      <c r="O60" s="7">
        <v>53.783995697280339</v>
      </c>
      <c r="P60" s="9">
        <f>SUM(D60:O60)</f>
        <v>289.1639799868816</v>
      </c>
      <c r="Q60" s="10" t="s">
        <v>23</v>
      </c>
    </row>
    <row r="61" spans="1:17" x14ac:dyDescent="0.35">
      <c r="A61" s="58"/>
      <c r="B61" s="6" t="s">
        <v>19</v>
      </c>
      <c r="C61" s="6" t="s">
        <v>17</v>
      </c>
      <c r="D61" s="17">
        <v>53.027995757760337</v>
      </c>
      <c r="E61" s="23">
        <v>49.931996005440318</v>
      </c>
      <c r="F61" s="23">
        <v>39.779996817600249</v>
      </c>
      <c r="G61" s="20">
        <v>31.103997511680198</v>
      </c>
      <c r="H61" s="23">
        <v>11.879999049600075</v>
      </c>
      <c r="I61" s="23">
        <v>0</v>
      </c>
      <c r="J61" s="23">
        <v>0</v>
      </c>
      <c r="K61" s="23">
        <v>0</v>
      </c>
      <c r="L61" s="23">
        <v>0</v>
      </c>
      <c r="M61" s="23">
        <v>10.655999147520067</v>
      </c>
      <c r="N61" s="23">
        <v>38.555996915520247</v>
      </c>
      <c r="O61" s="21">
        <v>53.783995697280339</v>
      </c>
      <c r="P61" s="9">
        <f>SUM(D61:O61)</f>
        <v>288.71997690240187</v>
      </c>
    </row>
    <row r="62" spans="1:17" x14ac:dyDescent="0.35">
      <c r="A62" s="58"/>
      <c r="B62" s="18" t="s">
        <v>20</v>
      </c>
      <c r="C62" s="18" t="s">
        <v>21</v>
      </c>
      <c r="D62" s="19">
        <f t="shared" ref="D62:O62" si="19">D61/D60</f>
        <v>0.99999999999999878</v>
      </c>
      <c r="E62" s="19">
        <f t="shared" si="19"/>
        <v>0.99999999999999967</v>
      </c>
      <c r="F62" s="19">
        <f t="shared" si="19"/>
        <v>0.99999999999999889</v>
      </c>
      <c r="G62" s="19">
        <f t="shared" si="19"/>
        <v>1.0000000000000018</v>
      </c>
      <c r="H62" s="19">
        <f t="shared" si="19"/>
        <v>0.99999999999999656</v>
      </c>
      <c r="I62" s="19"/>
      <c r="J62" s="19"/>
      <c r="K62" s="19"/>
      <c r="L62" s="19"/>
      <c r="M62" s="19">
        <f t="shared" si="19"/>
        <v>1.0000000000000069</v>
      </c>
      <c r="N62" s="19">
        <f t="shared" si="19"/>
        <v>0.98861530552616017</v>
      </c>
      <c r="O62" s="19">
        <f t="shared" si="19"/>
        <v>1</v>
      </c>
      <c r="P62" s="13">
        <f>P61/P60</f>
        <v>0.99846452838109412</v>
      </c>
    </row>
    <row r="63" spans="1:17" x14ac:dyDescent="0.35">
      <c r="A63" s="58" t="s">
        <v>47</v>
      </c>
      <c r="B63" s="22" t="s">
        <v>16</v>
      </c>
      <c r="C63" s="6" t="s">
        <v>17</v>
      </c>
      <c r="D63" s="7">
        <v>23.896798088256151</v>
      </c>
      <c r="E63" s="7">
        <v>20.833198333344132</v>
      </c>
      <c r="F63" s="7">
        <v>16.325998693920102</v>
      </c>
      <c r="G63" s="7">
        <v>13.708798903296087</v>
      </c>
      <c r="H63" s="7">
        <v>4.5359996371200291</v>
      </c>
      <c r="I63" s="7">
        <v>0</v>
      </c>
      <c r="J63" s="7">
        <v>0</v>
      </c>
      <c r="K63" s="7">
        <v>0</v>
      </c>
      <c r="L63" s="7">
        <v>0</v>
      </c>
      <c r="M63" s="7">
        <v>4.4243996460480277</v>
      </c>
      <c r="N63" s="8">
        <v>18.233998541280116</v>
      </c>
      <c r="O63" s="7">
        <v>24.357598051392156</v>
      </c>
      <c r="P63" s="9">
        <f>SUM(D63:O63)</f>
        <v>126.31678989465681</v>
      </c>
      <c r="Q63" s="10" t="s">
        <v>23</v>
      </c>
    </row>
    <row r="64" spans="1:17" x14ac:dyDescent="0.35">
      <c r="A64" s="58"/>
      <c r="B64" s="6" t="s">
        <v>19</v>
      </c>
      <c r="C64" s="6" t="s">
        <v>17</v>
      </c>
      <c r="D64" s="17">
        <v>23.896798088256151</v>
      </c>
      <c r="E64" s="23">
        <v>20.833198333344132</v>
      </c>
      <c r="F64" s="23">
        <v>16.325998693920102</v>
      </c>
      <c r="G64" s="20">
        <v>13.708798903296087</v>
      </c>
      <c r="H64" s="23">
        <v>4.5359996371200291</v>
      </c>
      <c r="I64" s="23">
        <v>0</v>
      </c>
      <c r="J64" s="23">
        <v>0</v>
      </c>
      <c r="K64" s="23">
        <v>0</v>
      </c>
      <c r="L64" s="23">
        <v>0</v>
      </c>
      <c r="M64" s="23">
        <v>4.4243996460480277</v>
      </c>
      <c r="N64" s="23">
        <v>18.233998541280116</v>
      </c>
      <c r="O64" s="21">
        <v>24.357598051392156</v>
      </c>
      <c r="P64" s="9">
        <f>SUM(D64:O64)</f>
        <v>126.31678989465681</v>
      </c>
    </row>
    <row r="65" spans="1:17" x14ac:dyDescent="0.35">
      <c r="A65" s="58"/>
      <c r="B65" s="18" t="s">
        <v>20</v>
      </c>
      <c r="C65" s="18" t="s">
        <v>21</v>
      </c>
      <c r="D65" s="19">
        <f t="shared" ref="D65:O65" si="20">D64/D63</f>
        <v>1</v>
      </c>
      <c r="E65" s="19">
        <f t="shared" si="20"/>
        <v>1</v>
      </c>
      <c r="F65" s="19">
        <f t="shared" si="20"/>
        <v>1</v>
      </c>
      <c r="G65" s="19">
        <f t="shared" si="20"/>
        <v>1</v>
      </c>
      <c r="H65" s="19">
        <f t="shared" si="20"/>
        <v>1</v>
      </c>
      <c r="I65" s="19"/>
      <c r="J65" s="19"/>
      <c r="K65" s="19"/>
      <c r="L65" s="19"/>
      <c r="M65" s="19">
        <f t="shared" si="20"/>
        <v>1</v>
      </c>
      <c r="N65" s="19">
        <f t="shared" si="20"/>
        <v>1</v>
      </c>
      <c r="O65" s="19">
        <f t="shared" si="20"/>
        <v>1</v>
      </c>
      <c r="P65" s="13">
        <f>P64/P63</f>
        <v>1</v>
      </c>
    </row>
    <row r="66" spans="1:17" x14ac:dyDescent="0.35">
      <c r="A66" s="58" t="s">
        <v>48</v>
      </c>
      <c r="B66" s="22" t="s">
        <v>16</v>
      </c>
      <c r="C66" s="6" t="s">
        <v>17</v>
      </c>
      <c r="D66" s="7">
        <v>85.427993165760398</v>
      </c>
      <c r="E66" s="7">
        <v>87.083993033280535</v>
      </c>
      <c r="F66" s="7">
        <v>65.879994729600455</v>
      </c>
      <c r="G66" s="7">
        <v>49.931996005440332</v>
      </c>
      <c r="H66" s="7">
        <v>17.243998620479978</v>
      </c>
      <c r="I66" s="7">
        <v>0</v>
      </c>
      <c r="J66" s="7">
        <v>0</v>
      </c>
      <c r="K66" s="7">
        <v>0</v>
      </c>
      <c r="L66" s="7">
        <v>0</v>
      </c>
      <c r="M66" s="7">
        <v>18.287998536960263</v>
      </c>
      <c r="N66" s="8">
        <v>73</v>
      </c>
      <c r="O66" s="7">
        <v>99.251992059840632</v>
      </c>
      <c r="P66" s="9">
        <f>SUM(D66:O66)</f>
        <v>496.10796615136263</v>
      </c>
      <c r="Q66" s="10" t="s">
        <v>23</v>
      </c>
    </row>
    <row r="67" spans="1:17" x14ac:dyDescent="0.35">
      <c r="A67" s="58"/>
      <c r="B67" s="6" t="s">
        <v>19</v>
      </c>
      <c r="C67" s="6" t="s">
        <v>17</v>
      </c>
      <c r="D67" s="24">
        <v>85.42799316576054</v>
      </c>
      <c r="E67" s="20">
        <v>87.083993033280549</v>
      </c>
      <c r="F67" s="20">
        <v>65.879994729600412</v>
      </c>
      <c r="G67" s="20">
        <v>49.931996005440318</v>
      </c>
      <c r="H67" s="23">
        <v>17.243998620480109</v>
      </c>
      <c r="I67" s="23">
        <v>0</v>
      </c>
      <c r="J67" s="23">
        <v>0</v>
      </c>
      <c r="K67" s="23">
        <v>0</v>
      </c>
      <c r="L67" s="23">
        <v>0</v>
      </c>
      <c r="M67" s="23">
        <v>18.287998536960117</v>
      </c>
      <c r="N67" s="23">
        <v>72.86399417088046</v>
      </c>
      <c r="O67" s="21">
        <v>99.251992059840632</v>
      </c>
      <c r="P67" s="9">
        <f>SUM(D67:O67)</f>
        <v>495.97196032224315</v>
      </c>
    </row>
    <row r="68" spans="1:17" x14ac:dyDescent="0.35">
      <c r="A68" s="58"/>
      <c r="B68" s="18" t="s">
        <v>20</v>
      </c>
      <c r="C68" s="18" t="s">
        <v>21</v>
      </c>
      <c r="D68" s="25">
        <f t="shared" ref="D68:O68" si="21">D67/D66</f>
        <v>1.0000000000000016</v>
      </c>
      <c r="E68" s="19">
        <f t="shared" si="21"/>
        <v>1.0000000000000002</v>
      </c>
      <c r="F68" s="19">
        <f t="shared" si="21"/>
        <v>0.99999999999999933</v>
      </c>
      <c r="G68" s="19">
        <f t="shared" si="21"/>
        <v>0.99999999999999967</v>
      </c>
      <c r="H68" s="19">
        <f t="shared" si="21"/>
        <v>1.0000000000000075</v>
      </c>
      <c r="I68" s="19"/>
      <c r="J68" s="19"/>
      <c r="K68" s="19"/>
      <c r="L68" s="19"/>
      <c r="M68" s="19">
        <f t="shared" si="21"/>
        <v>0.99999999999999201</v>
      </c>
      <c r="N68" s="19">
        <f t="shared" si="21"/>
        <v>0.9981369064504173</v>
      </c>
      <c r="O68" s="19">
        <f t="shared" si="21"/>
        <v>1</v>
      </c>
      <c r="P68" s="13">
        <f>P67/P66</f>
        <v>0.99972585437364658</v>
      </c>
    </row>
    <row r="69" spans="1:17" x14ac:dyDescent="0.35">
      <c r="A69" s="58" t="s">
        <v>49</v>
      </c>
      <c r="B69" s="22" t="s">
        <v>16</v>
      </c>
      <c r="C69" s="6" t="s">
        <v>17</v>
      </c>
      <c r="D69" s="7">
        <v>158.399987328001</v>
      </c>
      <c r="E69" s="7">
        <v>111.59999107200072</v>
      </c>
      <c r="F69" s="7">
        <v>97.19999222400061</v>
      </c>
      <c r="G69" s="7">
        <v>86.399993088000542</v>
      </c>
      <c r="H69" s="7">
        <v>50.399995968000319</v>
      </c>
      <c r="I69" s="7">
        <v>17.999998560000115</v>
      </c>
      <c r="J69" s="7">
        <v>20.195998384320127</v>
      </c>
      <c r="K69" s="7">
        <v>15.803998735680103</v>
      </c>
      <c r="L69" s="7">
        <v>15.731998741440115</v>
      </c>
      <c r="M69" s="7">
        <v>45</v>
      </c>
      <c r="N69" s="8">
        <v>109</v>
      </c>
      <c r="O69" s="7">
        <v>157.427987405761</v>
      </c>
      <c r="P69" s="9">
        <f>SUM(D69:O69)</f>
        <v>885.15994150720462</v>
      </c>
      <c r="Q69" s="10" t="s">
        <v>25</v>
      </c>
    </row>
    <row r="70" spans="1:17" x14ac:dyDescent="0.35">
      <c r="A70" s="58" t="s">
        <v>49</v>
      </c>
      <c r="B70" s="6" t="s">
        <v>19</v>
      </c>
      <c r="C70" s="6" t="s">
        <v>17</v>
      </c>
      <c r="D70" s="24">
        <v>158.399987328001</v>
      </c>
      <c r="E70" s="20">
        <v>111.59999107200071</v>
      </c>
      <c r="F70" s="20">
        <v>97.199992224000624</v>
      </c>
      <c r="G70" s="20">
        <v>86.399993088000542</v>
      </c>
      <c r="H70" s="23">
        <v>50.399995968000319</v>
      </c>
      <c r="I70" s="23">
        <v>17.999998560000115</v>
      </c>
      <c r="J70" s="23">
        <v>19.295998456320124</v>
      </c>
      <c r="K70" s="23">
        <v>15.8039987356801</v>
      </c>
      <c r="L70" s="23">
        <v>15.731998741440099</v>
      </c>
      <c r="M70" s="23">
        <v>44.999996400000285</v>
      </c>
      <c r="N70" s="23">
        <v>109.18799126496069</v>
      </c>
      <c r="O70" s="21">
        <v>157.427987405761</v>
      </c>
      <c r="P70" s="9">
        <f>SUM(D70:O70)</f>
        <v>884.44792924416572</v>
      </c>
    </row>
    <row r="71" spans="1:17" x14ac:dyDescent="0.35">
      <c r="A71" s="58"/>
      <c r="B71" s="18" t="s">
        <v>20</v>
      </c>
      <c r="C71" s="18" t="s">
        <v>21</v>
      </c>
      <c r="D71" s="25">
        <f t="shared" ref="D71:O71" si="22">D70/D69</f>
        <v>1</v>
      </c>
      <c r="E71" s="19">
        <f t="shared" si="22"/>
        <v>0.99999999999999989</v>
      </c>
      <c r="F71" s="19">
        <f t="shared" si="22"/>
        <v>1.0000000000000002</v>
      </c>
      <c r="G71" s="19">
        <f t="shared" si="22"/>
        <v>1</v>
      </c>
      <c r="H71" s="19">
        <f t="shared" si="22"/>
        <v>1</v>
      </c>
      <c r="I71" s="19">
        <f t="shared" si="22"/>
        <v>1</v>
      </c>
      <c r="J71" s="19">
        <f t="shared" si="22"/>
        <v>0.95543672014260261</v>
      </c>
      <c r="K71" s="19">
        <f t="shared" si="22"/>
        <v>0.99999999999999978</v>
      </c>
      <c r="L71" s="19">
        <f t="shared" si="22"/>
        <v>0.999999999999999</v>
      </c>
      <c r="M71" s="19">
        <f t="shared" si="22"/>
        <v>0.99999992000000637</v>
      </c>
      <c r="N71" s="19">
        <f t="shared" si="22"/>
        <v>1.0017246905042265</v>
      </c>
      <c r="O71" s="19">
        <f t="shared" si="22"/>
        <v>1</v>
      </c>
      <c r="P71" s="13">
        <f>P70/P69</f>
        <v>0.99919561174240834</v>
      </c>
    </row>
    <row r="72" spans="1:17" x14ac:dyDescent="0.35">
      <c r="A72" s="58" t="s">
        <v>58</v>
      </c>
      <c r="B72" s="22" t="s">
        <v>16</v>
      </c>
      <c r="C72" s="6" t="s">
        <v>17</v>
      </c>
      <c r="D72" s="8">
        <v>158.399987328001</v>
      </c>
      <c r="E72" s="7">
        <v>122.39999020800079</v>
      </c>
      <c r="F72" s="7">
        <v>118.79999049600075</v>
      </c>
      <c r="G72" s="7">
        <v>86.399993088000542</v>
      </c>
      <c r="H72" s="7">
        <v>57.599995392000366</v>
      </c>
      <c r="I72" s="7">
        <v>17.999998560000115</v>
      </c>
      <c r="J72" s="7">
        <v>14.399998848000092</v>
      </c>
      <c r="K72" s="7">
        <v>17.999998560000115</v>
      </c>
      <c r="L72" s="7">
        <v>21.851998251840111</v>
      </c>
      <c r="M72" s="7">
        <v>56.159995507200435</v>
      </c>
      <c r="N72" s="8">
        <v>122</v>
      </c>
      <c r="O72" s="7">
        <v>164.62798682976106</v>
      </c>
      <c r="P72" s="9">
        <f>SUM(D72:O72)</f>
        <v>958.63993306880536</v>
      </c>
      <c r="Q72" s="10" t="s">
        <v>50</v>
      </c>
    </row>
    <row r="73" spans="1:17" x14ac:dyDescent="0.35">
      <c r="A73" s="58" t="s">
        <v>51</v>
      </c>
      <c r="B73" s="6" t="s">
        <v>19</v>
      </c>
      <c r="C73" s="6" t="s">
        <v>17</v>
      </c>
      <c r="D73" s="16">
        <v>158.399987328001</v>
      </c>
      <c r="E73" s="20">
        <v>122.39999020800077</v>
      </c>
      <c r="F73" s="20">
        <v>118.79999049600076</v>
      </c>
      <c r="G73" s="20">
        <v>86.399993088000542</v>
      </c>
      <c r="H73" s="23">
        <v>57.599995392000366</v>
      </c>
      <c r="I73" s="23">
        <v>17.999998560000115</v>
      </c>
      <c r="J73" s="23">
        <v>14.399998848000092</v>
      </c>
      <c r="K73" s="23">
        <v>17.999998560000115</v>
      </c>
      <c r="L73" s="23">
        <v>21.85199825184014</v>
      </c>
      <c r="M73" s="23">
        <v>56.159995507200357</v>
      </c>
      <c r="N73" s="23">
        <v>121.67999026560078</v>
      </c>
      <c r="O73" s="21">
        <v>164.62798682976106</v>
      </c>
      <c r="P73" s="9">
        <f>SUM(D73:O73)</f>
        <v>958.3199233344061</v>
      </c>
    </row>
    <row r="74" spans="1:17" x14ac:dyDescent="0.35">
      <c r="A74" s="58"/>
      <c r="B74" s="18" t="s">
        <v>20</v>
      </c>
      <c r="C74" s="18" t="s">
        <v>21</v>
      </c>
      <c r="D74" s="19">
        <f t="shared" ref="D74:O74" si="23">D73/D72</f>
        <v>1</v>
      </c>
      <c r="E74" s="19">
        <f t="shared" si="23"/>
        <v>0.99999999999999989</v>
      </c>
      <c r="F74" s="19">
        <f t="shared" si="23"/>
        <v>1.0000000000000002</v>
      </c>
      <c r="G74" s="19">
        <f t="shared" si="23"/>
        <v>1</v>
      </c>
      <c r="H74" s="19">
        <f t="shared" si="23"/>
        <v>1</v>
      </c>
      <c r="I74" s="19">
        <f t="shared" si="23"/>
        <v>1</v>
      </c>
      <c r="J74" s="19">
        <f t="shared" si="23"/>
        <v>1</v>
      </c>
      <c r="K74" s="19">
        <f t="shared" si="23"/>
        <v>1</v>
      </c>
      <c r="L74" s="19">
        <f t="shared" si="23"/>
        <v>1.0000000000000013</v>
      </c>
      <c r="M74" s="19">
        <f t="shared" si="23"/>
        <v>0.99999999999999856</v>
      </c>
      <c r="N74" s="19">
        <f t="shared" si="23"/>
        <v>0.99737696939017029</v>
      </c>
      <c r="O74" s="19">
        <f t="shared" si="23"/>
        <v>1</v>
      </c>
      <c r="P74" s="13">
        <f>P73/P72</f>
        <v>0.99966618359682258</v>
      </c>
    </row>
    <row r="75" spans="1:17" x14ac:dyDescent="0.35">
      <c r="A75" s="58" t="s">
        <v>52</v>
      </c>
      <c r="B75" s="22" t="s">
        <v>16</v>
      </c>
      <c r="C75" s="6" t="s">
        <v>17</v>
      </c>
      <c r="D75" s="8">
        <v>111.59999107200071</v>
      </c>
      <c r="E75" s="7">
        <v>82.799993376000529</v>
      </c>
      <c r="F75" s="7">
        <v>71.999994240000461</v>
      </c>
      <c r="G75" s="7">
        <v>68.399994528000434</v>
      </c>
      <c r="H75" s="7">
        <v>39.599996832000258</v>
      </c>
      <c r="I75" s="7">
        <v>17.999998560000115</v>
      </c>
      <c r="J75" s="7">
        <v>15.191998784640104</v>
      </c>
      <c r="K75" s="7">
        <v>10.65599914752007</v>
      </c>
      <c r="L75" s="7">
        <v>11.663999066880056</v>
      </c>
      <c r="M75" s="7">
        <v>35</v>
      </c>
      <c r="N75" s="8">
        <v>82</v>
      </c>
      <c r="O75" s="7">
        <v>110.2319911814407</v>
      </c>
      <c r="P75" s="9">
        <f>SUM(D75:O75)</f>
        <v>657.14395678848337</v>
      </c>
      <c r="Q75" s="10" t="s">
        <v>50</v>
      </c>
    </row>
    <row r="76" spans="1:17" x14ac:dyDescent="0.35">
      <c r="A76" s="58" t="s">
        <v>51</v>
      </c>
      <c r="B76" s="6" t="s">
        <v>19</v>
      </c>
      <c r="C76" s="6" t="s">
        <v>17</v>
      </c>
      <c r="D76" s="16">
        <v>111.59999107200071</v>
      </c>
      <c r="E76" s="20">
        <v>82.799993376000529</v>
      </c>
      <c r="F76" s="20">
        <v>71.999994240000461</v>
      </c>
      <c r="G76" s="20">
        <v>68.399994528000434</v>
      </c>
      <c r="H76" s="23">
        <v>39.599996832000251</v>
      </c>
      <c r="I76" s="23">
        <v>17.999998560000115</v>
      </c>
      <c r="J76" s="23">
        <v>12.56399899488008</v>
      </c>
      <c r="K76" s="23">
        <v>10.655999147520067</v>
      </c>
      <c r="L76" s="23">
        <v>11.663999066880073</v>
      </c>
      <c r="M76" s="23">
        <v>35.351997171840225</v>
      </c>
      <c r="N76" s="23">
        <v>81.755993459520525</v>
      </c>
      <c r="O76" s="21">
        <v>110.2319911814407</v>
      </c>
      <c r="P76" s="9">
        <f>SUM(D76:O76)</f>
        <v>654.6239476300841</v>
      </c>
    </row>
    <row r="77" spans="1:17" x14ac:dyDescent="0.35">
      <c r="A77" s="58"/>
      <c r="B77" s="18" t="s">
        <v>20</v>
      </c>
      <c r="C77" s="18" t="s">
        <v>21</v>
      </c>
      <c r="D77" s="19">
        <f t="shared" ref="D77:O77" si="24">D76/D75</f>
        <v>1</v>
      </c>
      <c r="E77" s="19">
        <f t="shared" si="24"/>
        <v>1</v>
      </c>
      <c r="F77" s="19">
        <f t="shared" si="24"/>
        <v>1</v>
      </c>
      <c r="G77" s="19">
        <f t="shared" si="24"/>
        <v>1</v>
      </c>
      <c r="H77" s="19">
        <f t="shared" si="24"/>
        <v>0.99999999999999978</v>
      </c>
      <c r="I77" s="19">
        <f t="shared" si="24"/>
        <v>1</v>
      </c>
      <c r="J77" s="19">
        <f t="shared" si="24"/>
        <v>0.82701421800947827</v>
      </c>
      <c r="K77" s="19">
        <f t="shared" si="24"/>
        <v>0.99999999999999967</v>
      </c>
      <c r="L77" s="19">
        <f t="shared" si="24"/>
        <v>1.0000000000000016</v>
      </c>
      <c r="M77" s="19">
        <f t="shared" si="24"/>
        <v>1.0100570620525779</v>
      </c>
      <c r="N77" s="19">
        <f t="shared" si="24"/>
        <v>0.99702431048195761</v>
      </c>
      <c r="O77" s="19">
        <f t="shared" si="24"/>
        <v>1</v>
      </c>
      <c r="P77" s="13">
        <f>P76/P75</f>
        <v>0.99616520987164703</v>
      </c>
    </row>
    <row r="78" spans="1:17" x14ac:dyDescent="0.35">
      <c r="A78" s="58" t="s">
        <v>59</v>
      </c>
      <c r="B78" s="22" t="s">
        <v>16</v>
      </c>
      <c r="C78" s="6" t="s">
        <v>17</v>
      </c>
      <c r="D78" s="8">
        <v>118.79999049600076</v>
      </c>
      <c r="E78" s="7">
        <v>86.399993088000556</v>
      </c>
      <c r="F78" s="7">
        <v>75.599993952000474</v>
      </c>
      <c r="G78" s="7">
        <v>64.799994816000407</v>
      </c>
      <c r="H78" s="7">
        <v>39.599996832000251</v>
      </c>
      <c r="I78" s="7">
        <v>14.399998848000092</v>
      </c>
      <c r="J78" s="7">
        <v>10.799999136000068</v>
      </c>
      <c r="K78" s="7">
        <v>14.399998848000092</v>
      </c>
      <c r="L78" s="7">
        <v>17.423998606080122</v>
      </c>
      <c r="M78" s="7">
        <v>40.139996788800275</v>
      </c>
      <c r="N78" s="8">
        <v>89</v>
      </c>
      <c r="O78" s="7">
        <v>120.34799037216077</v>
      </c>
      <c r="P78" s="9">
        <f>SUM(D78:O78)</f>
        <v>691.7119517830439</v>
      </c>
      <c r="Q78" s="10" t="s">
        <v>25</v>
      </c>
    </row>
    <row r="79" spans="1:17" x14ac:dyDescent="0.35">
      <c r="A79" s="58" t="s">
        <v>51</v>
      </c>
      <c r="B79" s="6" t="s">
        <v>19</v>
      </c>
      <c r="C79" s="6" t="s">
        <v>17</v>
      </c>
      <c r="D79" s="16">
        <v>118.79999049600076</v>
      </c>
      <c r="E79" s="20">
        <v>86.399993088000542</v>
      </c>
      <c r="F79" s="20">
        <v>75.599993952000474</v>
      </c>
      <c r="G79" s="20">
        <v>64.799994816000407</v>
      </c>
      <c r="H79" s="23">
        <v>39.599996832000251</v>
      </c>
      <c r="I79" s="23">
        <v>14.399998848000092</v>
      </c>
      <c r="J79" s="23">
        <v>10.799999136000068</v>
      </c>
      <c r="K79" s="23">
        <v>14.399998848000092</v>
      </c>
      <c r="L79" s="23">
        <v>17.423998606080112</v>
      </c>
      <c r="M79" s="23">
        <v>40.139996788800254</v>
      </c>
      <c r="N79" s="23">
        <v>89.135992869120571</v>
      </c>
      <c r="O79" s="21">
        <v>120.34799037216077</v>
      </c>
      <c r="P79" s="9">
        <f>SUM(D79:O79)</f>
        <v>691.84794465216441</v>
      </c>
    </row>
    <row r="80" spans="1:17" x14ac:dyDescent="0.35">
      <c r="A80" s="58"/>
      <c r="B80" s="18" t="s">
        <v>20</v>
      </c>
      <c r="C80" s="18" t="s">
        <v>21</v>
      </c>
      <c r="D80" s="19">
        <f t="shared" ref="D80:O80" si="25">D79/D78</f>
        <v>1</v>
      </c>
      <c r="E80" s="19">
        <f t="shared" si="25"/>
        <v>0.99999999999999989</v>
      </c>
      <c r="F80" s="19">
        <f t="shared" si="25"/>
        <v>1</v>
      </c>
      <c r="G80" s="19">
        <f t="shared" si="25"/>
        <v>1</v>
      </c>
      <c r="H80" s="19">
        <f t="shared" si="25"/>
        <v>1</v>
      </c>
      <c r="I80" s="19">
        <f t="shared" si="25"/>
        <v>1</v>
      </c>
      <c r="J80" s="19">
        <f t="shared" si="25"/>
        <v>1</v>
      </c>
      <c r="K80" s="19">
        <f t="shared" si="25"/>
        <v>1</v>
      </c>
      <c r="L80" s="19">
        <f t="shared" si="25"/>
        <v>0.99999999999999933</v>
      </c>
      <c r="M80" s="19">
        <f t="shared" si="25"/>
        <v>0.99999999999999944</v>
      </c>
      <c r="N80" s="19">
        <f t="shared" si="25"/>
        <v>1.0015280097653996</v>
      </c>
      <c r="O80" s="19">
        <f t="shared" si="25"/>
        <v>1</v>
      </c>
      <c r="P80" s="13">
        <f>P79/P78</f>
        <v>1.000196603324216</v>
      </c>
    </row>
    <row r="81" spans="1:17" x14ac:dyDescent="0.35">
      <c r="A81" s="58" t="s">
        <v>60</v>
      </c>
      <c r="B81" s="22" t="s">
        <v>16</v>
      </c>
      <c r="C81" s="6" t="s">
        <v>17</v>
      </c>
      <c r="D81" s="8">
        <v>117.71999058240075</v>
      </c>
      <c r="E81" s="7">
        <v>79.199993664000502</v>
      </c>
      <c r="F81" s="7">
        <v>79.199993664000502</v>
      </c>
      <c r="G81" s="7">
        <v>53.999995680000339</v>
      </c>
      <c r="H81" s="7">
        <v>35.999997120000231</v>
      </c>
      <c r="I81" s="7">
        <v>14.399998848000092</v>
      </c>
      <c r="J81" s="7">
        <v>18.899998488000122</v>
      </c>
      <c r="K81" s="7">
        <v>11.375999089920059</v>
      </c>
      <c r="L81" s="7">
        <v>13.463998922880092</v>
      </c>
      <c r="M81" s="7">
        <v>31.679997465600191</v>
      </c>
      <c r="N81" s="8">
        <v>71</v>
      </c>
      <c r="O81" s="7">
        <v>107.45999140320069</v>
      </c>
      <c r="P81" s="9">
        <f>SUM(D81:O81)</f>
        <v>634.39995492800347</v>
      </c>
      <c r="Q81" s="10" t="s">
        <v>25</v>
      </c>
    </row>
    <row r="82" spans="1:17" x14ac:dyDescent="0.35">
      <c r="A82" s="58" t="s">
        <v>51</v>
      </c>
      <c r="B82" s="6" t="s">
        <v>19</v>
      </c>
      <c r="C82" s="6" t="s">
        <v>17</v>
      </c>
      <c r="D82" s="16">
        <v>117.71999058240075</v>
      </c>
      <c r="E82" s="20">
        <v>79.199993664000502</v>
      </c>
      <c r="F82" s="20">
        <v>79.199993664000502</v>
      </c>
      <c r="G82" s="20">
        <v>53.999995680000346</v>
      </c>
      <c r="H82" s="23">
        <v>35.999997120000231</v>
      </c>
      <c r="I82" s="23">
        <v>14.399998848000092</v>
      </c>
      <c r="J82" s="23">
        <v>16.307998695360105</v>
      </c>
      <c r="K82" s="23">
        <v>11.375999089920072</v>
      </c>
      <c r="L82" s="23">
        <v>13.463998922880085</v>
      </c>
      <c r="M82" s="23">
        <v>34.271997258240219</v>
      </c>
      <c r="N82" s="23">
        <v>71.17199430624045</v>
      </c>
      <c r="O82" s="21">
        <v>107.45999140320069</v>
      </c>
      <c r="P82" s="9">
        <f>SUM(D82:O82)</f>
        <v>634.57194923424402</v>
      </c>
    </row>
    <row r="83" spans="1:17" x14ac:dyDescent="0.35">
      <c r="A83" s="58"/>
      <c r="B83" s="18" t="s">
        <v>20</v>
      </c>
      <c r="C83" s="18" t="s">
        <v>21</v>
      </c>
      <c r="D83" s="19">
        <f t="shared" ref="D83:O83" si="26">D82/D81</f>
        <v>1</v>
      </c>
      <c r="E83" s="19">
        <f t="shared" si="26"/>
        <v>1</v>
      </c>
      <c r="F83" s="19">
        <f t="shared" si="26"/>
        <v>1</v>
      </c>
      <c r="G83" s="19">
        <f t="shared" si="26"/>
        <v>1.0000000000000002</v>
      </c>
      <c r="H83" s="19">
        <f t="shared" si="26"/>
        <v>1</v>
      </c>
      <c r="I83" s="19">
        <f t="shared" si="26"/>
        <v>1</v>
      </c>
      <c r="J83" s="19">
        <f t="shared" si="26"/>
        <v>0.86285714285714288</v>
      </c>
      <c r="K83" s="19">
        <f t="shared" si="26"/>
        <v>1.0000000000000011</v>
      </c>
      <c r="L83" s="19">
        <f t="shared" si="26"/>
        <v>0.99999999999999944</v>
      </c>
      <c r="M83" s="19">
        <f t="shared" si="26"/>
        <v>1.0818181818181822</v>
      </c>
      <c r="N83" s="19">
        <f t="shared" si="26"/>
        <v>1.0024224550174712</v>
      </c>
      <c r="O83" s="19">
        <f t="shared" si="26"/>
        <v>1</v>
      </c>
      <c r="P83" s="13">
        <f>P82/P81</f>
        <v>1.0002711133645337</v>
      </c>
    </row>
    <row r="84" spans="1:17" ht="15" customHeight="1" x14ac:dyDescent="0.35">
      <c r="A84" s="26"/>
      <c r="B84" s="27" t="s">
        <v>53</v>
      </c>
      <c r="C84" s="28" t="s">
        <v>17</v>
      </c>
      <c r="D84" s="29">
        <f>D3+D6+D9+D12+D15+D18+D21+D24+D27+D30+D33+D36+D39+D42+D45+D48+D51+D54+D57+D60+D63+D66+D69+D72+D75+D78+D81</f>
        <v>17880.13264766298</v>
      </c>
      <c r="E84" s="29">
        <f t="shared" ref="E84:O85" si="27">E3+E6+E9+E12+E15+E18+E21+E24+E27+E30+E33+E36+E39+E42+E45+E48+E51+E54+E57+E60+E63+E66+E69+E72+E75+E78+E81</f>
        <v>16132.755071607602</v>
      </c>
      <c r="F84" s="29">
        <f t="shared" si="27"/>
        <v>13756.355891053932</v>
      </c>
      <c r="G84" s="29">
        <f t="shared" si="27"/>
        <v>10929.966710233854</v>
      </c>
      <c r="H84" s="29">
        <f t="shared" si="27"/>
        <v>6457.1119474572815</v>
      </c>
      <c r="I84" s="29">
        <f t="shared" si="27"/>
        <v>3134.947986835532</v>
      </c>
      <c r="J84" s="29">
        <f t="shared" si="27"/>
        <v>3194.4899769888025</v>
      </c>
      <c r="K84" s="29">
        <f t="shared" si="27"/>
        <v>3207.9679793705623</v>
      </c>
      <c r="L84" s="29">
        <f t="shared" si="27"/>
        <v>3117.0139758540704</v>
      </c>
      <c r="M84" s="29">
        <f t="shared" si="27"/>
        <v>6101.9843590812525</v>
      </c>
      <c r="N84" s="29">
        <f t="shared" si="27"/>
        <v>13450.284672007625</v>
      </c>
      <c r="O84" s="29">
        <f t="shared" si="27"/>
        <v>19014.597294888215</v>
      </c>
      <c r="P84" s="30">
        <f>P3+P6+P9+P12+P15+P18+P21+P24+P27+P30+P33+P36+P39+P42+P45+P48+P51+P54+P57+P60+P63+P66</f>
        <v>112550.55277496619</v>
      </c>
    </row>
    <row r="85" spans="1:17" ht="13.15" x14ac:dyDescent="0.4">
      <c r="A85" s="31"/>
      <c r="B85" s="32" t="s">
        <v>54</v>
      </c>
      <c r="C85" s="33" t="s">
        <v>17</v>
      </c>
      <c r="D85" s="7">
        <f>D4+D7+D10+D13+D16+D19+D22+D25+D28+D31+D34+D37+D40+D43+D46+D49+D52+D55+D58+D61+D64+D67+D70+D73+D76+D79+D82</f>
        <v>16625.38776892898</v>
      </c>
      <c r="E85" s="7">
        <f t="shared" si="27"/>
        <v>14941.170100706391</v>
      </c>
      <c r="F85" s="7">
        <f t="shared" si="27"/>
        <v>12298.607484111402</v>
      </c>
      <c r="G85" s="7">
        <f t="shared" si="27"/>
        <v>9922.878142169744</v>
      </c>
      <c r="H85" s="7">
        <f t="shared" si="27"/>
        <v>5827.8137057749027</v>
      </c>
      <c r="I85" s="7">
        <f t="shared" si="27"/>
        <v>2726.877777849777</v>
      </c>
      <c r="J85" s="7">
        <f t="shared" si="27"/>
        <v>2373.0473827642095</v>
      </c>
      <c r="K85" s="7">
        <f t="shared" si="27"/>
        <v>2601.0601783151856</v>
      </c>
      <c r="L85" s="7">
        <f t="shared" si="27"/>
        <v>2559.3660472507163</v>
      </c>
      <c r="M85" s="7">
        <f t="shared" si="27"/>
        <v>5421.3023862958089</v>
      </c>
      <c r="N85" s="7">
        <f t="shared" si="27"/>
        <v>12605.588783552894</v>
      </c>
      <c r="O85" s="7">
        <f t="shared" si="27"/>
        <v>17710.840574197191</v>
      </c>
      <c r="P85" s="34">
        <f>P4+P7+P10+P13+P16+P19+P22+P25+P28+P31+P34+P37+P40+P43+P46+P49+P52+P55+P58+P61+P64+P67</f>
        <v>101790.12863782216</v>
      </c>
      <c r="Q85" s="35"/>
    </row>
    <row r="86" spans="1:17" x14ac:dyDescent="0.35">
      <c r="A86" s="31"/>
      <c r="B86" s="32" t="s">
        <v>55</v>
      </c>
      <c r="C86" s="32"/>
      <c r="D86" s="7">
        <f>D84-D85</f>
        <v>1254.7448787339999</v>
      </c>
      <c r="E86" s="7">
        <f t="shared" ref="E86:O86" si="28">E84-E85</f>
        <v>1191.5849709012109</v>
      </c>
      <c r="F86" s="7">
        <f t="shared" si="28"/>
        <v>1457.74840694253</v>
      </c>
      <c r="G86" s="7">
        <f t="shared" si="28"/>
        <v>1007.0885680641095</v>
      </c>
      <c r="H86" s="7">
        <f t="shared" si="28"/>
        <v>629.29824168237883</v>
      </c>
      <c r="I86" s="7">
        <f t="shared" si="28"/>
        <v>408.07020898575502</v>
      </c>
      <c r="J86" s="7">
        <f t="shared" si="28"/>
        <v>821.44259422459299</v>
      </c>
      <c r="K86" s="7">
        <f t="shared" si="28"/>
        <v>606.90780105537669</v>
      </c>
      <c r="L86" s="7">
        <f t="shared" si="28"/>
        <v>557.6479286033541</v>
      </c>
      <c r="M86" s="7">
        <f t="shared" si="28"/>
        <v>680.68197278544358</v>
      </c>
      <c r="N86" s="7">
        <f t="shared" si="28"/>
        <v>844.69588845473118</v>
      </c>
      <c r="O86" s="7">
        <f t="shared" si="28"/>
        <v>1303.7567206910244</v>
      </c>
      <c r="P86" s="36">
        <f>P84-P85</f>
        <v>10760.424137144029</v>
      </c>
    </row>
    <row r="87" spans="1:17" x14ac:dyDescent="0.35">
      <c r="A87" s="37"/>
      <c r="B87" s="38" t="s">
        <v>56</v>
      </c>
      <c r="C87" s="39"/>
      <c r="D87" s="40">
        <f>D86/D84%</f>
        <v>7.0175367457243167</v>
      </c>
      <c r="E87" s="40">
        <f t="shared" ref="E87:O87" si="29">E86/E84%</f>
        <v>7.3861219959776623</v>
      </c>
      <c r="F87" s="40">
        <f t="shared" si="29"/>
        <v>10.596908210920427</v>
      </c>
      <c r="G87" s="40">
        <f t="shared" si="29"/>
        <v>9.2140131325483452</v>
      </c>
      <c r="H87" s="40">
        <f t="shared" si="29"/>
        <v>9.7458158818229492</v>
      </c>
      <c r="I87" s="40">
        <f t="shared" si="29"/>
        <v>13.016809551525217</v>
      </c>
      <c r="J87" s="40">
        <f t="shared" si="29"/>
        <v>25.714358164895639</v>
      </c>
      <c r="K87" s="40">
        <f t="shared" si="29"/>
        <v>18.918761189582028</v>
      </c>
      <c r="L87" s="40">
        <f t="shared" si="29"/>
        <v>17.890453264668377</v>
      </c>
      <c r="M87" s="40">
        <f t="shared" si="29"/>
        <v>11.155092060706801</v>
      </c>
      <c r="N87" s="40">
        <f t="shared" si="29"/>
        <v>6.2801339083379384</v>
      </c>
      <c r="O87" s="40">
        <f t="shared" si="29"/>
        <v>6.8566096902905196</v>
      </c>
      <c r="P87" s="41">
        <f>P86/P84%</f>
        <v>9.5605253566887782</v>
      </c>
    </row>
    <row r="88" spans="1:17" x14ac:dyDescent="0.35"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</row>
    <row r="89" spans="1:17" x14ac:dyDescent="0.35">
      <c r="I89" s="43"/>
      <c r="K89" s="43"/>
    </row>
    <row r="90" spans="1:17" ht="13.15" x14ac:dyDescent="0.4">
      <c r="D90" s="44"/>
      <c r="F90" s="45"/>
      <c r="G90" s="46"/>
      <c r="H90" s="47"/>
      <c r="I90" s="14"/>
      <c r="K90" s="14"/>
    </row>
    <row r="91" spans="1:17" x14ac:dyDescent="0.35">
      <c r="F91" s="10"/>
      <c r="G91" s="10"/>
      <c r="H91" s="10"/>
    </row>
    <row r="92" spans="1:17" x14ac:dyDescent="0.35">
      <c r="F92" s="10"/>
      <c r="G92" s="10"/>
      <c r="H92" s="45"/>
    </row>
    <row r="93" spans="1:17" x14ac:dyDescent="0.35">
      <c r="G93" s="48"/>
    </row>
  </sheetData>
  <mergeCells count="28">
    <mergeCell ref="A15:A17"/>
    <mergeCell ref="C1:P1"/>
    <mergeCell ref="A3:A5"/>
    <mergeCell ref="A6:A8"/>
    <mergeCell ref="A9:A11"/>
    <mergeCell ref="A12:A14"/>
    <mergeCell ref="A51:A53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72:A74"/>
    <mergeCell ref="A75:A77"/>
    <mergeCell ref="A78:A80"/>
    <mergeCell ref="A81:A83"/>
    <mergeCell ref="A54:A56"/>
    <mergeCell ref="A57:A59"/>
    <mergeCell ref="A60:A62"/>
    <mergeCell ref="A63:A65"/>
    <mergeCell ref="A66:A68"/>
    <mergeCell ref="A69:A7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9BD1-6E80-4B34-9153-DA8171D4AA0E}">
  <dimension ref="A1:V30"/>
  <sheetViews>
    <sheetView tabSelected="1" workbookViewId="0">
      <selection activeCell="E36" sqref="E36"/>
    </sheetView>
  </sheetViews>
  <sheetFormatPr defaultRowHeight="12.75" x14ac:dyDescent="0.35"/>
  <cols>
    <col min="1" max="1" width="18.73046875" style="1" customWidth="1"/>
    <col min="2" max="2" width="12.86328125" style="1" bestFit="1" customWidth="1"/>
    <col min="3" max="3" width="4.1328125" style="1" customWidth="1"/>
    <col min="4" max="4" width="7.1328125" style="1" customWidth="1"/>
    <col min="5" max="5" width="7.86328125" style="1" customWidth="1"/>
    <col min="6" max="6" width="8.3984375" style="1" customWidth="1"/>
    <col min="7" max="7" width="8.1328125" style="1" customWidth="1"/>
    <col min="8" max="8" width="8.86328125" style="1" customWidth="1"/>
    <col min="9" max="9" width="8" style="1" customWidth="1"/>
    <col min="10" max="10" width="7.59765625" style="1" customWidth="1"/>
    <col min="11" max="11" width="7.73046875" style="1" customWidth="1"/>
    <col min="12" max="12" width="9.1328125" style="1"/>
    <col min="13" max="13" width="8.3984375" style="1" customWidth="1"/>
    <col min="14" max="14" width="9.3984375" style="1" customWidth="1"/>
    <col min="15" max="15" width="9.1328125" style="1"/>
    <col min="16" max="16" width="9" style="1" customWidth="1"/>
    <col min="17" max="17" width="14.86328125" style="1" customWidth="1"/>
    <col min="18" max="20" width="9.1328125" style="53"/>
    <col min="21" max="256" width="9.1328125" style="1"/>
    <col min="257" max="257" width="18.73046875" style="1" customWidth="1"/>
    <col min="258" max="258" width="12.86328125" style="1" bestFit="1" customWidth="1"/>
    <col min="259" max="259" width="4.1328125" style="1" customWidth="1"/>
    <col min="260" max="260" width="7.1328125" style="1" customWidth="1"/>
    <col min="261" max="261" width="7.86328125" style="1" customWidth="1"/>
    <col min="262" max="262" width="8.3984375" style="1" customWidth="1"/>
    <col min="263" max="263" width="8.1328125" style="1" customWidth="1"/>
    <col min="264" max="264" width="8.86328125" style="1" customWidth="1"/>
    <col min="265" max="265" width="8" style="1" customWidth="1"/>
    <col min="266" max="266" width="7.59765625" style="1" customWidth="1"/>
    <col min="267" max="267" width="7.73046875" style="1" customWidth="1"/>
    <col min="268" max="268" width="9.1328125" style="1"/>
    <col min="269" max="269" width="8.3984375" style="1" customWidth="1"/>
    <col min="270" max="270" width="9.3984375" style="1" customWidth="1"/>
    <col min="271" max="271" width="9.1328125" style="1"/>
    <col min="272" max="272" width="9" style="1" customWidth="1"/>
    <col min="273" max="273" width="14.86328125" style="1" customWidth="1"/>
    <col min="274" max="512" width="9.1328125" style="1"/>
    <col min="513" max="513" width="18.73046875" style="1" customWidth="1"/>
    <col min="514" max="514" width="12.86328125" style="1" bestFit="1" customWidth="1"/>
    <col min="515" max="515" width="4.1328125" style="1" customWidth="1"/>
    <col min="516" max="516" width="7.1328125" style="1" customWidth="1"/>
    <col min="517" max="517" width="7.86328125" style="1" customWidth="1"/>
    <col min="518" max="518" width="8.3984375" style="1" customWidth="1"/>
    <col min="519" max="519" width="8.1328125" style="1" customWidth="1"/>
    <col min="520" max="520" width="8.86328125" style="1" customWidth="1"/>
    <col min="521" max="521" width="8" style="1" customWidth="1"/>
    <col min="522" max="522" width="7.59765625" style="1" customWidth="1"/>
    <col min="523" max="523" width="7.73046875" style="1" customWidth="1"/>
    <col min="524" max="524" width="9.1328125" style="1"/>
    <col min="525" max="525" width="8.3984375" style="1" customWidth="1"/>
    <col min="526" max="526" width="9.3984375" style="1" customWidth="1"/>
    <col min="527" max="527" width="9.1328125" style="1"/>
    <col min="528" max="528" width="9" style="1" customWidth="1"/>
    <col min="529" max="529" width="14.86328125" style="1" customWidth="1"/>
    <col min="530" max="768" width="9.1328125" style="1"/>
    <col min="769" max="769" width="18.73046875" style="1" customWidth="1"/>
    <col min="770" max="770" width="12.86328125" style="1" bestFit="1" customWidth="1"/>
    <col min="771" max="771" width="4.1328125" style="1" customWidth="1"/>
    <col min="772" max="772" width="7.1328125" style="1" customWidth="1"/>
    <col min="773" max="773" width="7.86328125" style="1" customWidth="1"/>
    <col min="774" max="774" width="8.3984375" style="1" customWidth="1"/>
    <col min="775" max="775" width="8.1328125" style="1" customWidth="1"/>
    <col min="776" max="776" width="8.86328125" style="1" customWidth="1"/>
    <col min="777" max="777" width="8" style="1" customWidth="1"/>
    <col min="778" max="778" width="7.59765625" style="1" customWidth="1"/>
    <col min="779" max="779" width="7.73046875" style="1" customWidth="1"/>
    <col min="780" max="780" width="9.1328125" style="1"/>
    <col min="781" max="781" width="8.3984375" style="1" customWidth="1"/>
    <col min="782" max="782" width="9.3984375" style="1" customWidth="1"/>
    <col min="783" max="783" width="9.1328125" style="1"/>
    <col min="784" max="784" width="9" style="1" customWidth="1"/>
    <col min="785" max="785" width="14.86328125" style="1" customWidth="1"/>
    <col min="786" max="1024" width="9.1328125" style="1"/>
    <col min="1025" max="1025" width="18.73046875" style="1" customWidth="1"/>
    <col min="1026" max="1026" width="12.86328125" style="1" bestFit="1" customWidth="1"/>
    <col min="1027" max="1027" width="4.1328125" style="1" customWidth="1"/>
    <col min="1028" max="1028" width="7.1328125" style="1" customWidth="1"/>
    <col min="1029" max="1029" width="7.86328125" style="1" customWidth="1"/>
    <col min="1030" max="1030" width="8.3984375" style="1" customWidth="1"/>
    <col min="1031" max="1031" width="8.1328125" style="1" customWidth="1"/>
    <col min="1032" max="1032" width="8.86328125" style="1" customWidth="1"/>
    <col min="1033" max="1033" width="8" style="1" customWidth="1"/>
    <col min="1034" max="1034" width="7.59765625" style="1" customWidth="1"/>
    <col min="1035" max="1035" width="7.73046875" style="1" customWidth="1"/>
    <col min="1036" max="1036" width="9.1328125" style="1"/>
    <col min="1037" max="1037" width="8.3984375" style="1" customWidth="1"/>
    <col min="1038" max="1038" width="9.3984375" style="1" customWidth="1"/>
    <col min="1039" max="1039" width="9.1328125" style="1"/>
    <col min="1040" max="1040" width="9" style="1" customWidth="1"/>
    <col min="1041" max="1041" width="14.86328125" style="1" customWidth="1"/>
    <col min="1042" max="1280" width="9.1328125" style="1"/>
    <col min="1281" max="1281" width="18.73046875" style="1" customWidth="1"/>
    <col min="1282" max="1282" width="12.86328125" style="1" bestFit="1" customWidth="1"/>
    <col min="1283" max="1283" width="4.1328125" style="1" customWidth="1"/>
    <col min="1284" max="1284" width="7.1328125" style="1" customWidth="1"/>
    <col min="1285" max="1285" width="7.86328125" style="1" customWidth="1"/>
    <col min="1286" max="1286" width="8.3984375" style="1" customWidth="1"/>
    <col min="1287" max="1287" width="8.1328125" style="1" customWidth="1"/>
    <col min="1288" max="1288" width="8.86328125" style="1" customWidth="1"/>
    <col min="1289" max="1289" width="8" style="1" customWidth="1"/>
    <col min="1290" max="1290" width="7.59765625" style="1" customWidth="1"/>
    <col min="1291" max="1291" width="7.73046875" style="1" customWidth="1"/>
    <col min="1292" max="1292" width="9.1328125" style="1"/>
    <col min="1293" max="1293" width="8.3984375" style="1" customWidth="1"/>
    <col min="1294" max="1294" width="9.3984375" style="1" customWidth="1"/>
    <col min="1295" max="1295" width="9.1328125" style="1"/>
    <col min="1296" max="1296" width="9" style="1" customWidth="1"/>
    <col min="1297" max="1297" width="14.86328125" style="1" customWidth="1"/>
    <col min="1298" max="1536" width="9.1328125" style="1"/>
    <col min="1537" max="1537" width="18.73046875" style="1" customWidth="1"/>
    <col min="1538" max="1538" width="12.86328125" style="1" bestFit="1" customWidth="1"/>
    <col min="1539" max="1539" width="4.1328125" style="1" customWidth="1"/>
    <col min="1540" max="1540" width="7.1328125" style="1" customWidth="1"/>
    <col min="1541" max="1541" width="7.86328125" style="1" customWidth="1"/>
    <col min="1542" max="1542" width="8.3984375" style="1" customWidth="1"/>
    <col min="1543" max="1543" width="8.1328125" style="1" customWidth="1"/>
    <col min="1544" max="1544" width="8.86328125" style="1" customWidth="1"/>
    <col min="1545" max="1545" width="8" style="1" customWidth="1"/>
    <col min="1546" max="1546" width="7.59765625" style="1" customWidth="1"/>
    <col min="1547" max="1547" width="7.73046875" style="1" customWidth="1"/>
    <col min="1548" max="1548" width="9.1328125" style="1"/>
    <col min="1549" max="1549" width="8.3984375" style="1" customWidth="1"/>
    <col min="1550" max="1550" width="9.3984375" style="1" customWidth="1"/>
    <col min="1551" max="1551" width="9.1328125" style="1"/>
    <col min="1552" max="1552" width="9" style="1" customWidth="1"/>
    <col min="1553" max="1553" width="14.86328125" style="1" customWidth="1"/>
    <col min="1554" max="1792" width="9.1328125" style="1"/>
    <col min="1793" max="1793" width="18.73046875" style="1" customWidth="1"/>
    <col min="1794" max="1794" width="12.86328125" style="1" bestFit="1" customWidth="1"/>
    <col min="1795" max="1795" width="4.1328125" style="1" customWidth="1"/>
    <col min="1796" max="1796" width="7.1328125" style="1" customWidth="1"/>
    <col min="1797" max="1797" width="7.86328125" style="1" customWidth="1"/>
    <col min="1798" max="1798" width="8.3984375" style="1" customWidth="1"/>
    <col min="1799" max="1799" width="8.1328125" style="1" customWidth="1"/>
    <col min="1800" max="1800" width="8.86328125" style="1" customWidth="1"/>
    <col min="1801" max="1801" width="8" style="1" customWidth="1"/>
    <col min="1802" max="1802" width="7.59765625" style="1" customWidth="1"/>
    <col min="1803" max="1803" width="7.73046875" style="1" customWidth="1"/>
    <col min="1804" max="1804" width="9.1328125" style="1"/>
    <col min="1805" max="1805" width="8.3984375" style="1" customWidth="1"/>
    <col min="1806" max="1806" width="9.3984375" style="1" customWidth="1"/>
    <col min="1807" max="1807" width="9.1328125" style="1"/>
    <col min="1808" max="1808" width="9" style="1" customWidth="1"/>
    <col min="1809" max="1809" width="14.86328125" style="1" customWidth="1"/>
    <col min="1810" max="2048" width="9.1328125" style="1"/>
    <col min="2049" max="2049" width="18.73046875" style="1" customWidth="1"/>
    <col min="2050" max="2050" width="12.86328125" style="1" bestFit="1" customWidth="1"/>
    <col min="2051" max="2051" width="4.1328125" style="1" customWidth="1"/>
    <col min="2052" max="2052" width="7.1328125" style="1" customWidth="1"/>
    <col min="2053" max="2053" width="7.86328125" style="1" customWidth="1"/>
    <col min="2054" max="2054" width="8.3984375" style="1" customWidth="1"/>
    <col min="2055" max="2055" width="8.1328125" style="1" customWidth="1"/>
    <col min="2056" max="2056" width="8.86328125" style="1" customWidth="1"/>
    <col min="2057" max="2057" width="8" style="1" customWidth="1"/>
    <col min="2058" max="2058" width="7.59765625" style="1" customWidth="1"/>
    <col min="2059" max="2059" width="7.73046875" style="1" customWidth="1"/>
    <col min="2060" max="2060" width="9.1328125" style="1"/>
    <col min="2061" max="2061" width="8.3984375" style="1" customWidth="1"/>
    <col min="2062" max="2062" width="9.3984375" style="1" customWidth="1"/>
    <col min="2063" max="2063" width="9.1328125" style="1"/>
    <col min="2064" max="2064" width="9" style="1" customWidth="1"/>
    <col min="2065" max="2065" width="14.86328125" style="1" customWidth="1"/>
    <col min="2066" max="2304" width="9.1328125" style="1"/>
    <col min="2305" max="2305" width="18.73046875" style="1" customWidth="1"/>
    <col min="2306" max="2306" width="12.86328125" style="1" bestFit="1" customWidth="1"/>
    <col min="2307" max="2307" width="4.1328125" style="1" customWidth="1"/>
    <col min="2308" max="2308" width="7.1328125" style="1" customWidth="1"/>
    <col min="2309" max="2309" width="7.86328125" style="1" customWidth="1"/>
    <col min="2310" max="2310" width="8.3984375" style="1" customWidth="1"/>
    <col min="2311" max="2311" width="8.1328125" style="1" customWidth="1"/>
    <col min="2312" max="2312" width="8.86328125" style="1" customWidth="1"/>
    <col min="2313" max="2313" width="8" style="1" customWidth="1"/>
    <col min="2314" max="2314" width="7.59765625" style="1" customWidth="1"/>
    <col min="2315" max="2315" width="7.73046875" style="1" customWidth="1"/>
    <col min="2316" max="2316" width="9.1328125" style="1"/>
    <col min="2317" max="2317" width="8.3984375" style="1" customWidth="1"/>
    <col min="2318" max="2318" width="9.3984375" style="1" customWidth="1"/>
    <col min="2319" max="2319" width="9.1328125" style="1"/>
    <col min="2320" max="2320" width="9" style="1" customWidth="1"/>
    <col min="2321" max="2321" width="14.86328125" style="1" customWidth="1"/>
    <col min="2322" max="2560" width="9.1328125" style="1"/>
    <col min="2561" max="2561" width="18.73046875" style="1" customWidth="1"/>
    <col min="2562" max="2562" width="12.86328125" style="1" bestFit="1" customWidth="1"/>
    <col min="2563" max="2563" width="4.1328125" style="1" customWidth="1"/>
    <col min="2564" max="2564" width="7.1328125" style="1" customWidth="1"/>
    <col min="2565" max="2565" width="7.86328125" style="1" customWidth="1"/>
    <col min="2566" max="2566" width="8.3984375" style="1" customWidth="1"/>
    <col min="2567" max="2567" width="8.1328125" style="1" customWidth="1"/>
    <col min="2568" max="2568" width="8.86328125" style="1" customWidth="1"/>
    <col min="2569" max="2569" width="8" style="1" customWidth="1"/>
    <col min="2570" max="2570" width="7.59765625" style="1" customWidth="1"/>
    <col min="2571" max="2571" width="7.73046875" style="1" customWidth="1"/>
    <col min="2572" max="2572" width="9.1328125" style="1"/>
    <col min="2573" max="2573" width="8.3984375" style="1" customWidth="1"/>
    <col min="2574" max="2574" width="9.3984375" style="1" customWidth="1"/>
    <col min="2575" max="2575" width="9.1328125" style="1"/>
    <col min="2576" max="2576" width="9" style="1" customWidth="1"/>
    <col min="2577" max="2577" width="14.86328125" style="1" customWidth="1"/>
    <col min="2578" max="2816" width="9.1328125" style="1"/>
    <col min="2817" max="2817" width="18.73046875" style="1" customWidth="1"/>
    <col min="2818" max="2818" width="12.86328125" style="1" bestFit="1" customWidth="1"/>
    <col min="2819" max="2819" width="4.1328125" style="1" customWidth="1"/>
    <col min="2820" max="2820" width="7.1328125" style="1" customWidth="1"/>
    <col min="2821" max="2821" width="7.86328125" style="1" customWidth="1"/>
    <col min="2822" max="2822" width="8.3984375" style="1" customWidth="1"/>
    <col min="2823" max="2823" width="8.1328125" style="1" customWidth="1"/>
    <col min="2824" max="2824" width="8.86328125" style="1" customWidth="1"/>
    <col min="2825" max="2825" width="8" style="1" customWidth="1"/>
    <col min="2826" max="2826" width="7.59765625" style="1" customWidth="1"/>
    <col min="2827" max="2827" width="7.73046875" style="1" customWidth="1"/>
    <col min="2828" max="2828" width="9.1328125" style="1"/>
    <col min="2829" max="2829" width="8.3984375" style="1" customWidth="1"/>
    <col min="2830" max="2830" width="9.3984375" style="1" customWidth="1"/>
    <col min="2831" max="2831" width="9.1328125" style="1"/>
    <col min="2832" max="2832" width="9" style="1" customWidth="1"/>
    <col min="2833" max="2833" width="14.86328125" style="1" customWidth="1"/>
    <col min="2834" max="3072" width="9.1328125" style="1"/>
    <col min="3073" max="3073" width="18.73046875" style="1" customWidth="1"/>
    <col min="3074" max="3074" width="12.86328125" style="1" bestFit="1" customWidth="1"/>
    <col min="3075" max="3075" width="4.1328125" style="1" customWidth="1"/>
    <col min="3076" max="3076" width="7.1328125" style="1" customWidth="1"/>
    <col min="3077" max="3077" width="7.86328125" style="1" customWidth="1"/>
    <col min="3078" max="3078" width="8.3984375" style="1" customWidth="1"/>
    <col min="3079" max="3079" width="8.1328125" style="1" customWidth="1"/>
    <col min="3080" max="3080" width="8.86328125" style="1" customWidth="1"/>
    <col min="3081" max="3081" width="8" style="1" customWidth="1"/>
    <col min="3082" max="3082" width="7.59765625" style="1" customWidth="1"/>
    <col min="3083" max="3083" width="7.73046875" style="1" customWidth="1"/>
    <col min="3084" max="3084" width="9.1328125" style="1"/>
    <col min="3085" max="3085" width="8.3984375" style="1" customWidth="1"/>
    <col min="3086" max="3086" width="9.3984375" style="1" customWidth="1"/>
    <col min="3087" max="3087" width="9.1328125" style="1"/>
    <col min="3088" max="3088" width="9" style="1" customWidth="1"/>
    <col min="3089" max="3089" width="14.86328125" style="1" customWidth="1"/>
    <col min="3090" max="3328" width="9.1328125" style="1"/>
    <col min="3329" max="3329" width="18.73046875" style="1" customWidth="1"/>
    <col min="3330" max="3330" width="12.86328125" style="1" bestFit="1" customWidth="1"/>
    <col min="3331" max="3331" width="4.1328125" style="1" customWidth="1"/>
    <col min="3332" max="3332" width="7.1328125" style="1" customWidth="1"/>
    <col min="3333" max="3333" width="7.86328125" style="1" customWidth="1"/>
    <col min="3334" max="3334" width="8.3984375" style="1" customWidth="1"/>
    <col min="3335" max="3335" width="8.1328125" style="1" customWidth="1"/>
    <col min="3336" max="3336" width="8.86328125" style="1" customWidth="1"/>
    <col min="3337" max="3337" width="8" style="1" customWidth="1"/>
    <col min="3338" max="3338" width="7.59765625" style="1" customWidth="1"/>
    <col min="3339" max="3339" width="7.73046875" style="1" customWidth="1"/>
    <col min="3340" max="3340" width="9.1328125" style="1"/>
    <col min="3341" max="3341" width="8.3984375" style="1" customWidth="1"/>
    <col min="3342" max="3342" width="9.3984375" style="1" customWidth="1"/>
    <col min="3343" max="3343" width="9.1328125" style="1"/>
    <col min="3344" max="3344" width="9" style="1" customWidth="1"/>
    <col min="3345" max="3345" width="14.86328125" style="1" customWidth="1"/>
    <col min="3346" max="3584" width="9.1328125" style="1"/>
    <col min="3585" max="3585" width="18.73046875" style="1" customWidth="1"/>
    <col min="3586" max="3586" width="12.86328125" style="1" bestFit="1" customWidth="1"/>
    <col min="3587" max="3587" width="4.1328125" style="1" customWidth="1"/>
    <col min="3588" max="3588" width="7.1328125" style="1" customWidth="1"/>
    <col min="3589" max="3589" width="7.86328125" style="1" customWidth="1"/>
    <col min="3590" max="3590" width="8.3984375" style="1" customWidth="1"/>
    <col min="3591" max="3591" width="8.1328125" style="1" customWidth="1"/>
    <col min="3592" max="3592" width="8.86328125" style="1" customWidth="1"/>
    <col min="3593" max="3593" width="8" style="1" customWidth="1"/>
    <col min="3594" max="3594" width="7.59765625" style="1" customWidth="1"/>
    <col min="3595" max="3595" width="7.73046875" style="1" customWidth="1"/>
    <col min="3596" max="3596" width="9.1328125" style="1"/>
    <col min="3597" max="3597" width="8.3984375" style="1" customWidth="1"/>
    <col min="3598" max="3598" width="9.3984375" style="1" customWidth="1"/>
    <col min="3599" max="3599" width="9.1328125" style="1"/>
    <col min="3600" max="3600" width="9" style="1" customWidth="1"/>
    <col min="3601" max="3601" width="14.86328125" style="1" customWidth="1"/>
    <col min="3602" max="3840" width="9.1328125" style="1"/>
    <col min="3841" max="3841" width="18.73046875" style="1" customWidth="1"/>
    <col min="3842" max="3842" width="12.86328125" style="1" bestFit="1" customWidth="1"/>
    <col min="3843" max="3843" width="4.1328125" style="1" customWidth="1"/>
    <col min="3844" max="3844" width="7.1328125" style="1" customWidth="1"/>
    <col min="3845" max="3845" width="7.86328125" style="1" customWidth="1"/>
    <col min="3846" max="3846" width="8.3984375" style="1" customWidth="1"/>
    <col min="3847" max="3847" width="8.1328125" style="1" customWidth="1"/>
    <col min="3848" max="3848" width="8.86328125" style="1" customWidth="1"/>
    <col min="3849" max="3849" width="8" style="1" customWidth="1"/>
    <col min="3850" max="3850" width="7.59765625" style="1" customWidth="1"/>
    <col min="3851" max="3851" width="7.73046875" style="1" customWidth="1"/>
    <col min="3852" max="3852" width="9.1328125" style="1"/>
    <col min="3853" max="3853" width="8.3984375" style="1" customWidth="1"/>
    <col min="3854" max="3854" width="9.3984375" style="1" customWidth="1"/>
    <col min="3855" max="3855" width="9.1328125" style="1"/>
    <col min="3856" max="3856" width="9" style="1" customWidth="1"/>
    <col min="3857" max="3857" width="14.86328125" style="1" customWidth="1"/>
    <col min="3858" max="4096" width="9.1328125" style="1"/>
    <col min="4097" max="4097" width="18.73046875" style="1" customWidth="1"/>
    <col min="4098" max="4098" width="12.86328125" style="1" bestFit="1" customWidth="1"/>
    <col min="4099" max="4099" width="4.1328125" style="1" customWidth="1"/>
    <col min="4100" max="4100" width="7.1328125" style="1" customWidth="1"/>
    <col min="4101" max="4101" width="7.86328125" style="1" customWidth="1"/>
    <col min="4102" max="4102" width="8.3984375" style="1" customWidth="1"/>
    <col min="4103" max="4103" width="8.1328125" style="1" customWidth="1"/>
    <col min="4104" max="4104" width="8.86328125" style="1" customWidth="1"/>
    <col min="4105" max="4105" width="8" style="1" customWidth="1"/>
    <col min="4106" max="4106" width="7.59765625" style="1" customWidth="1"/>
    <col min="4107" max="4107" width="7.73046875" style="1" customWidth="1"/>
    <col min="4108" max="4108" width="9.1328125" style="1"/>
    <col min="4109" max="4109" width="8.3984375" style="1" customWidth="1"/>
    <col min="4110" max="4110" width="9.3984375" style="1" customWidth="1"/>
    <col min="4111" max="4111" width="9.1328125" style="1"/>
    <col min="4112" max="4112" width="9" style="1" customWidth="1"/>
    <col min="4113" max="4113" width="14.86328125" style="1" customWidth="1"/>
    <col min="4114" max="4352" width="9.1328125" style="1"/>
    <col min="4353" max="4353" width="18.73046875" style="1" customWidth="1"/>
    <col min="4354" max="4354" width="12.86328125" style="1" bestFit="1" customWidth="1"/>
    <col min="4355" max="4355" width="4.1328125" style="1" customWidth="1"/>
    <col min="4356" max="4356" width="7.1328125" style="1" customWidth="1"/>
    <col min="4357" max="4357" width="7.86328125" style="1" customWidth="1"/>
    <col min="4358" max="4358" width="8.3984375" style="1" customWidth="1"/>
    <col min="4359" max="4359" width="8.1328125" style="1" customWidth="1"/>
    <col min="4360" max="4360" width="8.86328125" style="1" customWidth="1"/>
    <col min="4361" max="4361" width="8" style="1" customWidth="1"/>
    <col min="4362" max="4362" width="7.59765625" style="1" customWidth="1"/>
    <col min="4363" max="4363" width="7.73046875" style="1" customWidth="1"/>
    <col min="4364" max="4364" width="9.1328125" style="1"/>
    <col min="4365" max="4365" width="8.3984375" style="1" customWidth="1"/>
    <col min="4366" max="4366" width="9.3984375" style="1" customWidth="1"/>
    <col min="4367" max="4367" width="9.1328125" style="1"/>
    <col min="4368" max="4368" width="9" style="1" customWidth="1"/>
    <col min="4369" max="4369" width="14.86328125" style="1" customWidth="1"/>
    <col min="4370" max="4608" width="9.1328125" style="1"/>
    <col min="4609" max="4609" width="18.73046875" style="1" customWidth="1"/>
    <col min="4610" max="4610" width="12.86328125" style="1" bestFit="1" customWidth="1"/>
    <col min="4611" max="4611" width="4.1328125" style="1" customWidth="1"/>
    <col min="4612" max="4612" width="7.1328125" style="1" customWidth="1"/>
    <col min="4613" max="4613" width="7.86328125" style="1" customWidth="1"/>
    <col min="4614" max="4614" width="8.3984375" style="1" customWidth="1"/>
    <col min="4615" max="4615" width="8.1328125" style="1" customWidth="1"/>
    <col min="4616" max="4616" width="8.86328125" style="1" customWidth="1"/>
    <col min="4617" max="4617" width="8" style="1" customWidth="1"/>
    <col min="4618" max="4618" width="7.59765625" style="1" customWidth="1"/>
    <col min="4619" max="4619" width="7.73046875" style="1" customWidth="1"/>
    <col min="4620" max="4620" width="9.1328125" style="1"/>
    <col min="4621" max="4621" width="8.3984375" style="1" customWidth="1"/>
    <col min="4622" max="4622" width="9.3984375" style="1" customWidth="1"/>
    <col min="4623" max="4623" width="9.1328125" style="1"/>
    <col min="4624" max="4624" width="9" style="1" customWidth="1"/>
    <col min="4625" max="4625" width="14.86328125" style="1" customWidth="1"/>
    <col min="4626" max="4864" width="9.1328125" style="1"/>
    <col min="4865" max="4865" width="18.73046875" style="1" customWidth="1"/>
    <col min="4866" max="4866" width="12.86328125" style="1" bestFit="1" customWidth="1"/>
    <col min="4867" max="4867" width="4.1328125" style="1" customWidth="1"/>
    <col min="4868" max="4868" width="7.1328125" style="1" customWidth="1"/>
    <col min="4869" max="4869" width="7.86328125" style="1" customWidth="1"/>
    <col min="4870" max="4870" width="8.3984375" style="1" customWidth="1"/>
    <col min="4871" max="4871" width="8.1328125" style="1" customWidth="1"/>
    <col min="4872" max="4872" width="8.86328125" style="1" customWidth="1"/>
    <col min="4873" max="4873" width="8" style="1" customWidth="1"/>
    <col min="4874" max="4874" width="7.59765625" style="1" customWidth="1"/>
    <col min="4875" max="4875" width="7.73046875" style="1" customWidth="1"/>
    <col min="4876" max="4876" width="9.1328125" style="1"/>
    <col min="4877" max="4877" width="8.3984375" style="1" customWidth="1"/>
    <col min="4878" max="4878" width="9.3984375" style="1" customWidth="1"/>
    <col min="4879" max="4879" width="9.1328125" style="1"/>
    <col min="4880" max="4880" width="9" style="1" customWidth="1"/>
    <col min="4881" max="4881" width="14.86328125" style="1" customWidth="1"/>
    <col min="4882" max="5120" width="9.1328125" style="1"/>
    <col min="5121" max="5121" width="18.73046875" style="1" customWidth="1"/>
    <col min="5122" max="5122" width="12.86328125" style="1" bestFit="1" customWidth="1"/>
    <col min="5123" max="5123" width="4.1328125" style="1" customWidth="1"/>
    <col min="5124" max="5124" width="7.1328125" style="1" customWidth="1"/>
    <col min="5125" max="5125" width="7.86328125" style="1" customWidth="1"/>
    <col min="5126" max="5126" width="8.3984375" style="1" customWidth="1"/>
    <col min="5127" max="5127" width="8.1328125" style="1" customWidth="1"/>
    <col min="5128" max="5128" width="8.86328125" style="1" customWidth="1"/>
    <col min="5129" max="5129" width="8" style="1" customWidth="1"/>
    <col min="5130" max="5130" width="7.59765625" style="1" customWidth="1"/>
    <col min="5131" max="5131" width="7.73046875" style="1" customWidth="1"/>
    <col min="5132" max="5132" width="9.1328125" style="1"/>
    <col min="5133" max="5133" width="8.3984375" style="1" customWidth="1"/>
    <col min="5134" max="5134" width="9.3984375" style="1" customWidth="1"/>
    <col min="5135" max="5135" width="9.1328125" style="1"/>
    <col min="5136" max="5136" width="9" style="1" customWidth="1"/>
    <col min="5137" max="5137" width="14.86328125" style="1" customWidth="1"/>
    <col min="5138" max="5376" width="9.1328125" style="1"/>
    <col min="5377" max="5377" width="18.73046875" style="1" customWidth="1"/>
    <col min="5378" max="5378" width="12.86328125" style="1" bestFit="1" customWidth="1"/>
    <col min="5379" max="5379" width="4.1328125" style="1" customWidth="1"/>
    <col min="5380" max="5380" width="7.1328125" style="1" customWidth="1"/>
    <col min="5381" max="5381" width="7.86328125" style="1" customWidth="1"/>
    <col min="5382" max="5382" width="8.3984375" style="1" customWidth="1"/>
    <col min="5383" max="5383" width="8.1328125" style="1" customWidth="1"/>
    <col min="5384" max="5384" width="8.86328125" style="1" customWidth="1"/>
    <col min="5385" max="5385" width="8" style="1" customWidth="1"/>
    <col min="5386" max="5386" width="7.59765625" style="1" customWidth="1"/>
    <col min="5387" max="5387" width="7.73046875" style="1" customWidth="1"/>
    <col min="5388" max="5388" width="9.1328125" style="1"/>
    <col min="5389" max="5389" width="8.3984375" style="1" customWidth="1"/>
    <col min="5390" max="5390" width="9.3984375" style="1" customWidth="1"/>
    <col min="5391" max="5391" width="9.1328125" style="1"/>
    <col min="5392" max="5392" width="9" style="1" customWidth="1"/>
    <col min="5393" max="5393" width="14.86328125" style="1" customWidth="1"/>
    <col min="5394" max="5632" width="9.1328125" style="1"/>
    <col min="5633" max="5633" width="18.73046875" style="1" customWidth="1"/>
    <col min="5634" max="5634" width="12.86328125" style="1" bestFit="1" customWidth="1"/>
    <col min="5635" max="5635" width="4.1328125" style="1" customWidth="1"/>
    <col min="5636" max="5636" width="7.1328125" style="1" customWidth="1"/>
    <col min="5637" max="5637" width="7.86328125" style="1" customWidth="1"/>
    <col min="5638" max="5638" width="8.3984375" style="1" customWidth="1"/>
    <col min="5639" max="5639" width="8.1328125" style="1" customWidth="1"/>
    <col min="5640" max="5640" width="8.86328125" style="1" customWidth="1"/>
    <col min="5641" max="5641" width="8" style="1" customWidth="1"/>
    <col min="5642" max="5642" width="7.59765625" style="1" customWidth="1"/>
    <col min="5643" max="5643" width="7.73046875" style="1" customWidth="1"/>
    <col min="5644" max="5644" width="9.1328125" style="1"/>
    <col min="5645" max="5645" width="8.3984375" style="1" customWidth="1"/>
    <col min="5646" max="5646" width="9.3984375" style="1" customWidth="1"/>
    <col min="5647" max="5647" width="9.1328125" style="1"/>
    <col min="5648" max="5648" width="9" style="1" customWidth="1"/>
    <col min="5649" max="5649" width="14.86328125" style="1" customWidth="1"/>
    <col min="5650" max="5888" width="9.1328125" style="1"/>
    <col min="5889" max="5889" width="18.73046875" style="1" customWidth="1"/>
    <col min="5890" max="5890" width="12.86328125" style="1" bestFit="1" customWidth="1"/>
    <col min="5891" max="5891" width="4.1328125" style="1" customWidth="1"/>
    <col min="5892" max="5892" width="7.1328125" style="1" customWidth="1"/>
    <col min="5893" max="5893" width="7.86328125" style="1" customWidth="1"/>
    <col min="5894" max="5894" width="8.3984375" style="1" customWidth="1"/>
    <col min="5895" max="5895" width="8.1328125" style="1" customWidth="1"/>
    <col min="5896" max="5896" width="8.86328125" style="1" customWidth="1"/>
    <col min="5897" max="5897" width="8" style="1" customWidth="1"/>
    <col min="5898" max="5898" width="7.59765625" style="1" customWidth="1"/>
    <col min="5899" max="5899" width="7.73046875" style="1" customWidth="1"/>
    <col min="5900" max="5900" width="9.1328125" style="1"/>
    <col min="5901" max="5901" width="8.3984375" style="1" customWidth="1"/>
    <col min="5902" max="5902" width="9.3984375" style="1" customWidth="1"/>
    <col min="5903" max="5903" width="9.1328125" style="1"/>
    <col min="5904" max="5904" width="9" style="1" customWidth="1"/>
    <col min="5905" max="5905" width="14.86328125" style="1" customWidth="1"/>
    <col min="5906" max="6144" width="9.1328125" style="1"/>
    <col min="6145" max="6145" width="18.73046875" style="1" customWidth="1"/>
    <col min="6146" max="6146" width="12.86328125" style="1" bestFit="1" customWidth="1"/>
    <col min="6147" max="6147" width="4.1328125" style="1" customWidth="1"/>
    <col min="6148" max="6148" width="7.1328125" style="1" customWidth="1"/>
    <col min="6149" max="6149" width="7.86328125" style="1" customWidth="1"/>
    <col min="6150" max="6150" width="8.3984375" style="1" customWidth="1"/>
    <col min="6151" max="6151" width="8.1328125" style="1" customWidth="1"/>
    <col min="6152" max="6152" width="8.86328125" style="1" customWidth="1"/>
    <col min="6153" max="6153" width="8" style="1" customWidth="1"/>
    <col min="6154" max="6154" width="7.59765625" style="1" customWidth="1"/>
    <col min="6155" max="6155" width="7.73046875" style="1" customWidth="1"/>
    <col min="6156" max="6156" width="9.1328125" style="1"/>
    <col min="6157" max="6157" width="8.3984375" style="1" customWidth="1"/>
    <col min="6158" max="6158" width="9.3984375" style="1" customWidth="1"/>
    <col min="6159" max="6159" width="9.1328125" style="1"/>
    <col min="6160" max="6160" width="9" style="1" customWidth="1"/>
    <col min="6161" max="6161" width="14.86328125" style="1" customWidth="1"/>
    <col min="6162" max="6400" width="9.1328125" style="1"/>
    <col min="6401" max="6401" width="18.73046875" style="1" customWidth="1"/>
    <col min="6402" max="6402" width="12.86328125" style="1" bestFit="1" customWidth="1"/>
    <col min="6403" max="6403" width="4.1328125" style="1" customWidth="1"/>
    <col min="6404" max="6404" width="7.1328125" style="1" customWidth="1"/>
    <col min="6405" max="6405" width="7.86328125" style="1" customWidth="1"/>
    <col min="6406" max="6406" width="8.3984375" style="1" customWidth="1"/>
    <col min="6407" max="6407" width="8.1328125" style="1" customWidth="1"/>
    <col min="6408" max="6408" width="8.86328125" style="1" customWidth="1"/>
    <col min="6409" max="6409" width="8" style="1" customWidth="1"/>
    <col min="6410" max="6410" width="7.59765625" style="1" customWidth="1"/>
    <col min="6411" max="6411" width="7.73046875" style="1" customWidth="1"/>
    <col min="6412" max="6412" width="9.1328125" style="1"/>
    <col min="6413" max="6413" width="8.3984375" style="1" customWidth="1"/>
    <col min="6414" max="6414" width="9.3984375" style="1" customWidth="1"/>
    <col min="6415" max="6415" width="9.1328125" style="1"/>
    <col min="6416" max="6416" width="9" style="1" customWidth="1"/>
    <col min="6417" max="6417" width="14.86328125" style="1" customWidth="1"/>
    <col min="6418" max="6656" width="9.1328125" style="1"/>
    <col min="6657" max="6657" width="18.73046875" style="1" customWidth="1"/>
    <col min="6658" max="6658" width="12.86328125" style="1" bestFit="1" customWidth="1"/>
    <col min="6659" max="6659" width="4.1328125" style="1" customWidth="1"/>
    <col min="6660" max="6660" width="7.1328125" style="1" customWidth="1"/>
    <col min="6661" max="6661" width="7.86328125" style="1" customWidth="1"/>
    <col min="6662" max="6662" width="8.3984375" style="1" customWidth="1"/>
    <col min="6663" max="6663" width="8.1328125" style="1" customWidth="1"/>
    <col min="6664" max="6664" width="8.86328125" style="1" customWidth="1"/>
    <col min="6665" max="6665" width="8" style="1" customWidth="1"/>
    <col min="6666" max="6666" width="7.59765625" style="1" customWidth="1"/>
    <col min="6667" max="6667" width="7.73046875" style="1" customWidth="1"/>
    <col min="6668" max="6668" width="9.1328125" style="1"/>
    <col min="6669" max="6669" width="8.3984375" style="1" customWidth="1"/>
    <col min="6670" max="6670" width="9.3984375" style="1" customWidth="1"/>
    <col min="6671" max="6671" width="9.1328125" style="1"/>
    <col min="6672" max="6672" width="9" style="1" customWidth="1"/>
    <col min="6673" max="6673" width="14.86328125" style="1" customWidth="1"/>
    <col min="6674" max="6912" width="9.1328125" style="1"/>
    <col min="6913" max="6913" width="18.73046875" style="1" customWidth="1"/>
    <col min="6914" max="6914" width="12.86328125" style="1" bestFit="1" customWidth="1"/>
    <col min="6915" max="6915" width="4.1328125" style="1" customWidth="1"/>
    <col min="6916" max="6916" width="7.1328125" style="1" customWidth="1"/>
    <col min="6917" max="6917" width="7.86328125" style="1" customWidth="1"/>
    <col min="6918" max="6918" width="8.3984375" style="1" customWidth="1"/>
    <col min="6919" max="6919" width="8.1328125" style="1" customWidth="1"/>
    <col min="6920" max="6920" width="8.86328125" style="1" customWidth="1"/>
    <col min="6921" max="6921" width="8" style="1" customWidth="1"/>
    <col min="6922" max="6922" width="7.59765625" style="1" customWidth="1"/>
    <col min="6923" max="6923" width="7.73046875" style="1" customWidth="1"/>
    <col min="6924" max="6924" width="9.1328125" style="1"/>
    <col min="6925" max="6925" width="8.3984375" style="1" customWidth="1"/>
    <col min="6926" max="6926" width="9.3984375" style="1" customWidth="1"/>
    <col min="6927" max="6927" width="9.1328125" style="1"/>
    <col min="6928" max="6928" width="9" style="1" customWidth="1"/>
    <col min="6929" max="6929" width="14.86328125" style="1" customWidth="1"/>
    <col min="6930" max="7168" width="9.1328125" style="1"/>
    <col min="7169" max="7169" width="18.73046875" style="1" customWidth="1"/>
    <col min="7170" max="7170" width="12.86328125" style="1" bestFit="1" customWidth="1"/>
    <col min="7171" max="7171" width="4.1328125" style="1" customWidth="1"/>
    <col min="7172" max="7172" width="7.1328125" style="1" customWidth="1"/>
    <col min="7173" max="7173" width="7.86328125" style="1" customWidth="1"/>
    <col min="7174" max="7174" width="8.3984375" style="1" customWidth="1"/>
    <col min="7175" max="7175" width="8.1328125" style="1" customWidth="1"/>
    <col min="7176" max="7176" width="8.86328125" style="1" customWidth="1"/>
    <col min="7177" max="7177" width="8" style="1" customWidth="1"/>
    <col min="7178" max="7178" width="7.59765625" style="1" customWidth="1"/>
    <col min="7179" max="7179" width="7.73046875" style="1" customWidth="1"/>
    <col min="7180" max="7180" width="9.1328125" style="1"/>
    <col min="7181" max="7181" width="8.3984375" style="1" customWidth="1"/>
    <col min="7182" max="7182" width="9.3984375" style="1" customWidth="1"/>
    <col min="7183" max="7183" width="9.1328125" style="1"/>
    <col min="7184" max="7184" width="9" style="1" customWidth="1"/>
    <col min="7185" max="7185" width="14.86328125" style="1" customWidth="1"/>
    <col min="7186" max="7424" width="9.1328125" style="1"/>
    <col min="7425" max="7425" width="18.73046875" style="1" customWidth="1"/>
    <col min="7426" max="7426" width="12.86328125" style="1" bestFit="1" customWidth="1"/>
    <col min="7427" max="7427" width="4.1328125" style="1" customWidth="1"/>
    <col min="7428" max="7428" width="7.1328125" style="1" customWidth="1"/>
    <col min="7429" max="7429" width="7.86328125" style="1" customWidth="1"/>
    <col min="7430" max="7430" width="8.3984375" style="1" customWidth="1"/>
    <col min="7431" max="7431" width="8.1328125" style="1" customWidth="1"/>
    <col min="7432" max="7432" width="8.86328125" style="1" customWidth="1"/>
    <col min="7433" max="7433" width="8" style="1" customWidth="1"/>
    <col min="7434" max="7434" width="7.59765625" style="1" customWidth="1"/>
    <col min="7435" max="7435" width="7.73046875" style="1" customWidth="1"/>
    <col min="7436" max="7436" width="9.1328125" style="1"/>
    <col min="7437" max="7437" width="8.3984375" style="1" customWidth="1"/>
    <col min="7438" max="7438" width="9.3984375" style="1" customWidth="1"/>
    <col min="7439" max="7439" width="9.1328125" style="1"/>
    <col min="7440" max="7440" width="9" style="1" customWidth="1"/>
    <col min="7441" max="7441" width="14.86328125" style="1" customWidth="1"/>
    <col min="7442" max="7680" width="9.1328125" style="1"/>
    <col min="7681" max="7681" width="18.73046875" style="1" customWidth="1"/>
    <col min="7682" max="7682" width="12.86328125" style="1" bestFit="1" customWidth="1"/>
    <col min="7683" max="7683" width="4.1328125" style="1" customWidth="1"/>
    <col min="7684" max="7684" width="7.1328125" style="1" customWidth="1"/>
    <col min="7685" max="7685" width="7.86328125" style="1" customWidth="1"/>
    <col min="7686" max="7686" width="8.3984375" style="1" customWidth="1"/>
    <col min="7687" max="7687" width="8.1328125" style="1" customWidth="1"/>
    <col min="7688" max="7688" width="8.86328125" style="1" customWidth="1"/>
    <col min="7689" max="7689" width="8" style="1" customWidth="1"/>
    <col min="7690" max="7690" width="7.59765625" style="1" customWidth="1"/>
    <col min="7691" max="7691" width="7.73046875" style="1" customWidth="1"/>
    <col min="7692" max="7692" width="9.1328125" style="1"/>
    <col min="7693" max="7693" width="8.3984375" style="1" customWidth="1"/>
    <col min="7694" max="7694" width="9.3984375" style="1" customWidth="1"/>
    <col min="7695" max="7695" width="9.1328125" style="1"/>
    <col min="7696" max="7696" width="9" style="1" customWidth="1"/>
    <col min="7697" max="7697" width="14.86328125" style="1" customWidth="1"/>
    <col min="7698" max="7936" width="9.1328125" style="1"/>
    <col min="7937" max="7937" width="18.73046875" style="1" customWidth="1"/>
    <col min="7938" max="7938" width="12.86328125" style="1" bestFit="1" customWidth="1"/>
    <col min="7939" max="7939" width="4.1328125" style="1" customWidth="1"/>
    <col min="7940" max="7940" width="7.1328125" style="1" customWidth="1"/>
    <col min="7941" max="7941" width="7.86328125" style="1" customWidth="1"/>
    <col min="7942" max="7942" width="8.3984375" style="1" customWidth="1"/>
    <col min="7943" max="7943" width="8.1328125" style="1" customWidth="1"/>
    <col min="7944" max="7944" width="8.86328125" style="1" customWidth="1"/>
    <col min="7945" max="7945" width="8" style="1" customWidth="1"/>
    <col min="7946" max="7946" width="7.59765625" style="1" customWidth="1"/>
    <col min="7947" max="7947" width="7.73046875" style="1" customWidth="1"/>
    <col min="7948" max="7948" width="9.1328125" style="1"/>
    <col min="7949" max="7949" width="8.3984375" style="1" customWidth="1"/>
    <col min="7950" max="7950" width="9.3984375" style="1" customWidth="1"/>
    <col min="7951" max="7951" width="9.1328125" style="1"/>
    <col min="7952" max="7952" width="9" style="1" customWidth="1"/>
    <col min="7953" max="7953" width="14.86328125" style="1" customWidth="1"/>
    <col min="7954" max="8192" width="9.1328125" style="1"/>
    <col min="8193" max="8193" width="18.73046875" style="1" customWidth="1"/>
    <col min="8194" max="8194" width="12.86328125" style="1" bestFit="1" customWidth="1"/>
    <col min="8195" max="8195" width="4.1328125" style="1" customWidth="1"/>
    <col min="8196" max="8196" width="7.1328125" style="1" customWidth="1"/>
    <col min="8197" max="8197" width="7.86328125" style="1" customWidth="1"/>
    <col min="8198" max="8198" width="8.3984375" style="1" customWidth="1"/>
    <col min="8199" max="8199" width="8.1328125" style="1" customWidth="1"/>
    <col min="8200" max="8200" width="8.86328125" style="1" customWidth="1"/>
    <col min="8201" max="8201" width="8" style="1" customWidth="1"/>
    <col min="8202" max="8202" width="7.59765625" style="1" customWidth="1"/>
    <col min="8203" max="8203" width="7.73046875" style="1" customWidth="1"/>
    <col min="8204" max="8204" width="9.1328125" style="1"/>
    <col min="8205" max="8205" width="8.3984375" style="1" customWidth="1"/>
    <col min="8206" max="8206" width="9.3984375" style="1" customWidth="1"/>
    <col min="8207" max="8207" width="9.1328125" style="1"/>
    <col min="8208" max="8208" width="9" style="1" customWidth="1"/>
    <col min="8209" max="8209" width="14.86328125" style="1" customWidth="1"/>
    <col min="8210" max="8448" width="9.1328125" style="1"/>
    <col min="8449" max="8449" width="18.73046875" style="1" customWidth="1"/>
    <col min="8450" max="8450" width="12.86328125" style="1" bestFit="1" customWidth="1"/>
    <col min="8451" max="8451" width="4.1328125" style="1" customWidth="1"/>
    <col min="8452" max="8452" width="7.1328125" style="1" customWidth="1"/>
    <col min="8453" max="8453" width="7.86328125" style="1" customWidth="1"/>
    <col min="8454" max="8454" width="8.3984375" style="1" customWidth="1"/>
    <col min="8455" max="8455" width="8.1328125" style="1" customWidth="1"/>
    <col min="8456" max="8456" width="8.86328125" style="1" customWidth="1"/>
    <col min="8457" max="8457" width="8" style="1" customWidth="1"/>
    <col min="8458" max="8458" width="7.59765625" style="1" customWidth="1"/>
    <col min="8459" max="8459" width="7.73046875" style="1" customWidth="1"/>
    <col min="8460" max="8460" width="9.1328125" style="1"/>
    <col min="8461" max="8461" width="8.3984375" style="1" customWidth="1"/>
    <col min="8462" max="8462" width="9.3984375" style="1" customWidth="1"/>
    <col min="8463" max="8463" width="9.1328125" style="1"/>
    <col min="8464" max="8464" width="9" style="1" customWidth="1"/>
    <col min="8465" max="8465" width="14.86328125" style="1" customWidth="1"/>
    <col min="8466" max="8704" width="9.1328125" style="1"/>
    <col min="8705" max="8705" width="18.73046875" style="1" customWidth="1"/>
    <col min="8706" max="8706" width="12.86328125" style="1" bestFit="1" customWidth="1"/>
    <col min="8707" max="8707" width="4.1328125" style="1" customWidth="1"/>
    <col min="8708" max="8708" width="7.1328125" style="1" customWidth="1"/>
    <col min="8709" max="8709" width="7.86328125" style="1" customWidth="1"/>
    <col min="8710" max="8710" width="8.3984375" style="1" customWidth="1"/>
    <col min="8711" max="8711" width="8.1328125" style="1" customWidth="1"/>
    <col min="8712" max="8712" width="8.86328125" style="1" customWidth="1"/>
    <col min="8713" max="8713" width="8" style="1" customWidth="1"/>
    <col min="8714" max="8714" width="7.59765625" style="1" customWidth="1"/>
    <col min="8715" max="8715" width="7.73046875" style="1" customWidth="1"/>
    <col min="8716" max="8716" width="9.1328125" style="1"/>
    <col min="8717" max="8717" width="8.3984375" style="1" customWidth="1"/>
    <col min="8718" max="8718" width="9.3984375" style="1" customWidth="1"/>
    <col min="8719" max="8719" width="9.1328125" style="1"/>
    <col min="8720" max="8720" width="9" style="1" customWidth="1"/>
    <col min="8721" max="8721" width="14.86328125" style="1" customWidth="1"/>
    <col min="8722" max="8960" width="9.1328125" style="1"/>
    <col min="8961" max="8961" width="18.73046875" style="1" customWidth="1"/>
    <col min="8962" max="8962" width="12.86328125" style="1" bestFit="1" customWidth="1"/>
    <col min="8963" max="8963" width="4.1328125" style="1" customWidth="1"/>
    <col min="8964" max="8964" width="7.1328125" style="1" customWidth="1"/>
    <col min="8965" max="8965" width="7.86328125" style="1" customWidth="1"/>
    <col min="8966" max="8966" width="8.3984375" style="1" customWidth="1"/>
    <col min="8967" max="8967" width="8.1328125" style="1" customWidth="1"/>
    <col min="8968" max="8968" width="8.86328125" style="1" customWidth="1"/>
    <col min="8969" max="8969" width="8" style="1" customWidth="1"/>
    <col min="8970" max="8970" width="7.59765625" style="1" customWidth="1"/>
    <col min="8971" max="8971" width="7.73046875" style="1" customWidth="1"/>
    <col min="8972" max="8972" width="9.1328125" style="1"/>
    <col min="8973" max="8973" width="8.3984375" style="1" customWidth="1"/>
    <col min="8974" max="8974" width="9.3984375" style="1" customWidth="1"/>
    <col min="8975" max="8975" width="9.1328125" style="1"/>
    <col min="8976" max="8976" width="9" style="1" customWidth="1"/>
    <col min="8977" max="8977" width="14.86328125" style="1" customWidth="1"/>
    <col min="8978" max="9216" width="9.1328125" style="1"/>
    <col min="9217" max="9217" width="18.73046875" style="1" customWidth="1"/>
    <col min="9218" max="9218" width="12.86328125" style="1" bestFit="1" customWidth="1"/>
    <col min="9219" max="9219" width="4.1328125" style="1" customWidth="1"/>
    <col min="9220" max="9220" width="7.1328125" style="1" customWidth="1"/>
    <col min="9221" max="9221" width="7.86328125" style="1" customWidth="1"/>
    <col min="9222" max="9222" width="8.3984375" style="1" customWidth="1"/>
    <col min="9223" max="9223" width="8.1328125" style="1" customWidth="1"/>
    <col min="9224" max="9224" width="8.86328125" style="1" customWidth="1"/>
    <col min="9225" max="9225" width="8" style="1" customWidth="1"/>
    <col min="9226" max="9226" width="7.59765625" style="1" customWidth="1"/>
    <col min="9227" max="9227" width="7.73046875" style="1" customWidth="1"/>
    <col min="9228" max="9228" width="9.1328125" style="1"/>
    <col min="9229" max="9229" width="8.3984375" style="1" customWidth="1"/>
    <col min="9230" max="9230" width="9.3984375" style="1" customWidth="1"/>
    <col min="9231" max="9231" width="9.1328125" style="1"/>
    <col min="9232" max="9232" width="9" style="1" customWidth="1"/>
    <col min="9233" max="9233" width="14.86328125" style="1" customWidth="1"/>
    <col min="9234" max="9472" width="9.1328125" style="1"/>
    <col min="9473" max="9473" width="18.73046875" style="1" customWidth="1"/>
    <col min="9474" max="9474" width="12.86328125" style="1" bestFit="1" customWidth="1"/>
    <col min="9475" max="9475" width="4.1328125" style="1" customWidth="1"/>
    <col min="9476" max="9476" width="7.1328125" style="1" customWidth="1"/>
    <col min="9477" max="9477" width="7.86328125" style="1" customWidth="1"/>
    <col min="9478" max="9478" width="8.3984375" style="1" customWidth="1"/>
    <col min="9479" max="9479" width="8.1328125" style="1" customWidth="1"/>
    <col min="9480" max="9480" width="8.86328125" style="1" customWidth="1"/>
    <col min="9481" max="9481" width="8" style="1" customWidth="1"/>
    <col min="9482" max="9482" width="7.59765625" style="1" customWidth="1"/>
    <col min="9483" max="9483" width="7.73046875" style="1" customWidth="1"/>
    <col min="9484" max="9484" width="9.1328125" style="1"/>
    <col min="9485" max="9485" width="8.3984375" style="1" customWidth="1"/>
    <col min="9486" max="9486" width="9.3984375" style="1" customWidth="1"/>
    <col min="9487" max="9487" width="9.1328125" style="1"/>
    <col min="9488" max="9488" width="9" style="1" customWidth="1"/>
    <col min="9489" max="9489" width="14.86328125" style="1" customWidth="1"/>
    <col min="9490" max="9728" width="9.1328125" style="1"/>
    <col min="9729" max="9729" width="18.73046875" style="1" customWidth="1"/>
    <col min="9730" max="9730" width="12.86328125" style="1" bestFit="1" customWidth="1"/>
    <col min="9731" max="9731" width="4.1328125" style="1" customWidth="1"/>
    <col min="9732" max="9732" width="7.1328125" style="1" customWidth="1"/>
    <col min="9733" max="9733" width="7.86328125" style="1" customWidth="1"/>
    <col min="9734" max="9734" width="8.3984375" style="1" customWidth="1"/>
    <col min="9735" max="9735" width="8.1328125" style="1" customWidth="1"/>
    <col min="9736" max="9736" width="8.86328125" style="1" customWidth="1"/>
    <col min="9737" max="9737" width="8" style="1" customWidth="1"/>
    <col min="9738" max="9738" width="7.59765625" style="1" customWidth="1"/>
    <col min="9739" max="9739" width="7.73046875" style="1" customWidth="1"/>
    <col min="9740" max="9740" width="9.1328125" style="1"/>
    <col min="9741" max="9741" width="8.3984375" style="1" customWidth="1"/>
    <col min="9742" max="9742" width="9.3984375" style="1" customWidth="1"/>
    <col min="9743" max="9743" width="9.1328125" style="1"/>
    <col min="9744" max="9744" width="9" style="1" customWidth="1"/>
    <col min="9745" max="9745" width="14.86328125" style="1" customWidth="1"/>
    <col min="9746" max="9984" width="9.1328125" style="1"/>
    <col min="9985" max="9985" width="18.73046875" style="1" customWidth="1"/>
    <col min="9986" max="9986" width="12.86328125" style="1" bestFit="1" customWidth="1"/>
    <col min="9987" max="9987" width="4.1328125" style="1" customWidth="1"/>
    <col min="9988" max="9988" width="7.1328125" style="1" customWidth="1"/>
    <col min="9989" max="9989" width="7.86328125" style="1" customWidth="1"/>
    <col min="9990" max="9990" width="8.3984375" style="1" customWidth="1"/>
    <col min="9991" max="9991" width="8.1328125" style="1" customWidth="1"/>
    <col min="9992" max="9992" width="8.86328125" style="1" customWidth="1"/>
    <col min="9993" max="9993" width="8" style="1" customWidth="1"/>
    <col min="9994" max="9994" width="7.59765625" style="1" customWidth="1"/>
    <col min="9995" max="9995" width="7.73046875" style="1" customWidth="1"/>
    <col min="9996" max="9996" width="9.1328125" style="1"/>
    <col min="9997" max="9997" width="8.3984375" style="1" customWidth="1"/>
    <col min="9998" max="9998" width="9.3984375" style="1" customWidth="1"/>
    <col min="9999" max="9999" width="9.1328125" style="1"/>
    <col min="10000" max="10000" width="9" style="1" customWidth="1"/>
    <col min="10001" max="10001" width="14.86328125" style="1" customWidth="1"/>
    <col min="10002" max="10240" width="9.1328125" style="1"/>
    <col min="10241" max="10241" width="18.73046875" style="1" customWidth="1"/>
    <col min="10242" max="10242" width="12.86328125" style="1" bestFit="1" customWidth="1"/>
    <col min="10243" max="10243" width="4.1328125" style="1" customWidth="1"/>
    <col min="10244" max="10244" width="7.1328125" style="1" customWidth="1"/>
    <col min="10245" max="10245" width="7.86328125" style="1" customWidth="1"/>
    <col min="10246" max="10246" width="8.3984375" style="1" customWidth="1"/>
    <col min="10247" max="10247" width="8.1328125" style="1" customWidth="1"/>
    <col min="10248" max="10248" width="8.86328125" style="1" customWidth="1"/>
    <col min="10249" max="10249" width="8" style="1" customWidth="1"/>
    <col min="10250" max="10250" width="7.59765625" style="1" customWidth="1"/>
    <col min="10251" max="10251" width="7.73046875" style="1" customWidth="1"/>
    <col min="10252" max="10252" width="9.1328125" style="1"/>
    <col min="10253" max="10253" width="8.3984375" style="1" customWidth="1"/>
    <col min="10254" max="10254" width="9.3984375" style="1" customWidth="1"/>
    <col min="10255" max="10255" width="9.1328125" style="1"/>
    <col min="10256" max="10256" width="9" style="1" customWidth="1"/>
    <col min="10257" max="10257" width="14.86328125" style="1" customWidth="1"/>
    <col min="10258" max="10496" width="9.1328125" style="1"/>
    <col min="10497" max="10497" width="18.73046875" style="1" customWidth="1"/>
    <col min="10498" max="10498" width="12.86328125" style="1" bestFit="1" customWidth="1"/>
    <col min="10499" max="10499" width="4.1328125" style="1" customWidth="1"/>
    <col min="10500" max="10500" width="7.1328125" style="1" customWidth="1"/>
    <col min="10501" max="10501" width="7.86328125" style="1" customWidth="1"/>
    <col min="10502" max="10502" width="8.3984375" style="1" customWidth="1"/>
    <col min="10503" max="10503" width="8.1328125" style="1" customWidth="1"/>
    <col min="10504" max="10504" width="8.86328125" style="1" customWidth="1"/>
    <col min="10505" max="10505" width="8" style="1" customWidth="1"/>
    <col min="10506" max="10506" width="7.59765625" style="1" customWidth="1"/>
    <col min="10507" max="10507" width="7.73046875" style="1" customWidth="1"/>
    <col min="10508" max="10508" width="9.1328125" style="1"/>
    <col min="10509" max="10509" width="8.3984375" style="1" customWidth="1"/>
    <col min="10510" max="10510" width="9.3984375" style="1" customWidth="1"/>
    <col min="10511" max="10511" width="9.1328125" style="1"/>
    <col min="10512" max="10512" width="9" style="1" customWidth="1"/>
    <col min="10513" max="10513" width="14.86328125" style="1" customWidth="1"/>
    <col min="10514" max="10752" width="9.1328125" style="1"/>
    <col min="10753" max="10753" width="18.73046875" style="1" customWidth="1"/>
    <col min="10754" max="10754" width="12.86328125" style="1" bestFit="1" customWidth="1"/>
    <col min="10755" max="10755" width="4.1328125" style="1" customWidth="1"/>
    <col min="10756" max="10756" width="7.1328125" style="1" customWidth="1"/>
    <col min="10757" max="10757" width="7.86328125" style="1" customWidth="1"/>
    <col min="10758" max="10758" width="8.3984375" style="1" customWidth="1"/>
    <col min="10759" max="10759" width="8.1328125" style="1" customWidth="1"/>
    <col min="10760" max="10760" width="8.86328125" style="1" customWidth="1"/>
    <col min="10761" max="10761" width="8" style="1" customWidth="1"/>
    <col min="10762" max="10762" width="7.59765625" style="1" customWidth="1"/>
    <col min="10763" max="10763" width="7.73046875" style="1" customWidth="1"/>
    <col min="10764" max="10764" width="9.1328125" style="1"/>
    <col min="10765" max="10765" width="8.3984375" style="1" customWidth="1"/>
    <col min="10766" max="10766" width="9.3984375" style="1" customWidth="1"/>
    <col min="10767" max="10767" width="9.1328125" style="1"/>
    <col min="10768" max="10768" width="9" style="1" customWidth="1"/>
    <col min="10769" max="10769" width="14.86328125" style="1" customWidth="1"/>
    <col min="10770" max="11008" width="9.1328125" style="1"/>
    <col min="11009" max="11009" width="18.73046875" style="1" customWidth="1"/>
    <col min="11010" max="11010" width="12.86328125" style="1" bestFit="1" customWidth="1"/>
    <col min="11011" max="11011" width="4.1328125" style="1" customWidth="1"/>
    <col min="11012" max="11012" width="7.1328125" style="1" customWidth="1"/>
    <col min="11013" max="11013" width="7.86328125" style="1" customWidth="1"/>
    <col min="11014" max="11014" width="8.3984375" style="1" customWidth="1"/>
    <col min="11015" max="11015" width="8.1328125" style="1" customWidth="1"/>
    <col min="11016" max="11016" width="8.86328125" style="1" customWidth="1"/>
    <col min="11017" max="11017" width="8" style="1" customWidth="1"/>
    <col min="11018" max="11018" width="7.59765625" style="1" customWidth="1"/>
    <col min="11019" max="11019" width="7.73046875" style="1" customWidth="1"/>
    <col min="11020" max="11020" width="9.1328125" style="1"/>
    <col min="11021" max="11021" width="8.3984375" style="1" customWidth="1"/>
    <col min="11022" max="11022" width="9.3984375" style="1" customWidth="1"/>
    <col min="11023" max="11023" width="9.1328125" style="1"/>
    <col min="11024" max="11024" width="9" style="1" customWidth="1"/>
    <col min="11025" max="11025" width="14.86328125" style="1" customWidth="1"/>
    <col min="11026" max="11264" width="9.1328125" style="1"/>
    <col min="11265" max="11265" width="18.73046875" style="1" customWidth="1"/>
    <col min="11266" max="11266" width="12.86328125" style="1" bestFit="1" customWidth="1"/>
    <col min="11267" max="11267" width="4.1328125" style="1" customWidth="1"/>
    <col min="11268" max="11268" width="7.1328125" style="1" customWidth="1"/>
    <col min="11269" max="11269" width="7.86328125" style="1" customWidth="1"/>
    <col min="11270" max="11270" width="8.3984375" style="1" customWidth="1"/>
    <col min="11271" max="11271" width="8.1328125" style="1" customWidth="1"/>
    <col min="11272" max="11272" width="8.86328125" style="1" customWidth="1"/>
    <col min="11273" max="11273" width="8" style="1" customWidth="1"/>
    <col min="11274" max="11274" width="7.59765625" style="1" customWidth="1"/>
    <col min="11275" max="11275" width="7.73046875" style="1" customWidth="1"/>
    <col min="11276" max="11276" width="9.1328125" style="1"/>
    <col min="11277" max="11277" width="8.3984375" style="1" customWidth="1"/>
    <col min="11278" max="11278" width="9.3984375" style="1" customWidth="1"/>
    <col min="11279" max="11279" width="9.1328125" style="1"/>
    <col min="11280" max="11280" width="9" style="1" customWidth="1"/>
    <col min="11281" max="11281" width="14.86328125" style="1" customWidth="1"/>
    <col min="11282" max="11520" width="9.1328125" style="1"/>
    <col min="11521" max="11521" width="18.73046875" style="1" customWidth="1"/>
    <col min="11522" max="11522" width="12.86328125" style="1" bestFit="1" customWidth="1"/>
    <col min="11523" max="11523" width="4.1328125" style="1" customWidth="1"/>
    <col min="11524" max="11524" width="7.1328125" style="1" customWidth="1"/>
    <col min="11525" max="11525" width="7.86328125" style="1" customWidth="1"/>
    <col min="11526" max="11526" width="8.3984375" style="1" customWidth="1"/>
    <col min="11527" max="11527" width="8.1328125" style="1" customWidth="1"/>
    <col min="11528" max="11528" width="8.86328125" style="1" customWidth="1"/>
    <col min="11529" max="11529" width="8" style="1" customWidth="1"/>
    <col min="11530" max="11530" width="7.59765625" style="1" customWidth="1"/>
    <col min="11531" max="11531" width="7.73046875" style="1" customWidth="1"/>
    <col min="11532" max="11532" width="9.1328125" style="1"/>
    <col min="11533" max="11533" width="8.3984375" style="1" customWidth="1"/>
    <col min="11534" max="11534" width="9.3984375" style="1" customWidth="1"/>
    <col min="11535" max="11535" width="9.1328125" style="1"/>
    <col min="11536" max="11536" width="9" style="1" customWidth="1"/>
    <col min="11537" max="11537" width="14.86328125" style="1" customWidth="1"/>
    <col min="11538" max="11776" width="9.1328125" style="1"/>
    <col min="11777" max="11777" width="18.73046875" style="1" customWidth="1"/>
    <col min="11778" max="11778" width="12.86328125" style="1" bestFit="1" customWidth="1"/>
    <col min="11779" max="11779" width="4.1328125" style="1" customWidth="1"/>
    <col min="11780" max="11780" width="7.1328125" style="1" customWidth="1"/>
    <col min="11781" max="11781" width="7.86328125" style="1" customWidth="1"/>
    <col min="11782" max="11782" width="8.3984375" style="1" customWidth="1"/>
    <col min="11783" max="11783" width="8.1328125" style="1" customWidth="1"/>
    <col min="11784" max="11784" width="8.86328125" style="1" customWidth="1"/>
    <col min="11785" max="11785" width="8" style="1" customWidth="1"/>
    <col min="11786" max="11786" width="7.59765625" style="1" customWidth="1"/>
    <col min="11787" max="11787" width="7.73046875" style="1" customWidth="1"/>
    <col min="11788" max="11788" width="9.1328125" style="1"/>
    <col min="11789" max="11789" width="8.3984375" style="1" customWidth="1"/>
    <col min="11790" max="11790" width="9.3984375" style="1" customWidth="1"/>
    <col min="11791" max="11791" width="9.1328125" style="1"/>
    <col min="11792" max="11792" width="9" style="1" customWidth="1"/>
    <col min="11793" max="11793" width="14.86328125" style="1" customWidth="1"/>
    <col min="11794" max="12032" width="9.1328125" style="1"/>
    <col min="12033" max="12033" width="18.73046875" style="1" customWidth="1"/>
    <col min="12034" max="12034" width="12.86328125" style="1" bestFit="1" customWidth="1"/>
    <col min="12035" max="12035" width="4.1328125" style="1" customWidth="1"/>
    <col min="12036" max="12036" width="7.1328125" style="1" customWidth="1"/>
    <col min="12037" max="12037" width="7.86328125" style="1" customWidth="1"/>
    <col min="12038" max="12038" width="8.3984375" style="1" customWidth="1"/>
    <col min="12039" max="12039" width="8.1328125" style="1" customWidth="1"/>
    <col min="12040" max="12040" width="8.86328125" style="1" customWidth="1"/>
    <col min="12041" max="12041" width="8" style="1" customWidth="1"/>
    <col min="12042" max="12042" width="7.59765625" style="1" customWidth="1"/>
    <col min="12043" max="12043" width="7.73046875" style="1" customWidth="1"/>
    <col min="12044" max="12044" width="9.1328125" style="1"/>
    <col min="12045" max="12045" width="8.3984375" style="1" customWidth="1"/>
    <col min="12046" max="12046" width="9.3984375" style="1" customWidth="1"/>
    <col min="12047" max="12047" width="9.1328125" style="1"/>
    <col min="12048" max="12048" width="9" style="1" customWidth="1"/>
    <col min="12049" max="12049" width="14.86328125" style="1" customWidth="1"/>
    <col min="12050" max="12288" width="9.1328125" style="1"/>
    <col min="12289" max="12289" width="18.73046875" style="1" customWidth="1"/>
    <col min="12290" max="12290" width="12.86328125" style="1" bestFit="1" customWidth="1"/>
    <col min="12291" max="12291" width="4.1328125" style="1" customWidth="1"/>
    <col min="12292" max="12292" width="7.1328125" style="1" customWidth="1"/>
    <col min="12293" max="12293" width="7.86328125" style="1" customWidth="1"/>
    <col min="12294" max="12294" width="8.3984375" style="1" customWidth="1"/>
    <col min="12295" max="12295" width="8.1328125" style="1" customWidth="1"/>
    <col min="12296" max="12296" width="8.86328125" style="1" customWidth="1"/>
    <col min="12297" max="12297" width="8" style="1" customWidth="1"/>
    <col min="12298" max="12298" width="7.59765625" style="1" customWidth="1"/>
    <col min="12299" max="12299" width="7.73046875" style="1" customWidth="1"/>
    <col min="12300" max="12300" width="9.1328125" style="1"/>
    <col min="12301" max="12301" width="8.3984375" style="1" customWidth="1"/>
    <col min="12302" max="12302" width="9.3984375" style="1" customWidth="1"/>
    <col min="12303" max="12303" width="9.1328125" style="1"/>
    <col min="12304" max="12304" width="9" style="1" customWidth="1"/>
    <col min="12305" max="12305" width="14.86328125" style="1" customWidth="1"/>
    <col min="12306" max="12544" width="9.1328125" style="1"/>
    <col min="12545" max="12545" width="18.73046875" style="1" customWidth="1"/>
    <col min="12546" max="12546" width="12.86328125" style="1" bestFit="1" customWidth="1"/>
    <col min="12547" max="12547" width="4.1328125" style="1" customWidth="1"/>
    <col min="12548" max="12548" width="7.1328125" style="1" customWidth="1"/>
    <col min="12549" max="12549" width="7.86328125" style="1" customWidth="1"/>
    <col min="12550" max="12550" width="8.3984375" style="1" customWidth="1"/>
    <col min="12551" max="12551" width="8.1328125" style="1" customWidth="1"/>
    <col min="12552" max="12552" width="8.86328125" style="1" customWidth="1"/>
    <col min="12553" max="12553" width="8" style="1" customWidth="1"/>
    <col min="12554" max="12554" width="7.59765625" style="1" customWidth="1"/>
    <col min="12555" max="12555" width="7.73046875" style="1" customWidth="1"/>
    <col min="12556" max="12556" width="9.1328125" style="1"/>
    <col min="12557" max="12557" width="8.3984375" style="1" customWidth="1"/>
    <col min="12558" max="12558" width="9.3984375" style="1" customWidth="1"/>
    <col min="12559" max="12559" width="9.1328125" style="1"/>
    <col min="12560" max="12560" width="9" style="1" customWidth="1"/>
    <col min="12561" max="12561" width="14.86328125" style="1" customWidth="1"/>
    <col min="12562" max="12800" width="9.1328125" style="1"/>
    <col min="12801" max="12801" width="18.73046875" style="1" customWidth="1"/>
    <col min="12802" max="12802" width="12.86328125" style="1" bestFit="1" customWidth="1"/>
    <col min="12803" max="12803" width="4.1328125" style="1" customWidth="1"/>
    <col min="12804" max="12804" width="7.1328125" style="1" customWidth="1"/>
    <col min="12805" max="12805" width="7.86328125" style="1" customWidth="1"/>
    <col min="12806" max="12806" width="8.3984375" style="1" customWidth="1"/>
    <col min="12807" max="12807" width="8.1328125" style="1" customWidth="1"/>
    <col min="12808" max="12808" width="8.86328125" style="1" customWidth="1"/>
    <col min="12809" max="12809" width="8" style="1" customWidth="1"/>
    <col min="12810" max="12810" width="7.59765625" style="1" customWidth="1"/>
    <col min="12811" max="12811" width="7.73046875" style="1" customWidth="1"/>
    <col min="12812" max="12812" width="9.1328125" style="1"/>
    <col min="12813" max="12813" width="8.3984375" style="1" customWidth="1"/>
    <col min="12814" max="12814" width="9.3984375" style="1" customWidth="1"/>
    <col min="12815" max="12815" width="9.1328125" style="1"/>
    <col min="12816" max="12816" width="9" style="1" customWidth="1"/>
    <col min="12817" max="12817" width="14.86328125" style="1" customWidth="1"/>
    <col min="12818" max="13056" width="9.1328125" style="1"/>
    <col min="13057" max="13057" width="18.73046875" style="1" customWidth="1"/>
    <col min="13058" max="13058" width="12.86328125" style="1" bestFit="1" customWidth="1"/>
    <col min="13059" max="13059" width="4.1328125" style="1" customWidth="1"/>
    <col min="13060" max="13060" width="7.1328125" style="1" customWidth="1"/>
    <col min="13061" max="13061" width="7.86328125" style="1" customWidth="1"/>
    <col min="13062" max="13062" width="8.3984375" style="1" customWidth="1"/>
    <col min="13063" max="13063" width="8.1328125" style="1" customWidth="1"/>
    <col min="13064" max="13064" width="8.86328125" style="1" customWidth="1"/>
    <col min="13065" max="13065" width="8" style="1" customWidth="1"/>
    <col min="13066" max="13066" width="7.59765625" style="1" customWidth="1"/>
    <col min="13067" max="13067" width="7.73046875" style="1" customWidth="1"/>
    <col min="13068" max="13068" width="9.1328125" style="1"/>
    <col min="13069" max="13069" width="8.3984375" style="1" customWidth="1"/>
    <col min="13070" max="13070" width="9.3984375" style="1" customWidth="1"/>
    <col min="13071" max="13071" width="9.1328125" style="1"/>
    <col min="13072" max="13072" width="9" style="1" customWidth="1"/>
    <col min="13073" max="13073" width="14.86328125" style="1" customWidth="1"/>
    <col min="13074" max="13312" width="9.1328125" style="1"/>
    <col min="13313" max="13313" width="18.73046875" style="1" customWidth="1"/>
    <col min="13314" max="13314" width="12.86328125" style="1" bestFit="1" customWidth="1"/>
    <col min="13315" max="13315" width="4.1328125" style="1" customWidth="1"/>
    <col min="13316" max="13316" width="7.1328125" style="1" customWidth="1"/>
    <col min="13317" max="13317" width="7.86328125" style="1" customWidth="1"/>
    <col min="13318" max="13318" width="8.3984375" style="1" customWidth="1"/>
    <col min="13319" max="13319" width="8.1328125" style="1" customWidth="1"/>
    <col min="13320" max="13320" width="8.86328125" style="1" customWidth="1"/>
    <col min="13321" max="13321" width="8" style="1" customWidth="1"/>
    <col min="13322" max="13322" width="7.59765625" style="1" customWidth="1"/>
    <col min="13323" max="13323" width="7.73046875" style="1" customWidth="1"/>
    <col min="13324" max="13324" width="9.1328125" style="1"/>
    <col min="13325" max="13325" width="8.3984375" style="1" customWidth="1"/>
    <col min="13326" max="13326" width="9.3984375" style="1" customWidth="1"/>
    <col min="13327" max="13327" width="9.1328125" style="1"/>
    <col min="13328" max="13328" width="9" style="1" customWidth="1"/>
    <col min="13329" max="13329" width="14.86328125" style="1" customWidth="1"/>
    <col min="13330" max="13568" width="9.1328125" style="1"/>
    <col min="13569" max="13569" width="18.73046875" style="1" customWidth="1"/>
    <col min="13570" max="13570" width="12.86328125" style="1" bestFit="1" customWidth="1"/>
    <col min="13571" max="13571" width="4.1328125" style="1" customWidth="1"/>
    <col min="13572" max="13572" width="7.1328125" style="1" customWidth="1"/>
    <col min="13573" max="13573" width="7.86328125" style="1" customWidth="1"/>
    <col min="13574" max="13574" width="8.3984375" style="1" customWidth="1"/>
    <col min="13575" max="13575" width="8.1328125" style="1" customWidth="1"/>
    <col min="13576" max="13576" width="8.86328125" style="1" customWidth="1"/>
    <col min="13577" max="13577" width="8" style="1" customWidth="1"/>
    <col min="13578" max="13578" width="7.59765625" style="1" customWidth="1"/>
    <col min="13579" max="13579" width="7.73046875" style="1" customWidth="1"/>
    <col min="13580" max="13580" width="9.1328125" style="1"/>
    <col min="13581" max="13581" width="8.3984375" style="1" customWidth="1"/>
    <col min="13582" max="13582" width="9.3984375" style="1" customWidth="1"/>
    <col min="13583" max="13583" width="9.1328125" style="1"/>
    <col min="13584" max="13584" width="9" style="1" customWidth="1"/>
    <col min="13585" max="13585" width="14.86328125" style="1" customWidth="1"/>
    <col min="13586" max="13824" width="9.1328125" style="1"/>
    <col min="13825" max="13825" width="18.73046875" style="1" customWidth="1"/>
    <col min="13826" max="13826" width="12.86328125" style="1" bestFit="1" customWidth="1"/>
    <col min="13827" max="13827" width="4.1328125" style="1" customWidth="1"/>
    <col min="13828" max="13828" width="7.1328125" style="1" customWidth="1"/>
    <col min="13829" max="13829" width="7.86328125" style="1" customWidth="1"/>
    <col min="13830" max="13830" width="8.3984375" style="1" customWidth="1"/>
    <col min="13831" max="13831" width="8.1328125" style="1" customWidth="1"/>
    <col min="13832" max="13832" width="8.86328125" style="1" customWidth="1"/>
    <col min="13833" max="13833" width="8" style="1" customWidth="1"/>
    <col min="13834" max="13834" width="7.59765625" style="1" customWidth="1"/>
    <col min="13835" max="13835" width="7.73046875" style="1" customWidth="1"/>
    <col min="13836" max="13836" width="9.1328125" style="1"/>
    <col min="13837" max="13837" width="8.3984375" style="1" customWidth="1"/>
    <col min="13838" max="13838" width="9.3984375" style="1" customWidth="1"/>
    <col min="13839" max="13839" width="9.1328125" style="1"/>
    <col min="13840" max="13840" width="9" style="1" customWidth="1"/>
    <col min="13841" max="13841" width="14.86328125" style="1" customWidth="1"/>
    <col min="13842" max="14080" width="9.1328125" style="1"/>
    <col min="14081" max="14081" width="18.73046875" style="1" customWidth="1"/>
    <col min="14082" max="14082" width="12.86328125" style="1" bestFit="1" customWidth="1"/>
    <col min="14083" max="14083" width="4.1328125" style="1" customWidth="1"/>
    <col min="14084" max="14084" width="7.1328125" style="1" customWidth="1"/>
    <col min="14085" max="14085" width="7.86328125" style="1" customWidth="1"/>
    <col min="14086" max="14086" width="8.3984375" style="1" customWidth="1"/>
    <col min="14087" max="14087" width="8.1328125" style="1" customWidth="1"/>
    <col min="14088" max="14088" width="8.86328125" style="1" customWidth="1"/>
    <col min="14089" max="14089" width="8" style="1" customWidth="1"/>
    <col min="14090" max="14090" width="7.59765625" style="1" customWidth="1"/>
    <col min="14091" max="14091" width="7.73046875" style="1" customWidth="1"/>
    <col min="14092" max="14092" width="9.1328125" style="1"/>
    <col min="14093" max="14093" width="8.3984375" style="1" customWidth="1"/>
    <col min="14094" max="14094" width="9.3984375" style="1" customWidth="1"/>
    <col min="14095" max="14095" width="9.1328125" style="1"/>
    <col min="14096" max="14096" width="9" style="1" customWidth="1"/>
    <col min="14097" max="14097" width="14.86328125" style="1" customWidth="1"/>
    <col min="14098" max="14336" width="9.1328125" style="1"/>
    <col min="14337" max="14337" width="18.73046875" style="1" customWidth="1"/>
    <col min="14338" max="14338" width="12.86328125" style="1" bestFit="1" customWidth="1"/>
    <col min="14339" max="14339" width="4.1328125" style="1" customWidth="1"/>
    <col min="14340" max="14340" width="7.1328125" style="1" customWidth="1"/>
    <col min="14341" max="14341" width="7.86328125" style="1" customWidth="1"/>
    <col min="14342" max="14342" width="8.3984375" style="1" customWidth="1"/>
    <col min="14343" max="14343" width="8.1328125" style="1" customWidth="1"/>
    <col min="14344" max="14344" width="8.86328125" style="1" customWidth="1"/>
    <col min="14345" max="14345" width="8" style="1" customWidth="1"/>
    <col min="14346" max="14346" width="7.59765625" style="1" customWidth="1"/>
    <col min="14347" max="14347" width="7.73046875" style="1" customWidth="1"/>
    <col min="14348" max="14348" width="9.1328125" style="1"/>
    <col min="14349" max="14349" width="8.3984375" style="1" customWidth="1"/>
    <col min="14350" max="14350" width="9.3984375" style="1" customWidth="1"/>
    <col min="14351" max="14351" width="9.1328125" style="1"/>
    <col min="14352" max="14352" width="9" style="1" customWidth="1"/>
    <col min="14353" max="14353" width="14.86328125" style="1" customWidth="1"/>
    <col min="14354" max="14592" width="9.1328125" style="1"/>
    <col min="14593" max="14593" width="18.73046875" style="1" customWidth="1"/>
    <col min="14594" max="14594" width="12.86328125" style="1" bestFit="1" customWidth="1"/>
    <col min="14595" max="14595" width="4.1328125" style="1" customWidth="1"/>
    <col min="14596" max="14596" width="7.1328125" style="1" customWidth="1"/>
    <col min="14597" max="14597" width="7.86328125" style="1" customWidth="1"/>
    <col min="14598" max="14598" width="8.3984375" style="1" customWidth="1"/>
    <col min="14599" max="14599" width="8.1328125" style="1" customWidth="1"/>
    <col min="14600" max="14600" width="8.86328125" style="1" customWidth="1"/>
    <col min="14601" max="14601" width="8" style="1" customWidth="1"/>
    <col min="14602" max="14602" width="7.59765625" style="1" customWidth="1"/>
    <col min="14603" max="14603" width="7.73046875" style="1" customWidth="1"/>
    <col min="14604" max="14604" width="9.1328125" style="1"/>
    <col min="14605" max="14605" width="8.3984375" style="1" customWidth="1"/>
    <col min="14606" max="14606" width="9.3984375" style="1" customWidth="1"/>
    <col min="14607" max="14607" width="9.1328125" style="1"/>
    <col min="14608" max="14608" width="9" style="1" customWidth="1"/>
    <col min="14609" max="14609" width="14.86328125" style="1" customWidth="1"/>
    <col min="14610" max="14848" width="9.1328125" style="1"/>
    <col min="14849" max="14849" width="18.73046875" style="1" customWidth="1"/>
    <col min="14850" max="14850" width="12.86328125" style="1" bestFit="1" customWidth="1"/>
    <col min="14851" max="14851" width="4.1328125" style="1" customWidth="1"/>
    <col min="14852" max="14852" width="7.1328125" style="1" customWidth="1"/>
    <col min="14853" max="14853" width="7.86328125" style="1" customWidth="1"/>
    <col min="14854" max="14854" width="8.3984375" style="1" customWidth="1"/>
    <col min="14855" max="14855" width="8.1328125" style="1" customWidth="1"/>
    <col min="14856" max="14856" width="8.86328125" style="1" customWidth="1"/>
    <col min="14857" max="14857" width="8" style="1" customWidth="1"/>
    <col min="14858" max="14858" width="7.59765625" style="1" customWidth="1"/>
    <col min="14859" max="14859" width="7.73046875" style="1" customWidth="1"/>
    <col min="14860" max="14860" width="9.1328125" style="1"/>
    <col min="14861" max="14861" width="8.3984375" style="1" customWidth="1"/>
    <col min="14862" max="14862" width="9.3984375" style="1" customWidth="1"/>
    <col min="14863" max="14863" width="9.1328125" style="1"/>
    <col min="14864" max="14864" width="9" style="1" customWidth="1"/>
    <col min="14865" max="14865" width="14.86328125" style="1" customWidth="1"/>
    <col min="14866" max="15104" width="9.1328125" style="1"/>
    <col min="15105" max="15105" width="18.73046875" style="1" customWidth="1"/>
    <col min="15106" max="15106" width="12.86328125" style="1" bestFit="1" customWidth="1"/>
    <col min="15107" max="15107" width="4.1328125" style="1" customWidth="1"/>
    <col min="15108" max="15108" width="7.1328125" style="1" customWidth="1"/>
    <col min="15109" max="15109" width="7.86328125" style="1" customWidth="1"/>
    <col min="15110" max="15110" width="8.3984375" style="1" customWidth="1"/>
    <col min="15111" max="15111" width="8.1328125" style="1" customWidth="1"/>
    <col min="15112" max="15112" width="8.86328125" style="1" customWidth="1"/>
    <col min="15113" max="15113" width="8" style="1" customWidth="1"/>
    <col min="15114" max="15114" width="7.59765625" style="1" customWidth="1"/>
    <col min="15115" max="15115" width="7.73046875" style="1" customWidth="1"/>
    <col min="15116" max="15116" width="9.1328125" style="1"/>
    <col min="15117" max="15117" width="8.3984375" style="1" customWidth="1"/>
    <col min="15118" max="15118" width="9.3984375" style="1" customWidth="1"/>
    <col min="15119" max="15119" width="9.1328125" style="1"/>
    <col min="15120" max="15120" width="9" style="1" customWidth="1"/>
    <col min="15121" max="15121" width="14.86328125" style="1" customWidth="1"/>
    <col min="15122" max="15360" width="9.1328125" style="1"/>
    <col min="15361" max="15361" width="18.73046875" style="1" customWidth="1"/>
    <col min="15362" max="15362" width="12.86328125" style="1" bestFit="1" customWidth="1"/>
    <col min="15363" max="15363" width="4.1328125" style="1" customWidth="1"/>
    <col min="15364" max="15364" width="7.1328125" style="1" customWidth="1"/>
    <col min="15365" max="15365" width="7.86328125" style="1" customWidth="1"/>
    <col min="15366" max="15366" width="8.3984375" style="1" customWidth="1"/>
    <col min="15367" max="15367" width="8.1328125" style="1" customWidth="1"/>
    <col min="15368" max="15368" width="8.86328125" style="1" customWidth="1"/>
    <col min="15369" max="15369" width="8" style="1" customWidth="1"/>
    <col min="15370" max="15370" width="7.59765625" style="1" customWidth="1"/>
    <col min="15371" max="15371" width="7.73046875" style="1" customWidth="1"/>
    <col min="15372" max="15372" width="9.1328125" style="1"/>
    <col min="15373" max="15373" width="8.3984375" style="1" customWidth="1"/>
    <col min="15374" max="15374" width="9.3984375" style="1" customWidth="1"/>
    <col min="15375" max="15375" width="9.1328125" style="1"/>
    <col min="15376" max="15376" width="9" style="1" customWidth="1"/>
    <col min="15377" max="15377" width="14.86328125" style="1" customWidth="1"/>
    <col min="15378" max="15616" width="9.1328125" style="1"/>
    <col min="15617" max="15617" width="18.73046875" style="1" customWidth="1"/>
    <col min="15618" max="15618" width="12.86328125" style="1" bestFit="1" customWidth="1"/>
    <col min="15619" max="15619" width="4.1328125" style="1" customWidth="1"/>
    <col min="15620" max="15620" width="7.1328125" style="1" customWidth="1"/>
    <col min="15621" max="15621" width="7.86328125" style="1" customWidth="1"/>
    <col min="15622" max="15622" width="8.3984375" style="1" customWidth="1"/>
    <col min="15623" max="15623" width="8.1328125" style="1" customWidth="1"/>
    <col min="15624" max="15624" width="8.86328125" style="1" customWidth="1"/>
    <col min="15625" max="15625" width="8" style="1" customWidth="1"/>
    <col min="15626" max="15626" width="7.59765625" style="1" customWidth="1"/>
    <col min="15627" max="15627" width="7.73046875" style="1" customWidth="1"/>
    <col min="15628" max="15628" width="9.1328125" style="1"/>
    <col min="15629" max="15629" width="8.3984375" style="1" customWidth="1"/>
    <col min="15630" max="15630" width="9.3984375" style="1" customWidth="1"/>
    <col min="15631" max="15631" width="9.1328125" style="1"/>
    <col min="15632" max="15632" width="9" style="1" customWidth="1"/>
    <col min="15633" max="15633" width="14.86328125" style="1" customWidth="1"/>
    <col min="15634" max="15872" width="9.1328125" style="1"/>
    <col min="15873" max="15873" width="18.73046875" style="1" customWidth="1"/>
    <col min="15874" max="15874" width="12.86328125" style="1" bestFit="1" customWidth="1"/>
    <col min="15875" max="15875" width="4.1328125" style="1" customWidth="1"/>
    <col min="15876" max="15876" width="7.1328125" style="1" customWidth="1"/>
    <col min="15877" max="15877" width="7.86328125" style="1" customWidth="1"/>
    <col min="15878" max="15878" width="8.3984375" style="1" customWidth="1"/>
    <col min="15879" max="15879" width="8.1328125" style="1" customWidth="1"/>
    <col min="15880" max="15880" width="8.86328125" style="1" customWidth="1"/>
    <col min="15881" max="15881" width="8" style="1" customWidth="1"/>
    <col min="15882" max="15882" width="7.59765625" style="1" customWidth="1"/>
    <col min="15883" max="15883" width="7.73046875" style="1" customWidth="1"/>
    <col min="15884" max="15884" width="9.1328125" style="1"/>
    <col min="15885" max="15885" width="8.3984375" style="1" customWidth="1"/>
    <col min="15886" max="15886" width="9.3984375" style="1" customWidth="1"/>
    <col min="15887" max="15887" width="9.1328125" style="1"/>
    <col min="15888" max="15888" width="9" style="1" customWidth="1"/>
    <col min="15889" max="15889" width="14.86328125" style="1" customWidth="1"/>
    <col min="15890" max="16128" width="9.1328125" style="1"/>
    <col min="16129" max="16129" width="18.73046875" style="1" customWidth="1"/>
    <col min="16130" max="16130" width="12.86328125" style="1" bestFit="1" customWidth="1"/>
    <col min="16131" max="16131" width="4.1328125" style="1" customWidth="1"/>
    <col min="16132" max="16132" width="7.1328125" style="1" customWidth="1"/>
    <col min="16133" max="16133" width="7.86328125" style="1" customWidth="1"/>
    <col min="16134" max="16134" width="8.3984375" style="1" customWidth="1"/>
    <col min="16135" max="16135" width="8.1328125" style="1" customWidth="1"/>
    <col min="16136" max="16136" width="8.86328125" style="1" customWidth="1"/>
    <col min="16137" max="16137" width="8" style="1" customWidth="1"/>
    <col min="16138" max="16138" width="7.59765625" style="1" customWidth="1"/>
    <col min="16139" max="16139" width="7.73046875" style="1" customWidth="1"/>
    <col min="16140" max="16140" width="9.1328125" style="1"/>
    <col min="16141" max="16141" width="8.3984375" style="1" customWidth="1"/>
    <col min="16142" max="16142" width="9.3984375" style="1" customWidth="1"/>
    <col min="16143" max="16143" width="9.1328125" style="1"/>
    <col min="16144" max="16144" width="9" style="1" customWidth="1"/>
    <col min="16145" max="16145" width="14.86328125" style="1" customWidth="1"/>
    <col min="16146" max="16384" width="9.1328125" style="1"/>
  </cols>
  <sheetData>
    <row r="1" spans="1:17" ht="18.75" customHeight="1" x14ac:dyDescent="0.35"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x14ac:dyDescent="0.35">
      <c r="A2" s="2" t="s">
        <v>1</v>
      </c>
      <c r="B2" s="3"/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4" t="s">
        <v>11</v>
      </c>
      <c r="N2" s="4" t="s">
        <v>12</v>
      </c>
      <c r="O2" s="4" t="s">
        <v>13</v>
      </c>
      <c r="P2" s="4" t="s">
        <v>14</v>
      </c>
    </row>
    <row r="3" spans="1:17" x14ac:dyDescent="0.35">
      <c r="A3" s="59" t="s">
        <v>15</v>
      </c>
      <c r="B3" s="6" t="s">
        <v>16</v>
      </c>
      <c r="C3" s="6" t="s">
        <v>17</v>
      </c>
      <c r="D3" s="7">
        <v>5101</v>
      </c>
      <c r="E3" s="7">
        <v>3944</v>
      </c>
      <c r="F3" s="7">
        <v>4064</v>
      </c>
      <c r="G3" s="7">
        <v>2848</v>
      </c>
      <c r="H3" s="7">
        <v>1339</v>
      </c>
      <c r="I3" s="7">
        <v>968</v>
      </c>
      <c r="J3" s="7">
        <v>798</v>
      </c>
      <c r="K3" s="7">
        <v>924</v>
      </c>
      <c r="L3" s="7">
        <v>1274</v>
      </c>
      <c r="M3" s="7">
        <v>2024</v>
      </c>
      <c r="N3" s="8">
        <v>3312</v>
      </c>
      <c r="O3" s="7">
        <v>4538</v>
      </c>
      <c r="P3" s="9">
        <f>SUM(D3:O3)</f>
        <v>31134</v>
      </c>
      <c r="Q3" s="10" t="s">
        <v>23</v>
      </c>
    </row>
    <row r="4" spans="1:17" ht="13.15" x14ac:dyDescent="0.4">
      <c r="A4" s="60"/>
      <c r="B4" s="6" t="s">
        <v>19</v>
      </c>
      <c r="C4" s="6" t="s">
        <v>17</v>
      </c>
      <c r="D4" s="7">
        <v>4467.5297305976219</v>
      </c>
      <c r="E4" s="7">
        <v>3469.7498504200116</v>
      </c>
      <c r="F4" s="7">
        <v>3545.9098243272142</v>
      </c>
      <c r="G4" s="8">
        <v>2466.8598066512154</v>
      </c>
      <c r="H4" s="7">
        <v>1001.8298798536094</v>
      </c>
      <c r="I4" s="7">
        <v>683.60992131120622</v>
      </c>
      <c r="J4" s="8">
        <v>555.81000353519971</v>
      </c>
      <c r="K4" s="7">
        <v>638.10995695120334</v>
      </c>
      <c r="L4" s="7">
        <v>1003.5598597152112</v>
      </c>
      <c r="M4" s="7">
        <v>1686.3898770888097</v>
      </c>
      <c r="N4" s="7">
        <v>2962.2398190208146</v>
      </c>
      <c r="O4" s="7">
        <v>4129.4996576400272</v>
      </c>
      <c r="P4" s="9">
        <f>SUM(D4:O4)</f>
        <v>26611.098187112144</v>
      </c>
      <c r="Q4" s="11"/>
    </row>
    <row r="5" spans="1:17" x14ac:dyDescent="0.35">
      <c r="A5" s="61"/>
      <c r="B5" s="6" t="s">
        <v>20</v>
      </c>
      <c r="C5" s="6" t="s">
        <v>21</v>
      </c>
      <c r="D5" s="12">
        <f t="shared" ref="D5:O5" si="0">D4/D3</f>
        <v>0.87581449335377803</v>
      </c>
      <c r="E5" s="12">
        <f t="shared" si="0"/>
        <v>0.87975401886917126</v>
      </c>
      <c r="F5" s="12">
        <f t="shared" si="0"/>
        <v>0.87251718118287747</v>
      </c>
      <c r="G5" s="12">
        <f t="shared" si="0"/>
        <v>0.86617268491966837</v>
      </c>
      <c r="H5" s="12">
        <f t="shared" si="0"/>
        <v>0.74819259137685545</v>
      </c>
      <c r="I5" s="12">
        <f t="shared" si="0"/>
        <v>0.70620859639587419</v>
      </c>
      <c r="J5" s="12">
        <f t="shared" si="0"/>
        <v>0.69650376382857104</v>
      </c>
      <c r="K5" s="12">
        <f t="shared" si="0"/>
        <v>0.69059519150563131</v>
      </c>
      <c r="L5" s="12">
        <f t="shared" si="0"/>
        <v>0.78772359475291309</v>
      </c>
      <c r="M5" s="12">
        <f t="shared" si="0"/>
        <v>0.83319657958933291</v>
      </c>
      <c r="N5" s="12">
        <f t="shared" si="0"/>
        <v>0.89439608062222664</v>
      </c>
      <c r="O5" s="12">
        <f t="shared" si="0"/>
        <v>0.90998229564566491</v>
      </c>
      <c r="P5" s="13">
        <f>P4/P3</f>
        <v>0.85472789192240461</v>
      </c>
    </row>
    <row r="6" spans="1:17" x14ac:dyDescent="0.35">
      <c r="A6" s="67" t="s">
        <v>22</v>
      </c>
      <c r="B6" s="6" t="s">
        <v>16</v>
      </c>
      <c r="C6" s="6" t="s">
        <v>17</v>
      </c>
      <c r="D6" s="7">
        <v>1435</v>
      </c>
      <c r="E6" s="7">
        <v>1080</v>
      </c>
      <c r="F6" s="7">
        <v>1103</v>
      </c>
      <c r="G6" s="7">
        <v>782</v>
      </c>
      <c r="H6" s="7">
        <v>246</v>
      </c>
      <c r="I6" s="7">
        <v>172.6</v>
      </c>
      <c r="J6" s="7">
        <v>148</v>
      </c>
      <c r="K6" s="7">
        <v>168</v>
      </c>
      <c r="L6" s="7">
        <v>301</v>
      </c>
      <c r="M6" s="7">
        <v>521</v>
      </c>
      <c r="N6" s="8">
        <v>938</v>
      </c>
      <c r="O6" s="7">
        <v>1345</v>
      </c>
      <c r="P6" s="9">
        <f>SUM(D6:O6)</f>
        <v>8239.6</v>
      </c>
      <c r="Q6" s="10" t="s">
        <v>23</v>
      </c>
    </row>
    <row r="7" spans="1:17" x14ac:dyDescent="0.35">
      <c r="A7" s="68"/>
      <c r="B7" s="6" t="s">
        <v>19</v>
      </c>
      <c r="C7" s="6" t="s">
        <v>17</v>
      </c>
      <c r="D7" s="8">
        <v>1247.9999121600069</v>
      </c>
      <c r="E7" s="8">
        <v>943.83993249280536</v>
      </c>
      <c r="F7" s="8">
        <v>949.36996405040293</v>
      </c>
      <c r="G7" s="8">
        <v>676.18999790480018</v>
      </c>
      <c r="H7" s="8">
        <v>185.98998912080086</v>
      </c>
      <c r="I7" s="8">
        <v>149.61001203119903</v>
      </c>
      <c r="J7" s="8">
        <v>110.91998712640103</v>
      </c>
      <c r="K7" s="8">
        <v>124.49997804000175</v>
      </c>
      <c r="L7" s="8">
        <v>247.69002418479806</v>
      </c>
      <c r="M7" s="8">
        <v>441.6299286696057</v>
      </c>
      <c r="N7" s="8">
        <v>821.9298662456107</v>
      </c>
      <c r="O7" s="8">
        <v>1158.4978713201701</v>
      </c>
      <c r="P7" s="9">
        <f>SUM(D7:O7)</f>
        <v>7058.1674633466027</v>
      </c>
    </row>
    <row r="8" spans="1:17" x14ac:dyDescent="0.35">
      <c r="A8" s="69"/>
      <c r="B8" s="6" t="s">
        <v>20</v>
      </c>
      <c r="C8" s="6" t="s">
        <v>21</v>
      </c>
      <c r="D8" s="12">
        <f t="shared" ref="D8:P8" si="1">D7/D6</f>
        <v>0.86968634993728711</v>
      </c>
      <c r="E8" s="12">
        <f t="shared" si="1"/>
        <v>0.87392586341926426</v>
      </c>
      <c r="F8" s="12">
        <f t="shared" si="1"/>
        <v>0.86071619587525194</v>
      </c>
      <c r="G8" s="12">
        <f t="shared" si="1"/>
        <v>0.86469309194987232</v>
      </c>
      <c r="H8" s="12">
        <f t="shared" si="1"/>
        <v>0.75605686634471891</v>
      </c>
      <c r="I8" s="12">
        <f t="shared" si="1"/>
        <v>0.86680192370335485</v>
      </c>
      <c r="J8" s="12">
        <f t="shared" si="1"/>
        <v>0.74945937247568262</v>
      </c>
      <c r="K8" s="12">
        <f t="shared" si="1"/>
        <v>0.74107129785715331</v>
      </c>
      <c r="L8" s="12">
        <f t="shared" si="1"/>
        <v>0.82289044579667125</v>
      </c>
      <c r="M8" s="12">
        <f t="shared" si="1"/>
        <v>0.84765821241766925</v>
      </c>
      <c r="N8" s="12">
        <f t="shared" si="1"/>
        <v>0.87625785314030991</v>
      </c>
      <c r="O8" s="12">
        <f t="shared" si="1"/>
        <v>0.86133670730124179</v>
      </c>
      <c r="P8" s="13">
        <f t="shared" si="1"/>
        <v>0.85661530454713852</v>
      </c>
    </row>
    <row r="9" spans="1:17" x14ac:dyDescent="0.35">
      <c r="A9" s="67" t="s">
        <v>24</v>
      </c>
      <c r="B9" s="6" t="s">
        <v>16</v>
      </c>
      <c r="C9" s="6" t="s">
        <v>17</v>
      </c>
      <c r="D9" s="7">
        <v>674</v>
      </c>
      <c r="E9" s="7">
        <v>511.09999999999854</v>
      </c>
      <c r="F9" s="7">
        <v>509.09999999999854</v>
      </c>
      <c r="G9" s="7">
        <v>358.20000000000073</v>
      </c>
      <c r="H9" s="7">
        <v>148.40000000000146</v>
      </c>
      <c r="I9" s="7">
        <v>114.09999999999854</v>
      </c>
      <c r="J9" s="7">
        <v>93.5</v>
      </c>
      <c r="K9" s="7">
        <v>105.90000000000146</v>
      </c>
      <c r="L9" s="7">
        <v>159.09999999999854</v>
      </c>
      <c r="M9" s="7">
        <v>241.20000000000073</v>
      </c>
      <c r="N9" s="8">
        <v>435.5</v>
      </c>
      <c r="O9" s="7">
        <v>630.29999999999927</v>
      </c>
      <c r="P9" s="9">
        <f>SUM(D9:O9)</f>
        <v>3980.3999999999978</v>
      </c>
      <c r="Q9" s="10" t="s">
        <v>25</v>
      </c>
    </row>
    <row r="10" spans="1:17" x14ac:dyDescent="0.35">
      <c r="A10" s="68"/>
      <c r="B10" s="6" t="s">
        <v>19</v>
      </c>
      <c r="C10" s="6" t="s">
        <v>17</v>
      </c>
      <c r="D10" s="7">
        <v>634.79997321600194</v>
      </c>
      <c r="E10" s="7">
        <v>437.69998898400087</v>
      </c>
      <c r="F10" s="7">
        <v>490.13996078880314</v>
      </c>
      <c r="G10" s="8">
        <v>340.99996472000282</v>
      </c>
      <c r="H10" s="7">
        <v>148.20000014399997</v>
      </c>
      <c r="I10" s="7">
        <v>114.09997487200199</v>
      </c>
      <c r="J10" s="7">
        <v>93.499984520001235</v>
      </c>
      <c r="K10" s="7">
        <v>105.9000035279997</v>
      </c>
      <c r="L10" s="7">
        <v>155.10001159199905</v>
      </c>
      <c r="M10" s="7">
        <v>232.19998142400146</v>
      </c>
      <c r="N10" s="7">
        <v>418.29995053600396</v>
      </c>
      <c r="O10" s="7">
        <v>609.09993527200515</v>
      </c>
      <c r="P10" s="9">
        <f>SUM(D10:O10)</f>
        <v>3780.0397295968214</v>
      </c>
    </row>
    <row r="11" spans="1:17" ht="13.15" x14ac:dyDescent="0.4">
      <c r="A11" s="69"/>
      <c r="B11" s="6" t="s">
        <v>20</v>
      </c>
      <c r="C11" s="6" t="s">
        <v>21</v>
      </c>
      <c r="D11" s="12">
        <f t="shared" ref="D11:P11" si="2">D10/D9</f>
        <v>0.94183972287240647</v>
      </c>
      <c r="E11" s="12">
        <f t="shared" si="2"/>
        <v>0.85638816079828239</v>
      </c>
      <c r="F11" s="12">
        <f t="shared" si="2"/>
        <v>0.96275773087567185</v>
      </c>
      <c r="G11" s="12">
        <f t="shared" si="2"/>
        <v>0.95198203439419915</v>
      </c>
      <c r="H11" s="12">
        <f t="shared" si="2"/>
        <v>0.99865229207546169</v>
      </c>
      <c r="I11" s="12">
        <f t="shared" si="2"/>
        <v>0.99999977977215992</v>
      </c>
      <c r="J11" s="12">
        <f t="shared" si="2"/>
        <v>0.99999983443851592</v>
      </c>
      <c r="K11" s="12">
        <f t="shared" si="2"/>
        <v>1.000000033314431</v>
      </c>
      <c r="L11" s="12">
        <f t="shared" si="2"/>
        <v>0.9748586523695818</v>
      </c>
      <c r="M11" s="12">
        <f t="shared" si="2"/>
        <v>0.96268649014925689</v>
      </c>
      <c r="N11" s="12">
        <f t="shared" si="2"/>
        <v>0.96050505289553145</v>
      </c>
      <c r="O11" s="12">
        <f t="shared" si="2"/>
        <v>0.96636512021577958</v>
      </c>
      <c r="P11" s="13">
        <f t="shared" si="2"/>
        <v>0.94966328248337439</v>
      </c>
      <c r="Q11" s="14"/>
    </row>
    <row r="12" spans="1:17" x14ac:dyDescent="0.35">
      <c r="A12" s="67" t="s">
        <v>26</v>
      </c>
      <c r="B12" s="6" t="s">
        <v>16</v>
      </c>
      <c r="C12" s="6" t="s">
        <v>17</v>
      </c>
      <c r="D12" s="7">
        <v>1432.0099999999948</v>
      </c>
      <c r="E12" s="7">
        <v>1111.9700000000012</v>
      </c>
      <c r="F12" s="7">
        <v>1031.760000000002</v>
      </c>
      <c r="G12" s="7">
        <v>789.26399999999558</v>
      </c>
      <c r="H12" s="7">
        <v>262.00600000000122</v>
      </c>
      <c r="I12" s="7">
        <v>217.01000000000204</v>
      </c>
      <c r="J12" s="7">
        <v>196.98999999999796</v>
      </c>
      <c r="K12" s="7">
        <v>217.87000000000262</v>
      </c>
      <c r="L12" s="7">
        <v>272.12999999999738</v>
      </c>
      <c r="M12" s="7">
        <v>430.06000000000495</v>
      </c>
      <c r="N12" s="8">
        <v>1017.9300000000003</v>
      </c>
      <c r="O12" s="7">
        <v>1279.9799999999959</v>
      </c>
      <c r="P12" s="9">
        <f>SUM(D12:O12)</f>
        <v>8258.9799999999959</v>
      </c>
      <c r="Q12" s="10" t="s">
        <v>23</v>
      </c>
    </row>
    <row r="13" spans="1:17" ht="13.15" x14ac:dyDescent="0.4">
      <c r="A13" s="68"/>
      <c r="B13" s="6" t="s">
        <v>19</v>
      </c>
      <c r="C13" s="6" t="s">
        <v>17</v>
      </c>
      <c r="D13" s="7">
        <v>1329.5999536320035</v>
      </c>
      <c r="E13" s="7">
        <v>999.79991201600694</v>
      </c>
      <c r="F13" s="7">
        <v>996.59994427200445</v>
      </c>
      <c r="G13" s="8">
        <v>687.39996500800282</v>
      </c>
      <c r="H13" s="7">
        <v>285.39998516800119</v>
      </c>
      <c r="I13" s="7">
        <v>241.2999886960009</v>
      </c>
      <c r="J13" s="7">
        <v>189.6999688240025</v>
      </c>
      <c r="K13" s="7">
        <v>206.599987472001</v>
      </c>
      <c r="L13" s="7">
        <v>300.89996392800288</v>
      </c>
      <c r="M13" s="8">
        <v>453.29993973600483</v>
      </c>
      <c r="N13" s="7">
        <v>838.09991295200689</v>
      </c>
      <c r="O13" s="7">
        <v>1189.699860824011</v>
      </c>
      <c r="P13" s="9">
        <f>SUM(D13:O13)</f>
        <v>7718.3993825280477</v>
      </c>
      <c r="Q13" s="11"/>
    </row>
    <row r="14" spans="1:17" x14ac:dyDescent="0.35">
      <c r="A14" s="69"/>
      <c r="B14" s="6" t="s">
        <v>20</v>
      </c>
      <c r="C14" s="6" t="s">
        <v>21</v>
      </c>
      <c r="D14" s="12">
        <v>0.92848510389732497</v>
      </c>
      <c r="E14" s="12">
        <f t="shared" ref="E14:P14" si="3">E13/E12</f>
        <v>0.8991248972688165</v>
      </c>
      <c r="F14" s="12">
        <f t="shared" si="3"/>
        <v>0.96592225350081651</v>
      </c>
      <c r="G14" s="12">
        <f t="shared" si="3"/>
        <v>0.87093794346125841</v>
      </c>
      <c r="H14" s="12">
        <f t="shared" si="3"/>
        <v>1.0892879749624049</v>
      </c>
      <c r="I14" s="12">
        <f t="shared" si="3"/>
        <v>1.1119302737016665</v>
      </c>
      <c r="J14" s="12">
        <f t="shared" si="3"/>
        <v>0.96299288707043229</v>
      </c>
      <c r="K14" s="12">
        <f t="shared" si="3"/>
        <v>0.94827184776242035</v>
      </c>
      <c r="L14" s="12">
        <f t="shared" si="3"/>
        <v>1.1057213975967581</v>
      </c>
      <c r="M14" s="12">
        <f t="shared" si="3"/>
        <v>1.0540388311770441</v>
      </c>
      <c r="N14" s="12">
        <f t="shared" si="3"/>
        <v>0.82333747207765429</v>
      </c>
      <c r="O14" s="12">
        <f t="shared" si="3"/>
        <v>0.92946753919906155</v>
      </c>
      <c r="P14" s="13">
        <f t="shared" si="3"/>
        <v>0.93454632200683996</v>
      </c>
    </row>
    <row r="15" spans="1:17" x14ac:dyDescent="0.35">
      <c r="A15" s="67" t="s">
        <v>27</v>
      </c>
      <c r="B15" s="6" t="s">
        <v>16</v>
      </c>
      <c r="C15" s="6" t="s">
        <v>17</v>
      </c>
      <c r="D15" s="7">
        <v>1058.8</v>
      </c>
      <c r="E15" s="7">
        <v>806</v>
      </c>
      <c r="F15" s="7">
        <v>805.09999999999854</v>
      </c>
      <c r="G15" s="7">
        <v>570.30000000000291</v>
      </c>
      <c r="H15" s="7">
        <v>247.19999999999709</v>
      </c>
      <c r="I15" s="7">
        <v>187.09999999999854</v>
      </c>
      <c r="J15" s="7">
        <v>148.70000000000437</v>
      </c>
      <c r="K15" s="7">
        <v>169.79999999999563</v>
      </c>
      <c r="L15" s="7">
        <v>257.70000000000437</v>
      </c>
      <c r="M15" s="7">
        <v>390.59999999999854</v>
      </c>
      <c r="N15" s="8">
        <v>686.69999999999709</v>
      </c>
      <c r="O15" s="7">
        <v>995.70000000000437</v>
      </c>
      <c r="P15" s="9">
        <f>SUM(D15:O15)</f>
        <v>6323.7000000000016</v>
      </c>
      <c r="Q15" s="10" t="s">
        <v>25</v>
      </c>
    </row>
    <row r="16" spans="1:17" ht="13.15" x14ac:dyDescent="0.4">
      <c r="A16" s="68"/>
      <c r="B16" s="6" t="s">
        <v>19</v>
      </c>
      <c r="C16" s="6" t="s">
        <v>17</v>
      </c>
      <c r="D16" s="7">
        <v>1013.2999469360042</v>
      </c>
      <c r="E16" s="7">
        <v>772.19997422400206</v>
      </c>
      <c r="F16" s="7">
        <v>769.0999424720045</v>
      </c>
      <c r="G16" s="8">
        <v>540.69994074400472</v>
      </c>
      <c r="H16" s="7">
        <v>243.89994448800445</v>
      </c>
      <c r="I16" s="7">
        <v>187.09997703200185</v>
      </c>
      <c r="J16" s="7">
        <v>148.70000410399965</v>
      </c>
      <c r="K16" s="7">
        <v>169.79999841600011</v>
      </c>
      <c r="L16" s="7">
        <v>252.29996781600258</v>
      </c>
      <c r="M16" s="7">
        <v>378.39992972800565</v>
      </c>
      <c r="N16" s="7">
        <v>658.89995528800353</v>
      </c>
      <c r="O16" s="7">
        <v>954.39991964800629</v>
      </c>
      <c r="P16" s="9">
        <f>SUM(D16:O16)</f>
        <v>6088.7995008960397</v>
      </c>
      <c r="Q16" s="14"/>
    </row>
    <row r="17" spans="1:22" x14ac:dyDescent="0.35">
      <c r="A17" s="69"/>
      <c r="B17" s="6" t="s">
        <v>20</v>
      </c>
      <c r="C17" s="6" t="s">
        <v>21</v>
      </c>
      <c r="D17" s="12">
        <v>0.95702677270117509</v>
      </c>
      <c r="E17" s="12">
        <f t="shared" ref="E17:P17" si="4">E16/E15</f>
        <v>0.9580644841488859</v>
      </c>
      <c r="F17" s="12">
        <f t="shared" si="4"/>
        <v>0.95528498630233005</v>
      </c>
      <c r="G17" s="12">
        <f t="shared" si="4"/>
        <v>0.94809738864457649</v>
      </c>
      <c r="H17" s="12">
        <f t="shared" si="4"/>
        <v>0.98665026087381602</v>
      </c>
      <c r="I17" s="12">
        <f t="shared" si="4"/>
        <v>0.99999987724213413</v>
      </c>
      <c r="J17" s="12">
        <f t="shared" si="4"/>
        <v>1.0000000275991612</v>
      </c>
      <c r="K17" s="12">
        <f t="shared" si="4"/>
        <v>0.99999999067140444</v>
      </c>
      <c r="L17" s="12">
        <f t="shared" si="4"/>
        <v>0.97904527674038921</v>
      </c>
      <c r="M17" s="12">
        <f t="shared" si="4"/>
        <v>0.96876582111624954</v>
      </c>
      <c r="N17" s="12">
        <f t="shared" si="4"/>
        <v>0.95951646321247464</v>
      </c>
      <c r="O17" s="12">
        <f t="shared" si="4"/>
        <v>0.95852156236617669</v>
      </c>
      <c r="P17" s="13">
        <f t="shared" si="4"/>
        <v>0.96285394640733091</v>
      </c>
    </row>
    <row r="18" spans="1:22" x14ac:dyDescent="0.35">
      <c r="A18" s="67" t="s">
        <v>28</v>
      </c>
      <c r="B18" s="6" t="s">
        <v>16</v>
      </c>
      <c r="C18" s="6" t="s">
        <v>17</v>
      </c>
      <c r="D18" s="7">
        <v>1023.3000000000029</v>
      </c>
      <c r="E18" s="7">
        <v>783.09999999999854</v>
      </c>
      <c r="F18" s="7">
        <v>801.29999999999563</v>
      </c>
      <c r="G18" s="7">
        <v>570.60000000000582</v>
      </c>
      <c r="H18" s="7">
        <v>235.69999999999709</v>
      </c>
      <c r="I18" s="7">
        <v>172.40000000000146</v>
      </c>
      <c r="J18" s="7">
        <v>152.69999999999709</v>
      </c>
      <c r="K18" s="7">
        <v>168</v>
      </c>
      <c r="L18" s="7">
        <v>256</v>
      </c>
      <c r="M18" s="7">
        <v>384.90000000000146</v>
      </c>
      <c r="N18" s="8">
        <v>659</v>
      </c>
      <c r="O18" s="7">
        <v>929</v>
      </c>
      <c r="P18" s="9">
        <f>SUM(D18:O18)</f>
        <v>6136</v>
      </c>
      <c r="Q18" s="10" t="s">
        <v>25</v>
      </c>
    </row>
    <row r="19" spans="1:22" ht="13.15" x14ac:dyDescent="0.4">
      <c r="A19" s="68"/>
      <c r="B19" s="6" t="s">
        <v>19</v>
      </c>
      <c r="C19" s="6" t="s">
        <v>17</v>
      </c>
      <c r="D19" s="7">
        <v>959.59993923200477</v>
      </c>
      <c r="E19" s="7">
        <v>745.19994038400478</v>
      </c>
      <c r="F19" s="7">
        <v>752.39990380800759</v>
      </c>
      <c r="G19" s="8">
        <v>538.89994088800472</v>
      </c>
      <c r="H19" s="7">
        <v>229.40000964799924</v>
      </c>
      <c r="I19" s="7">
        <v>172.39999020800079</v>
      </c>
      <c r="J19" s="7">
        <v>152.699999784</v>
      </c>
      <c r="K19" s="7">
        <v>167.99999856000011</v>
      </c>
      <c r="L19" s="7">
        <v>252.59999179200065</v>
      </c>
      <c r="M19" s="7">
        <v>369.19998646400103</v>
      </c>
      <c r="N19" s="7">
        <v>634.79997321600206</v>
      </c>
      <c r="O19" s="7">
        <v>880.89991352800689</v>
      </c>
      <c r="P19" s="9">
        <f>SUM(D19:O19)</f>
        <v>5856.0995875120334</v>
      </c>
      <c r="Q19" s="11"/>
    </row>
    <row r="20" spans="1:22" x14ac:dyDescent="0.35">
      <c r="A20" s="69"/>
      <c r="B20" s="6" t="s">
        <v>20</v>
      </c>
      <c r="C20" s="6" t="s">
        <v>21</v>
      </c>
      <c r="D20" s="12">
        <v>0.93775035593863187</v>
      </c>
      <c r="E20" s="12">
        <f>E19/E18</f>
        <v>0.95160252890308539</v>
      </c>
      <c r="F20" s="12">
        <f t="shared" ref="F20:P20" si="5">F19/F18</f>
        <v>0.93897404693374731</v>
      </c>
      <c r="G20" s="12">
        <f t="shared" si="5"/>
        <v>0.94444434084822859</v>
      </c>
      <c r="H20" s="12">
        <f t="shared" si="5"/>
        <v>0.97327114827323746</v>
      </c>
      <c r="I20" s="12">
        <f t="shared" si="5"/>
        <v>0.99999994320185226</v>
      </c>
      <c r="J20" s="12">
        <f t="shared" si="5"/>
        <v>0.99999999858548072</v>
      </c>
      <c r="K20" s="12">
        <f t="shared" si="5"/>
        <v>0.9999999914285721</v>
      </c>
      <c r="L20" s="12">
        <f t="shared" si="5"/>
        <v>0.98671871793750254</v>
      </c>
      <c r="M20" s="12">
        <f t="shared" si="5"/>
        <v>0.95921014929592008</v>
      </c>
      <c r="N20" s="12">
        <f t="shared" si="5"/>
        <v>0.96327765283156608</v>
      </c>
      <c r="O20" s="12">
        <f t="shared" si="5"/>
        <v>0.94822380358235403</v>
      </c>
      <c r="P20" s="13">
        <f t="shared" si="5"/>
        <v>0.95438389626988807</v>
      </c>
      <c r="S20" s="54"/>
      <c r="T20" s="54"/>
      <c r="U20" s="54"/>
      <c r="V20" s="54"/>
    </row>
    <row r="21" spans="1:22" x14ac:dyDescent="0.35">
      <c r="A21" s="67" t="s">
        <v>29</v>
      </c>
      <c r="B21" s="6" t="s">
        <v>16</v>
      </c>
      <c r="C21" s="6" t="s">
        <v>17</v>
      </c>
      <c r="D21" s="7">
        <v>5692</v>
      </c>
      <c r="E21" s="7">
        <v>4449</v>
      </c>
      <c r="F21" s="7">
        <v>4467</v>
      </c>
      <c r="G21" s="7">
        <v>3196</v>
      </c>
      <c r="H21" s="7">
        <v>1299</v>
      </c>
      <c r="I21" s="7">
        <v>898</v>
      </c>
      <c r="J21" s="7">
        <v>586</v>
      </c>
      <c r="K21" s="7">
        <v>713</v>
      </c>
      <c r="L21" s="7">
        <v>1101</v>
      </c>
      <c r="M21" s="7">
        <v>1836</v>
      </c>
      <c r="N21" s="8">
        <v>3450</v>
      </c>
      <c r="O21" s="7">
        <v>5102</v>
      </c>
      <c r="P21" s="9">
        <f>SUM(D21:O21)</f>
        <v>32789</v>
      </c>
      <c r="Q21" s="10" t="s">
        <v>23</v>
      </c>
      <c r="S21" s="55"/>
    </row>
    <row r="22" spans="1:22" x14ac:dyDescent="0.35">
      <c r="A22" s="68"/>
      <c r="B22" s="6" t="s">
        <v>19</v>
      </c>
      <c r="C22" s="6" t="s">
        <v>17</v>
      </c>
      <c r="D22" s="8">
        <v>4745.5096843592246</v>
      </c>
      <c r="E22" s="8">
        <v>3635.1296611896269</v>
      </c>
      <c r="F22" s="8">
        <v>3608.4897713208184</v>
      </c>
      <c r="G22" s="8">
        <v>2497.1498442280122</v>
      </c>
      <c r="H22" s="8">
        <v>946.26003229919729</v>
      </c>
      <c r="I22" s="8">
        <v>689.68992482480598</v>
      </c>
      <c r="J22" s="8">
        <v>480.05992559520598</v>
      </c>
      <c r="K22" s="8">
        <v>630.93990952480726</v>
      </c>
      <c r="L22" s="8">
        <v>983.77984129761262</v>
      </c>
      <c r="M22" s="8">
        <v>1612.2999030160076</v>
      </c>
      <c r="N22" s="8">
        <v>3070.3696623704268</v>
      </c>
      <c r="O22" s="8">
        <v>4346.7496322600291</v>
      </c>
      <c r="P22" s="9">
        <f>SUM(D22:O22)</f>
        <v>27246.427792285773</v>
      </c>
    </row>
    <row r="23" spans="1:22" ht="13.15" x14ac:dyDescent="0.4">
      <c r="A23" s="69"/>
      <c r="B23" s="6" t="s">
        <v>20</v>
      </c>
      <c r="C23" s="6" t="s">
        <v>21</v>
      </c>
      <c r="D23" s="12">
        <v>0.83371568593802259</v>
      </c>
      <c r="E23" s="12">
        <f t="shared" ref="E23:P23" si="6">E22/E21</f>
        <v>0.81706668042023534</v>
      </c>
      <c r="F23" s="12">
        <f t="shared" si="6"/>
        <v>0.8078105599554104</v>
      </c>
      <c r="G23" s="12">
        <f t="shared" si="6"/>
        <v>0.78133599631664963</v>
      </c>
      <c r="H23" s="12">
        <f t="shared" si="6"/>
        <v>0.72845268075380853</v>
      </c>
      <c r="I23" s="12">
        <f t="shared" si="6"/>
        <v>0.76802886951537419</v>
      </c>
      <c r="J23" s="12">
        <f t="shared" si="6"/>
        <v>0.81921489009420811</v>
      </c>
      <c r="K23" s="57">
        <f t="shared" si="6"/>
        <v>0.88490870901094987</v>
      </c>
      <c r="L23" s="57">
        <f t="shared" si="6"/>
        <v>0.89353300753643294</v>
      </c>
      <c r="M23" s="12">
        <f t="shared" si="6"/>
        <v>0.87815898857081032</v>
      </c>
      <c r="N23" s="12">
        <f t="shared" si="6"/>
        <v>0.88996222097693534</v>
      </c>
      <c r="O23" s="12">
        <f t="shared" si="6"/>
        <v>0.85196974368091516</v>
      </c>
      <c r="P23" s="13">
        <f t="shared" si="6"/>
        <v>0.83096245058665319</v>
      </c>
      <c r="Q23" s="14"/>
      <c r="U23" s="56"/>
    </row>
    <row r="24" spans="1:22" x14ac:dyDescent="0.35">
      <c r="A24" s="67" t="s">
        <v>30</v>
      </c>
      <c r="B24" s="6" t="s">
        <v>16</v>
      </c>
      <c r="C24" s="6" t="s">
        <v>17</v>
      </c>
      <c r="D24" s="7">
        <v>1581.6999999999971</v>
      </c>
      <c r="E24" s="7">
        <v>1101.2999999999993</v>
      </c>
      <c r="F24" s="7">
        <v>1287.7000000000007</v>
      </c>
      <c r="G24" s="7">
        <v>878.90000000000146</v>
      </c>
      <c r="H24" s="7">
        <v>365.79999999999927</v>
      </c>
      <c r="I24" s="7">
        <v>292.20000000000073</v>
      </c>
      <c r="J24" s="7">
        <v>263.79999999999927</v>
      </c>
      <c r="K24" s="7">
        <v>253.70000000000073</v>
      </c>
      <c r="L24" s="7">
        <v>395.5</v>
      </c>
      <c r="M24" s="7">
        <v>580.90000000000146</v>
      </c>
      <c r="N24" s="8">
        <v>1027</v>
      </c>
      <c r="O24" s="7">
        <v>1487.0999999999985</v>
      </c>
      <c r="P24" s="9">
        <f>SUM(D24:O24)</f>
        <v>9515.5999999999985</v>
      </c>
      <c r="Q24" s="10" t="s">
        <v>31</v>
      </c>
      <c r="U24" s="56"/>
    </row>
    <row r="25" spans="1:22" x14ac:dyDescent="0.35">
      <c r="A25" s="68"/>
      <c r="B25" s="6" t="s">
        <v>19</v>
      </c>
      <c r="C25" s="6" t="s">
        <v>17</v>
      </c>
      <c r="D25" s="7">
        <v>1511.1198951104086</v>
      </c>
      <c r="E25" s="7">
        <v>1053.6798837056092</v>
      </c>
      <c r="F25" s="7">
        <v>1247.0898682328104</v>
      </c>
      <c r="G25" s="8">
        <v>821.64996626800269</v>
      </c>
      <c r="H25" s="7">
        <v>323.46001012319914</v>
      </c>
      <c r="I25" s="7">
        <v>247.54994819600415</v>
      </c>
      <c r="J25" s="7">
        <v>227.58002979359762</v>
      </c>
      <c r="K25" s="7">
        <v>207.0699674344026</v>
      </c>
      <c r="L25" s="7">
        <v>350.36982797041378</v>
      </c>
      <c r="M25" s="7">
        <v>520.96996232240303</v>
      </c>
      <c r="N25" s="7">
        <v>970.34993437200535</v>
      </c>
      <c r="O25" s="7">
        <v>1296.3198282944136</v>
      </c>
      <c r="P25" s="9">
        <f>SUM(D25:O25)</f>
        <v>8777.209121823269</v>
      </c>
    </row>
    <row r="26" spans="1:22" x14ac:dyDescent="0.35">
      <c r="A26" s="69"/>
      <c r="B26" s="6" t="s">
        <v>20</v>
      </c>
      <c r="C26" s="6" t="s">
        <v>21</v>
      </c>
      <c r="D26" s="12">
        <v>0.95537705956275609</v>
      </c>
      <c r="E26" s="12">
        <f t="shared" ref="E26:P26" si="7">E25/E24</f>
        <v>0.95676008690239711</v>
      </c>
      <c r="F26" s="12">
        <f t="shared" si="7"/>
        <v>0.96846304902757607</v>
      </c>
      <c r="G26" s="12">
        <f t="shared" si="7"/>
        <v>0.93486172063716155</v>
      </c>
      <c r="H26" s="12">
        <f t="shared" si="7"/>
        <v>0.88425371821541765</v>
      </c>
      <c r="I26" s="12">
        <f t="shared" si="7"/>
        <v>0.84719352565367401</v>
      </c>
      <c r="J26" s="12">
        <f t="shared" si="7"/>
        <v>0.86269912734495169</v>
      </c>
      <c r="K26" s="12">
        <f t="shared" si="7"/>
        <v>0.8162001081371778</v>
      </c>
      <c r="L26" s="12">
        <f t="shared" si="7"/>
        <v>0.88589084189737999</v>
      </c>
      <c r="M26" s="12">
        <f t="shared" si="7"/>
        <v>0.89683243643036969</v>
      </c>
      <c r="N26" s="12">
        <f t="shared" si="7"/>
        <v>0.94483927397468881</v>
      </c>
      <c r="O26" s="12">
        <f t="shared" si="7"/>
        <v>0.87170992421115923</v>
      </c>
      <c r="P26" s="13">
        <f t="shared" si="7"/>
        <v>0.9224020683743821</v>
      </c>
    </row>
    <row r="27" spans="1:22" ht="13.15" x14ac:dyDescent="0.4">
      <c r="D27" s="44"/>
      <c r="F27" s="45"/>
      <c r="G27" s="46"/>
      <c r="H27" s="47"/>
      <c r="I27" s="14"/>
      <c r="K27" s="14"/>
    </row>
    <row r="28" spans="1:22" x14ac:dyDescent="0.35">
      <c r="F28" s="10"/>
      <c r="G28" s="10"/>
      <c r="H28" s="10"/>
    </row>
    <row r="30" spans="1:22" x14ac:dyDescent="0.35"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</sheetData>
  <mergeCells count="9">
    <mergeCell ref="A18:A20"/>
    <mergeCell ref="A21:A23"/>
    <mergeCell ref="A24:A26"/>
    <mergeCell ref="C1:P1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AE81-324B-411D-BA91-4174CEB1CFEF}">
  <dimension ref="A1:X58"/>
  <sheetViews>
    <sheetView workbookViewId="0">
      <selection activeCell="E33" sqref="E33"/>
    </sheetView>
  </sheetViews>
  <sheetFormatPr defaultRowHeight="12.75" x14ac:dyDescent="0.35"/>
  <cols>
    <col min="1" max="1" width="18.73046875" style="1" customWidth="1"/>
    <col min="2" max="2" width="12.86328125" style="1" bestFit="1" customWidth="1"/>
    <col min="3" max="3" width="4.1328125" style="1" customWidth="1"/>
    <col min="4" max="4" width="8.1328125" style="1" customWidth="1"/>
    <col min="5" max="5" width="7.86328125" style="1" customWidth="1"/>
    <col min="6" max="6" width="8.3984375" style="1" customWidth="1"/>
    <col min="7" max="7" width="8.1328125" style="1" customWidth="1"/>
    <col min="8" max="8" width="8.86328125" style="1" customWidth="1"/>
    <col min="9" max="9" width="8" style="1" customWidth="1"/>
    <col min="10" max="10" width="7.59765625" style="1" customWidth="1"/>
    <col min="11" max="11" width="7.73046875" style="1" customWidth="1"/>
    <col min="12" max="12" width="9.1328125" style="1"/>
    <col min="13" max="13" width="8.3984375" style="1" customWidth="1"/>
    <col min="14" max="14" width="9.3984375" style="1" customWidth="1"/>
    <col min="15" max="15" width="9.1328125" style="1"/>
    <col min="16" max="16" width="9" style="1" customWidth="1"/>
    <col min="17" max="17" width="14.86328125" style="1" customWidth="1"/>
    <col min="18" max="19" width="9.1328125" style="53"/>
    <col min="20" max="20" width="17.1328125" style="53" customWidth="1"/>
    <col min="21" max="21" width="13" style="1" customWidth="1"/>
    <col min="22" max="256" width="9.1328125" style="1"/>
    <col min="257" max="257" width="18.73046875" style="1" customWidth="1"/>
    <col min="258" max="258" width="12.86328125" style="1" bestFit="1" customWidth="1"/>
    <col min="259" max="259" width="4.1328125" style="1" customWidth="1"/>
    <col min="260" max="260" width="8.1328125" style="1" customWidth="1"/>
    <col min="261" max="261" width="7.86328125" style="1" customWidth="1"/>
    <col min="262" max="262" width="8.3984375" style="1" customWidth="1"/>
    <col min="263" max="263" width="8.1328125" style="1" customWidth="1"/>
    <col min="264" max="264" width="8.86328125" style="1" customWidth="1"/>
    <col min="265" max="265" width="8" style="1" customWidth="1"/>
    <col min="266" max="266" width="7.59765625" style="1" customWidth="1"/>
    <col min="267" max="267" width="7.73046875" style="1" customWidth="1"/>
    <col min="268" max="268" width="9.1328125" style="1"/>
    <col min="269" max="269" width="8.3984375" style="1" customWidth="1"/>
    <col min="270" max="270" width="9.3984375" style="1" customWidth="1"/>
    <col min="271" max="271" width="9.1328125" style="1"/>
    <col min="272" max="272" width="9" style="1" customWidth="1"/>
    <col min="273" max="273" width="14.86328125" style="1" customWidth="1"/>
    <col min="274" max="275" width="9.1328125" style="1"/>
    <col min="276" max="276" width="17.1328125" style="1" customWidth="1"/>
    <col min="277" max="277" width="13" style="1" customWidth="1"/>
    <col min="278" max="512" width="9.1328125" style="1"/>
    <col min="513" max="513" width="18.73046875" style="1" customWidth="1"/>
    <col min="514" max="514" width="12.86328125" style="1" bestFit="1" customWidth="1"/>
    <col min="515" max="515" width="4.1328125" style="1" customWidth="1"/>
    <col min="516" max="516" width="8.1328125" style="1" customWidth="1"/>
    <col min="517" max="517" width="7.86328125" style="1" customWidth="1"/>
    <col min="518" max="518" width="8.3984375" style="1" customWidth="1"/>
    <col min="519" max="519" width="8.1328125" style="1" customWidth="1"/>
    <col min="520" max="520" width="8.86328125" style="1" customWidth="1"/>
    <col min="521" max="521" width="8" style="1" customWidth="1"/>
    <col min="522" max="522" width="7.59765625" style="1" customWidth="1"/>
    <col min="523" max="523" width="7.73046875" style="1" customWidth="1"/>
    <col min="524" max="524" width="9.1328125" style="1"/>
    <col min="525" max="525" width="8.3984375" style="1" customWidth="1"/>
    <col min="526" max="526" width="9.3984375" style="1" customWidth="1"/>
    <col min="527" max="527" width="9.1328125" style="1"/>
    <col min="528" max="528" width="9" style="1" customWidth="1"/>
    <col min="529" max="529" width="14.86328125" style="1" customWidth="1"/>
    <col min="530" max="531" width="9.1328125" style="1"/>
    <col min="532" max="532" width="17.1328125" style="1" customWidth="1"/>
    <col min="533" max="533" width="13" style="1" customWidth="1"/>
    <col min="534" max="768" width="9.1328125" style="1"/>
    <col min="769" max="769" width="18.73046875" style="1" customWidth="1"/>
    <col min="770" max="770" width="12.86328125" style="1" bestFit="1" customWidth="1"/>
    <col min="771" max="771" width="4.1328125" style="1" customWidth="1"/>
    <col min="772" max="772" width="8.1328125" style="1" customWidth="1"/>
    <col min="773" max="773" width="7.86328125" style="1" customWidth="1"/>
    <col min="774" max="774" width="8.3984375" style="1" customWidth="1"/>
    <col min="775" max="775" width="8.1328125" style="1" customWidth="1"/>
    <col min="776" max="776" width="8.86328125" style="1" customWidth="1"/>
    <col min="777" max="777" width="8" style="1" customWidth="1"/>
    <col min="778" max="778" width="7.59765625" style="1" customWidth="1"/>
    <col min="779" max="779" width="7.73046875" style="1" customWidth="1"/>
    <col min="780" max="780" width="9.1328125" style="1"/>
    <col min="781" max="781" width="8.3984375" style="1" customWidth="1"/>
    <col min="782" max="782" width="9.3984375" style="1" customWidth="1"/>
    <col min="783" max="783" width="9.1328125" style="1"/>
    <col min="784" max="784" width="9" style="1" customWidth="1"/>
    <col min="785" max="785" width="14.86328125" style="1" customWidth="1"/>
    <col min="786" max="787" width="9.1328125" style="1"/>
    <col min="788" max="788" width="17.1328125" style="1" customWidth="1"/>
    <col min="789" max="789" width="13" style="1" customWidth="1"/>
    <col min="790" max="1024" width="9.1328125" style="1"/>
    <col min="1025" max="1025" width="18.73046875" style="1" customWidth="1"/>
    <col min="1026" max="1026" width="12.86328125" style="1" bestFit="1" customWidth="1"/>
    <col min="1027" max="1027" width="4.1328125" style="1" customWidth="1"/>
    <col min="1028" max="1028" width="8.1328125" style="1" customWidth="1"/>
    <col min="1029" max="1029" width="7.86328125" style="1" customWidth="1"/>
    <col min="1030" max="1030" width="8.3984375" style="1" customWidth="1"/>
    <col min="1031" max="1031" width="8.1328125" style="1" customWidth="1"/>
    <col min="1032" max="1032" width="8.86328125" style="1" customWidth="1"/>
    <col min="1033" max="1033" width="8" style="1" customWidth="1"/>
    <col min="1034" max="1034" width="7.59765625" style="1" customWidth="1"/>
    <col min="1035" max="1035" width="7.73046875" style="1" customWidth="1"/>
    <col min="1036" max="1036" width="9.1328125" style="1"/>
    <col min="1037" max="1037" width="8.3984375" style="1" customWidth="1"/>
    <col min="1038" max="1038" width="9.3984375" style="1" customWidth="1"/>
    <col min="1039" max="1039" width="9.1328125" style="1"/>
    <col min="1040" max="1040" width="9" style="1" customWidth="1"/>
    <col min="1041" max="1041" width="14.86328125" style="1" customWidth="1"/>
    <col min="1042" max="1043" width="9.1328125" style="1"/>
    <col min="1044" max="1044" width="17.1328125" style="1" customWidth="1"/>
    <col min="1045" max="1045" width="13" style="1" customWidth="1"/>
    <col min="1046" max="1280" width="9.1328125" style="1"/>
    <col min="1281" max="1281" width="18.73046875" style="1" customWidth="1"/>
    <col min="1282" max="1282" width="12.86328125" style="1" bestFit="1" customWidth="1"/>
    <col min="1283" max="1283" width="4.1328125" style="1" customWidth="1"/>
    <col min="1284" max="1284" width="8.1328125" style="1" customWidth="1"/>
    <col min="1285" max="1285" width="7.86328125" style="1" customWidth="1"/>
    <col min="1286" max="1286" width="8.3984375" style="1" customWidth="1"/>
    <col min="1287" max="1287" width="8.1328125" style="1" customWidth="1"/>
    <col min="1288" max="1288" width="8.86328125" style="1" customWidth="1"/>
    <col min="1289" max="1289" width="8" style="1" customWidth="1"/>
    <col min="1290" max="1290" width="7.59765625" style="1" customWidth="1"/>
    <col min="1291" max="1291" width="7.73046875" style="1" customWidth="1"/>
    <col min="1292" max="1292" width="9.1328125" style="1"/>
    <col min="1293" max="1293" width="8.3984375" style="1" customWidth="1"/>
    <col min="1294" max="1294" width="9.3984375" style="1" customWidth="1"/>
    <col min="1295" max="1295" width="9.1328125" style="1"/>
    <col min="1296" max="1296" width="9" style="1" customWidth="1"/>
    <col min="1297" max="1297" width="14.86328125" style="1" customWidth="1"/>
    <col min="1298" max="1299" width="9.1328125" style="1"/>
    <col min="1300" max="1300" width="17.1328125" style="1" customWidth="1"/>
    <col min="1301" max="1301" width="13" style="1" customWidth="1"/>
    <col min="1302" max="1536" width="9.1328125" style="1"/>
    <col min="1537" max="1537" width="18.73046875" style="1" customWidth="1"/>
    <col min="1538" max="1538" width="12.86328125" style="1" bestFit="1" customWidth="1"/>
    <col min="1539" max="1539" width="4.1328125" style="1" customWidth="1"/>
    <col min="1540" max="1540" width="8.1328125" style="1" customWidth="1"/>
    <col min="1541" max="1541" width="7.86328125" style="1" customWidth="1"/>
    <col min="1542" max="1542" width="8.3984375" style="1" customWidth="1"/>
    <col min="1543" max="1543" width="8.1328125" style="1" customWidth="1"/>
    <col min="1544" max="1544" width="8.86328125" style="1" customWidth="1"/>
    <col min="1545" max="1545" width="8" style="1" customWidth="1"/>
    <col min="1546" max="1546" width="7.59765625" style="1" customWidth="1"/>
    <col min="1547" max="1547" width="7.73046875" style="1" customWidth="1"/>
    <col min="1548" max="1548" width="9.1328125" style="1"/>
    <col min="1549" max="1549" width="8.3984375" style="1" customWidth="1"/>
    <col min="1550" max="1550" width="9.3984375" style="1" customWidth="1"/>
    <col min="1551" max="1551" width="9.1328125" style="1"/>
    <col min="1552" max="1552" width="9" style="1" customWidth="1"/>
    <col min="1553" max="1553" width="14.86328125" style="1" customWidth="1"/>
    <col min="1554" max="1555" width="9.1328125" style="1"/>
    <col min="1556" max="1556" width="17.1328125" style="1" customWidth="1"/>
    <col min="1557" max="1557" width="13" style="1" customWidth="1"/>
    <col min="1558" max="1792" width="9.1328125" style="1"/>
    <col min="1793" max="1793" width="18.73046875" style="1" customWidth="1"/>
    <col min="1794" max="1794" width="12.86328125" style="1" bestFit="1" customWidth="1"/>
    <col min="1795" max="1795" width="4.1328125" style="1" customWidth="1"/>
    <col min="1796" max="1796" width="8.1328125" style="1" customWidth="1"/>
    <col min="1797" max="1797" width="7.86328125" style="1" customWidth="1"/>
    <col min="1798" max="1798" width="8.3984375" style="1" customWidth="1"/>
    <col min="1799" max="1799" width="8.1328125" style="1" customWidth="1"/>
    <col min="1800" max="1800" width="8.86328125" style="1" customWidth="1"/>
    <col min="1801" max="1801" width="8" style="1" customWidth="1"/>
    <col min="1802" max="1802" width="7.59765625" style="1" customWidth="1"/>
    <col min="1803" max="1803" width="7.73046875" style="1" customWidth="1"/>
    <col min="1804" max="1804" width="9.1328125" style="1"/>
    <col min="1805" max="1805" width="8.3984375" style="1" customWidth="1"/>
    <col min="1806" max="1806" width="9.3984375" style="1" customWidth="1"/>
    <col min="1807" max="1807" width="9.1328125" style="1"/>
    <col min="1808" max="1808" width="9" style="1" customWidth="1"/>
    <col min="1809" max="1809" width="14.86328125" style="1" customWidth="1"/>
    <col min="1810" max="1811" width="9.1328125" style="1"/>
    <col min="1812" max="1812" width="17.1328125" style="1" customWidth="1"/>
    <col min="1813" max="1813" width="13" style="1" customWidth="1"/>
    <col min="1814" max="2048" width="9.1328125" style="1"/>
    <col min="2049" max="2049" width="18.73046875" style="1" customWidth="1"/>
    <col min="2050" max="2050" width="12.86328125" style="1" bestFit="1" customWidth="1"/>
    <col min="2051" max="2051" width="4.1328125" style="1" customWidth="1"/>
    <col min="2052" max="2052" width="8.1328125" style="1" customWidth="1"/>
    <col min="2053" max="2053" width="7.86328125" style="1" customWidth="1"/>
    <col min="2054" max="2054" width="8.3984375" style="1" customWidth="1"/>
    <col min="2055" max="2055" width="8.1328125" style="1" customWidth="1"/>
    <col min="2056" max="2056" width="8.86328125" style="1" customWidth="1"/>
    <col min="2057" max="2057" width="8" style="1" customWidth="1"/>
    <col min="2058" max="2058" width="7.59765625" style="1" customWidth="1"/>
    <col min="2059" max="2059" width="7.73046875" style="1" customWidth="1"/>
    <col min="2060" max="2060" width="9.1328125" style="1"/>
    <col min="2061" max="2061" width="8.3984375" style="1" customWidth="1"/>
    <col min="2062" max="2062" width="9.3984375" style="1" customWidth="1"/>
    <col min="2063" max="2063" width="9.1328125" style="1"/>
    <col min="2064" max="2064" width="9" style="1" customWidth="1"/>
    <col min="2065" max="2065" width="14.86328125" style="1" customWidth="1"/>
    <col min="2066" max="2067" width="9.1328125" style="1"/>
    <col min="2068" max="2068" width="17.1328125" style="1" customWidth="1"/>
    <col min="2069" max="2069" width="13" style="1" customWidth="1"/>
    <col min="2070" max="2304" width="9.1328125" style="1"/>
    <col min="2305" max="2305" width="18.73046875" style="1" customWidth="1"/>
    <col min="2306" max="2306" width="12.86328125" style="1" bestFit="1" customWidth="1"/>
    <col min="2307" max="2307" width="4.1328125" style="1" customWidth="1"/>
    <col min="2308" max="2308" width="8.1328125" style="1" customWidth="1"/>
    <col min="2309" max="2309" width="7.86328125" style="1" customWidth="1"/>
    <col min="2310" max="2310" width="8.3984375" style="1" customWidth="1"/>
    <col min="2311" max="2311" width="8.1328125" style="1" customWidth="1"/>
    <col min="2312" max="2312" width="8.86328125" style="1" customWidth="1"/>
    <col min="2313" max="2313" width="8" style="1" customWidth="1"/>
    <col min="2314" max="2314" width="7.59765625" style="1" customWidth="1"/>
    <col min="2315" max="2315" width="7.73046875" style="1" customWidth="1"/>
    <col min="2316" max="2316" width="9.1328125" style="1"/>
    <col min="2317" max="2317" width="8.3984375" style="1" customWidth="1"/>
    <col min="2318" max="2318" width="9.3984375" style="1" customWidth="1"/>
    <col min="2319" max="2319" width="9.1328125" style="1"/>
    <col min="2320" max="2320" width="9" style="1" customWidth="1"/>
    <col min="2321" max="2321" width="14.86328125" style="1" customWidth="1"/>
    <col min="2322" max="2323" width="9.1328125" style="1"/>
    <col min="2324" max="2324" width="17.1328125" style="1" customWidth="1"/>
    <col min="2325" max="2325" width="13" style="1" customWidth="1"/>
    <col min="2326" max="2560" width="9.1328125" style="1"/>
    <col min="2561" max="2561" width="18.73046875" style="1" customWidth="1"/>
    <col min="2562" max="2562" width="12.86328125" style="1" bestFit="1" customWidth="1"/>
    <col min="2563" max="2563" width="4.1328125" style="1" customWidth="1"/>
    <col min="2564" max="2564" width="8.1328125" style="1" customWidth="1"/>
    <col min="2565" max="2565" width="7.86328125" style="1" customWidth="1"/>
    <col min="2566" max="2566" width="8.3984375" style="1" customWidth="1"/>
    <col min="2567" max="2567" width="8.1328125" style="1" customWidth="1"/>
    <col min="2568" max="2568" width="8.86328125" style="1" customWidth="1"/>
    <col min="2569" max="2569" width="8" style="1" customWidth="1"/>
    <col min="2570" max="2570" width="7.59765625" style="1" customWidth="1"/>
    <col min="2571" max="2571" width="7.73046875" style="1" customWidth="1"/>
    <col min="2572" max="2572" width="9.1328125" style="1"/>
    <col min="2573" max="2573" width="8.3984375" style="1" customWidth="1"/>
    <col min="2574" max="2574" width="9.3984375" style="1" customWidth="1"/>
    <col min="2575" max="2575" width="9.1328125" style="1"/>
    <col min="2576" max="2576" width="9" style="1" customWidth="1"/>
    <col min="2577" max="2577" width="14.86328125" style="1" customWidth="1"/>
    <col min="2578" max="2579" width="9.1328125" style="1"/>
    <col min="2580" max="2580" width="17.1328125" style="1" customWidth="1"/>
    <col min="2581" max="2581" width="13" style="1" customWidth="1"/>
    <col min="2582" max="2816" width="9.1328125" style="1"/>
    <col min="2817" max="2817" width="18.73046875" style="1" customWidth="1"/>
    <col min="2818" max="2818" width="12.86328125" style="1" bestFit="1" customWidth="1"/>
    <col min="2819" max="2819" width="4.1328125" style="1" customWidth="1"/>
    <col min="2820" max="2820" width="8.1328125" style="1" customWidth="1"/>
    <col min="2821" max="2821" width="7.86328125" style="1" customWidth="1"/>
    <col min="2822" max="2822" width="8.3984375" style="1" customWidth="1"/>
    <col min="2823" max="2823" width="8.1328125" style="1" customWidth="1"/>
    <col min="2824" max="2824" width="8.86328125" style="1" customWidth="1"/>
    <col min="2825" max="2825" width="8" style="1" customWidth="1"/>
    <col min="2826" max="2826" width="7.59765625" style="1" customWidth="1"/>
    <col min="2827" max="2827" width="7.73046875" style="1" customWidth="1"/>
    <col min="2828" max="2828" width="9.1328125" style="1"/>
    <col min="2829" max="2829" width="8.3984375" style="1" customWidth="1"/>
    <col min="2830" max="2830" width="9.3984375" style="1" customWidth="1"/>
    <col min="2831" max="2831" width="9.1328125" style="1"/>
    <col min="2832" max="2832" width="9" style="1" customWidth="1"/>
    <col min="2833" max="2833" width="14.86328125" style="1" customWidth="1"/>
    <col min="2834" max="2835" width="9.1328125" style="1"/>
    <col min="2836" max="2836" width="17.1328125" style="1" customWidth="1"/>
    <col min="2837" max="2837" width="13" style="1" customWidth="1"/>
    <col min="2838" max="3072" width="9.1328125" style="1"/>
    <col min="3073" max="3073" width="18.73046875" style="1" customWidth="1"/>
    <col min="3074" max="3074" width="12.86328125" style="1" bestFit="1" customWidth="1"/>
    <col min="3075" max="3075" width="4.1328125" style="1" customWidth="1"/>
    <col min="3076" max="3076" width="8.1328125" style="1" customWidth="1"/>
    <col min="3077" max="3077" width="7.86328125" style="1" customWidth="1"/>
    <col min="3078" max="3078" width="8.3984375" style="1" customWidth="1"/>
    <col min="3079" max="3079" width="8.1328125" style="1" customWidth="1"/>
    <col min="3080" max="3080" width="8.86328125" style="1" customWidth="1"/>
    <col min="3081" max="3081" width="8" style="1" customWidth="1"/>
    <col min="3082" max="3082" width="7.59765625" style="1" customWidth="1"/>
    <col min="3083" max="3083" width="7.73046875" style="1" customWidth="1"/>
    <col min="3084" max="3084" width="9.1328125" style="1"/>
    <col min="3085" max="3085" width="8.3984375" style="1" customWidth="1"/>
    <col min="3086" max="3086" width="9.3984375" style="1" customWidth="1"/>
    <col min="3087" max="3087" width="9.1328125" style="1"/>
    <col min="3088" max="3088" width="9" style="1" customWidth="1"/>
    <col min="3089" max="3089" width="14.86328125" style="1" customWidth="1"/>
    <col min="3090" max="3091" width="9.1328125" style="1"/>
    <col min="3092" max="3092" width="17.1328125" style="1" customWidth="1"/>
    <col min="3093" max="3093" width="13" style="1" customWidth="1"/>
    <col min="3094" max="3328" width="9.1328125" style="1"/>
    <col min="3329" max="3329" width="18.73046875" style="1" customWidth="1"/>
    <col min="3330" max="3330" width="12.86328125" style="1" bestFit="1" customWidth="1"/>
    <col min="3331" max="3331" width="4.1328125" style="1" customWidth="1"/>
    <col min="3332" max="3332" width="8.1328125" style="1" customWidth="1"/>
    <col min="3333" max="3333" width="7.86328125" style="1" customWidth="1"/>
    <col min="3334" max="3334" width="8.3984375" style="1" customWidth="1"/>
    <col min="3335" max="3335" width="8.1328125" style="1" customWidth="1"/>
    <col min="3336" max="3336" width="8.86328125" style="1" customWidth="1"/>
    <col min="3337" max="3337" width="8" style="1" customWidth="1"/>
    <col min="3338" max="3338" width="7.59765625" style="1" customWidth="1"/>
    <col min="3339" max="3339" width="7.73046875" style="1" customWidth="1"/>
    <col min="3340" max="3340" width="9.1328125" style="1"/>
    <col min="3341" max="3341" width="8.3984375" style="1" customWidth="1"/>
    <col min="3342" max="3342" width="9.3984375" style="1" customWidth="1"/>
    <col min="3343" max="3343" width="9.1328125" style="1"/>
    <col min="3344" max="3344" width="9" style="1" customWidth="1"/>
    <col min="3345" max="3345" width="14.86328125" style="1" customWidth="1"/>
    <col min="3346" max="3347" width="9.1328125" style="1"/>
    <col min="3348" max="3348" width="17.1328125" style="1" customWidth="1"/>
    <col min="3349" max="3349" width="13" style="1" customWidth="1"/>
    <col min="3350" max="3584" width="9.1328125" style="1"/>
    <col min="3585" max="3585" width="18.73046875" style="1" customWidth="1"/>
    <col min="3586" max="3586" width="12.86328125" style="1" bestFit="1" customWidth="1"/>
    <col min="3587" max="3587" width="4.1328125" style="1" customWidth="1"/>
    <col min="3588" max="3588" width="8.1328125" style="1" customWidth="1"/>
    <col min="3589" max="3589" width="7.86328125" style="1" customWidth="1"/>
    <col min="3590" max="3590" width="8.3984375" style="1" customWidth="1"/>
    <col min="3591" max="3591" width="8.1328125" style="1" customWidth="1"/>
    <col min="3592" max="3592" width="8.86328125" style="1" customWidth="1"/>
    <col min="3593" max="3593" width="8" style="1" customWidth="1"/>
    <col min="3594" max="3594" width="7.59765625" style="1" customWidth="1"/>
    <col min="3595" max="3595" width="7.73046875" style="1" customWidth="1"/>
    <col min="3596" max="3596" width="9.1328125" style="1"/>
    <col min="3597" max="3597" width="8.3984375" style="1" customWidth="1"/>
    <col min="3598" max="3598" width="9.3984375" style="1" customWidth="1"/>
    <col min="3599" max="3599" width="9.1328125" style="1"/>
    <col min="3600" max="3600" width="9" style="1" customWidth="1"/>
    <col min="3601" max="3601" width="14.86328125" style="1" customWidth="1"/>
    <col min="3602" max="3603" width="9.1328125" style="1"/>
    <col min="3604" max="3604" width="17.1328125" style="1" customWidth="1"/>
    <col min="3605" max="3605" width="13" style="1" customWidth="1"/>
    <col min="3606" max="3840" width="9.1328125" style="1"/>
    <col min="3841" max="3841" width="18.73046875" style="1" customWidth="1"/>
    <col min="3842" max="3842" width="12.86328125" style="1" bestFit="1" customWidth="1"/>
    <col min="3843" max="3843" width="4.1328125" style="1" customWidth="1"/>
    <col min="3844" max="3844" width="8.1328125" style="1" customWidth="1"/>
    <col min="3845" max="3845" width="7.86328125" style="1" customWidth="1"/>
    <col min="3846" max="3846" width="8.3984375" style="1" customWidth="1"/>
    <col min="3847" max="3847" width="8.1328125" style="1" customWidth="1"/>
    <col min="3848" max="3848" width="8.86328125" style="1" customWidth="1"/>
    <col min="3849" max="3849" width="8" style="1" customWidth="1"/>
    <col min="3850" max="3850" width="7.59765625" style="1" customWidth="1"/>
    <col min="3851" max="3851" width="7.73046875" style="1" customWidth="1"/>
    <col min="3852" max="3852" width="9.1328125" style="1"/>
    <col min="3853" max="3853" width="8.3984375" style="1" customWidth="1"/>
    <col min="3854" max="3854" width="9.3984375" style="1" customWidth="1"/>
    <col min="3855" max="3855" width="9.1328125" style="1"/>
    <col min="3856" max="3856" width="9" style="1" customWidth="1"/>
    <col min="3857" max="3857" width="14.86328125" style="1" customWidth="1"/>
    <col min="3858" max="3859" width="9.1328125" style="1"/>
    <col min="3860" max="3860" width="17.1328125" style="1" customWidth="1"/>
    <col min="3861" max="3861" width="13" style="1" customWidth="1"/>
    <col min="3862" max="4096" width="9.1328125" style="1"/>
    <col min="4097" max="4097" width="18.73046875" style="1" customWidth="1"/>
    <col min="4098" max="4098" width="12.86328125" style="1" bestFit="1" customWidth="1"/>
    <col min="4099" max="4099" width="4.1328125" style="1" customWidth="1"/>
    <col min="4100" max="4100" width="8.1328125" style="1" customWidth="1"/>
    <col min="4101" max="4101" width="7.86328125" style="1" customWidth="1"/>
    <col min="4102" max="4102" width="8.3984375" style="1" customWidth="1"/>
    <col min="4103" max="4103" width="8.1328125" style="1" customWidth="1"/>
    <col min="4104" max="4104" width="8.86328125" style="1" customWidth="1"/>
    <col min="4105" max="4105" width="8" style="1" customWidth="1"/>
    <col min="4106" max="4106" width="7.59765625" style="1" customWidth="1"/>
    <col min="4107" max="4107" width="7.73046875" style="1" customWidth="1"/>
    <col min="4108" max="4108" width="9.1328125" style="1"/>
    <col min="4109" max="4109" width="8.3984375" style="1" customWidth="1"/>
    <col min="4110" max="4110" width="9.3984375" style="1" customWidth="1"/>
    <col min="4111" max="4111" width="9.1328125" style="1"/>
    <col min="4112" max="4112" width="9" style="1" customWidth="1"/>
    <col min="4113" max="4113" width="14.86328125" style="1" customWidth="1"/>
    <col min="4114" max="4115" width="9.1328125" style="1"/>
    <col min="4116" max="4116" width="17.1328125" style="1" customWidth="1"/>
    <col min="4117" max="4117" width="13" style="1" customWidth="1"/>
    <col min="4118" max="4352" width="9.1328125" style="1"/>
    <col min="4353" max="4353" width="18.73046875" style="1" customWidth="1"/>
    <col min="4354" max="4354" width="12.86328125" style="1" bestFit="1" customWidth="1"/>
    <col min="4355" max="4355" width="4.1328125" style="1" customWidth="1"/>
    <col min="4356" max="4356" width="8.1328125" style="1" customWidth="1"/>
    <col min="4357" max="4357" width="7.86328125" style="1" customWidth="1"/>
    <col min="4358" max="4358" width="8.3984375" style="1" customWidth="1"/>
    <col min="4359" max="4359" width="8.1328125" style="1" customWidth="1"/>
    <col min="4360" max="4360" width="8.86328125" style="1" customWidth="1"/>
    <col min="4361" max="4361" width="8" style="1" customWidth="1"/>
    <col min="4362" max="4362" width="7.59765625" style="1" customWidth="1"/>
    <col min="4363" max="4363" width="7.73046875" style="1" customWidth="1"/>
    <col min="4364" max="4364" width="9.1328125" style="1"/>
    <col min="4365" max="4365" width="8.3984375" style="1" customWidth="1"/>
    <col min="4366" max="4366" width="9.3984375" style="1" customWidth="1"/>
    <col min="4367" max="4367" width="9.1328125" style="1"/>
    <col min="4368" max="4368" width="9" style="1" customWidth="1"/>
    <col min="4369" max="4369" width="14.86328125" style="1" customWidth="1"/>
    <col min="4370" max="4371" width="9.1328125" style="1"/>
    <col min="4372" max="4372" width="17.1328125" style="1" customWidth="1"/>
    <col min="4373" max="4373" width="13" style="1" customWidth="1"/>
    <col min="4374" max="4608" width="9.1328125" style="1"/>
    <col min="4609" max="4609" width="18.73046875" style="1" customWidth="1"/>
    <col min="4610" max="4610" width="12.86328125" style="1" bestFit="1" customWidth="1"/>
    <col min="4611" max="4611" width="4.1328125" style="1" customWidth="1"/>
    <col min="4612" max="4612" width="8.1328125" style="1" customWidth="1"/>
    <col min="4613" max="4613" width="7.86328125" style="1" customWidth="1"/>
    <col min="4614" max="4614" width="8.3984375" style="1" customWidth="1"/>
    <col min="4615" max="4615" width="8.1328125" style="1" customWidth="1"/>
    <col min="4616" max="4616" width="8.86328125" style="1" customWidth="1"/>
    <col min="4617" max="4617" width="8" style="1" customWidth="1"/>
    <col min="4618" max="4618" width="7.59765625" style="1" customWidth="1"/>
    <col min="4619" max="4619" width="7.73046875" style="1" customWidth="1"/>
    <col min="4620" max="4620" width="9.1328125" style="1"/>
    <col min="4621" max="4621" width="8.3984375" style="1" customWidth="1"/>
    <col min="4622" max="4622" width="9.3984375" style="1" customWidth="1"/>
    <col min="4623" max="4623" width="9.1328125" style="1"/>
    <col min="4624" max="4624" width="9" style="1" customWidth="1"/>
    <col min="4625" max="4625" width="14.86328125" style="1" customWidth="1"/>
    <col min="4626" max="4627" width="9.1328125" style="1"/>
    <col min="4628" max="4628" width="17.1328125" style="1" customWidth="1"/>
    <col min="4629" max="4629" width="13" style="1" customWidth="1"/>
    <col min="4630" max="4864" width="9.1328125" style="1"/>
    <col min="4865" max="4865" width="18.73046875" style="1" customWidth="1"/>
    <col min="4866" max="4866" width="12.86328125" style="1" bestFit="1" customWidth="1"/>
    <col min="4867" max="4867" width="4.1328125" style="1" customWidth="1"/>
    <col min="4868" max="4868" width="8.1328125" style="1" customWidth="1"/>
    <col min="4869" max="4869" width="7.86328125" style="1" customWidth="1"/>
    <col min="4870" max="4870" width="8.3984375" style="1" customWidth="1"/>
    <col min="4871" max="4871" width="8.1328125" style="1" customWidth="1"/>
    <col min="4872" max="4872" width="8.86328125" style="1" customWidth="1"/>
    <col min="4873" max="4873" width="8" style="1" customWidth="1"/>
    <col min="4874" max="4874" width="7.59765625" style="1" customWidth="1"/>
    <col min="4875" max="4875" width="7.73046875" style="1" customWidth="1"/>
    <col min="4876" max="4876" width="9.1328125" style="1"/>
    <col min="4877" max="4877" width="8.3984375" style="1" customWidth="1"/>
    <col min="4878" max="4878" width="9.3984375" style="1" customWidth="1"/>
    <col min="4879" max="4879" width="9.1328125" style="1"/>
    <col min="4880" max="4880" width="9" style="1" customWidth="1"/>
    <col min="4881" max="4881" width="14.86328125" style="1" customWidth="1"/>
    <col min="4882" max="4883" width="9.1328125" style="1"/>
    <col min="4884" max="4884" width="17.1328125" style="1" customWidth="1"/>
    <col min="4885" max="4885" width="13" style="1" customWidth="1"/>
    <col min="4886" max="5120" width="9.1328125" style="1"/>
    <col min="5121" max="5121" width="18.73046875" style="1" customWidth="1"/>
    <col min="5122" max="5122" width="12.86328125" style="1" bestFit="1" customWidth="1"/>
    <col min="5123" max="5123" width="4.1328125" style="1" customWidth="1"/>
    <col min="5124" max="5124" width="8.1328125" style="1" customWidth="1"/>
    <col min="5125" max="5125" width="7.86328125" style="1" customWidth="1"/>
    <col min="5126" max="5126" width="8.3984375" style="1" customWidth="1"/>
    <col min="5127" max="5127" width="8.1328125" style="1" customWidth="1"/>
    <col min="5128" max="5128" width="8.86328125" style="1" customWidth="1"/>
    <col min="5129" max="5129" width="8" style="1" customWidth="1"/>
    <col min="5130" max="5130" width="7.59765625" style="1" customWidth="1"/>
    <col min="5131" max="5131" width="7.73046875" style="1" customWidth="1"/>
    <col min="5132" max="5132" width="9.1328125" style="1"/>
    <col min="5133" max="5133" width="8.3984375" style="1" customWidth="1"/>
    <col min="5134" max="5134" width="9.3984375" style="1" customWidth="1"/>
    <col min="5135" max="5135" width="9.1328125" style="1"/>
    <col min="5136" max="5136" width="9" style="1" customWidth="1"/>
    <col min="5137" max="5137" width="14.86328125" style="1" customWidth="1"/>
    <col min="5138" max="5139" width="9.1328125" style="1"/>
    <col min="5140" max="5140" width="17.1328125" style="1" customWidth="1"/>
    <col min="5141" max="5141" width="13" style="1" customWidth="1"/>
    <col min="5142" max="5376" width="9.1328125" style="1"/>
    <col min="5377" max="5377" width="18.73046875" style="1" customWidth="1"/>
    <col min="5378" max="5378" width="12.86328125" style="1" bestFit="1" customWidth="1"/>
    <col min="5379" max="5379" width="4.1328125" style="1" customWidth="1"/>
    <col min="5380" max="5380" width="8.1328125" style="1" customWidth="1"/>
    <col min="5381" max="5381" width="7.86328125" style="1" customWidth="1"/>
    <col min="5382" max="5382" width="8.3984375" style="1" customWidth="1"/>
    <col min="5383" max="5383" width="8.1328125" style="1" customWidth="1"/>
    <col min="5384" max="5384" width="8.86328125" style="1" customWidth="1"/>
    <col min="5385" max="5385" width="8" style="1" customWidth="1"/>
    <col min="5386" max="5386" width="7.59765625" style="1" customWidth="1"/>
    <col min="5387" max="5387" width="7.73046875" style="1" customWidth="1"/>
    <col min="5388" max="5388" width="9.1328125" style="1"/>
    <col min="5389" max="5389" width="8.3984375" style="1" customWidth="1"/>
    <col min="5390" max="5390" width="9.3984375" style="1" customWidth="1"/>
    <col min="5391" max="5391" width="9.1328125" style="1"/>
    <col min="5392" max="5392" width="9" style="1" customWidth="1"/>
    <col min="5393" max="5393" width="14.86328125" style="1" customWidth="1"/>
    <col min="5394" max="5395" width="9.1328125" style="1"/>
    <col min="5396" max="5396" width="17.1328125" style="1" customWidth="1"/>
    <col min="5397" max="5397" width="13" style="1" customWidth="1"/>
    <col min="5398" max="5632" width="9.1328125" style="1"/>
    <col min="5633" max="5633" width="18.73046875" style="1" customWidth="1"/>
    <col min="5634" max="5634" width="12.86328125" style="1" bestFit="1" customWidth="1"/>
    <col min="5635" max="5635" width="4.1328125" style="1" customWidth="1"/>
    <col min="5636" max="5636" width="8.1328125" style="1" customWidth="1"/>
    <col min="5637" max="5637" width="7.86328125" style="1" customWidth="1"/>
    <col min="5638" max="5638" width="8.3984375" style="1" customWidth="1"/>
    <col min="5639" max="5639" width="8.1328125" style="1" customWidth="1"/>
    <col min="5640" max="5640" width="8.86328125" style="1" customWidth="1"/>
    <col min="5641" max="5641" width="8" style="1" customWidth="1"/>
    <col min="5642" max="5642" width="7.59765625" style="1" customWidth="1"/>
    <col min="5643" max="5643" width="7.73046875" style="1" customWidth="1"/>
    <col min="5644" max="5644" width="9.1328125" style="1"/>
    <col min="5645" max="5645" width="8.3984375" style="1" customWidth="1"/>
    <col min="5646" max="5646" width="9.3984375" style="1" customWidth="1"/>
    <col min="5647" max="5647" width="9.1328125" style="1"/>
    <col min="5648" max="5648" width="9" style="1" customWidth="1"/>
    <col min="5649" max="5649" width="14.86328125" style="1" customWidth="1"/>
    <col min="5650" max="5651" width="9.1328125" style="1"/>
    <col min="5652" max="5652" width="17.1328125" style="1" customWidth="1"/>
    <col min="5653" max="5653" width="13" style="1" customWidth="1"/>
    <col min="5654" max="5888" width="9.1328125" style="1"/>
    <col min="5889" max="5889" width="18.73046875" style="1" customWidth="1"/>
    <col min="5890" max="5890" width="12.86328125" style="1" bestFit="1" customWidth="1"/>
    <col min="5891" max="5891" width="4.1328125" style="1" customWidth="1"/>
    <col min="5892" max="5892" width="8.1328125" style="1" customWidth="1"/>
    <col min="5893" max="5893" width="7.86328125" style="1" customWidth="1"/>
    <col min="5894" max="5894" width="8.3984375" style="1" customWidth="1"/>
    <col min="5895" max="5895" width="8.1328125" style="1" customWidth="1"/>
    <col min="5896" max="5896" width="8.86328125" style="1" customWidth="1"/>
    <col min="5897" max="5897" width="8" style="1" customWidth="1"/>
    <col min="5898" max="5898" width="7.59765625" style="1" customWidth="1"/>
    <col min="5899" max="5899" width="7.73046875" style="1" customWidth="1"/>
    <col min="5900" max="5900" width="9.1328125" style="1"/>
    <col min="5901" max="5901" width="8.3984375" style="1" customWidth="1"/>
    <col min="5902" max="5902" width="9.3984375" style="1" customWidth="1"/>
    <col min="5903" max="5903" width="9.1328125" style="1"/>
    <col min="5904" max="5904" width="9" style="1" customWidth="1"/>
    <col min="5905" max="5905" width="14.86328125" style="1" customWidth="1"/>
    <col min="5906" max="5907" width="9.1328125" style="1"/>
    <col min="5908" max="5908" width="17.1328125" style="1" customWidth="1"/>
    <col min="5909" max="5909" width="13" style="1" customWidth="1"/>
    <col min="5910" max="6144" width="9.1328125" style="1"/>
    <col min="6145" max="6145" width="18.73046875" style="1" customWidth="1"/>
    <col min="6146" max="6146" width="12.86328125" style="1" bestFit="1" customWidth="1"/>
    <col min="6147" max="6147" width="4.1328125" style="1" customWidth="1"/>
    <col min="6148" max="6148" width="8.1328125" style="1" customWidth="1"/>
    <col min="6149" max="6149" width="7.86328125" style="1" customWidth="1"/>
    <col min="6150" max="6150" width="8.3984375" style="1" customWidth="1"/>
    <col min="6151" max="6151" width="8.1328125" style="1" customWidth="1"/>
    <col min="6152" max="6152" width="8.86328125" style="1" customWidth="1"/>
    <col min="6153" max="6153" width="8" style="1" customWidth="1"/>
    <col min="6154" max="6154" width="7.59765625" style="1" customWidth="1"/>
    <col min="6155" max="6155" width="7.73046875" style="1" customWidth="1"/>
    <col min="6156" max="6156" width="9.1328125" style="1"/>
    <col min="6157" max="6157" width="8.3984375" style="1" customWidth="1"/>
    <col min="6158" max="6158" width="9.3984375" style="1" customWidth="1"/>
    <col min="6159" max="6159" width="9.1328125" style="1"/>
    <col min="6160" max="6160" width="9" style="1" customWidth="1"/>
    <col min="6161" max="6161" width="14.86328125" style="1" customWidth="1"/>
    <col min="6162" max="6163" width="9.1328125" style="1"/>
    <col min="6164" max="6164" width="17.1328125" style="1" customWidth="1"/>
    <col min="6165" max="6165" width="13" style="1" customWidth="1"/>
    <col min="6166" max="6400" width="9.1328125" style="1"/>
    <col min="6401" max="6401" width="18.73046875" style="1" customWidth="1"/>
    <col min="6402" max="6402" width="12.86328125" style="1" bestFit="1" customWidth="1"/>
    <col min="6403" max="6403" width="4.1328125" style="1" customWidth="1"/>
    <col min="6404" max="6404" width="8.1328125" style="1" customWidth="1"/>
    <col min="6405" max="6405" width="7.86328125" style="1" customWidth="1"/>
    <col min="6406" max="6406" width="8.3984375" style="1" customWidth="1"/>
    <col min="6407" max="6407" width="8.1328125" style="1" customWidth="1"/>
    <col min="6408" max="6408" width="8.86328125" style="1" customWidth="1"/>
    <col min="6409" max="6409" width="8" style="1" customWidth="1"/>
    <col min="6410" max="6410" width="7.59765625" style="1" customWidth="1"/>
    <col min="6411" max="6411" width="7.73046875" style="1" customWidth="1"/>
    <col min="6412" max="6412" width="9.1328125" style="1"/>
    <col min="6413" max="6413" width="8.3984375" style="1" customWidth="1"/>
    <col min="6414" max="6414" width="9.3984375" style="1" customWidth="1"/>
    <col min="6415" max="6415" width="9.1328125" style="1"/>
    <col min="6416" max="6416" width="9" style="1" customWidth="1"/>
    <col min="6417" max="6417" width="14.86328125" style="1" customWidth="1"/>
    <col min="6418" max="6419" width="9.1328125" style="1"/>
    <col min="6420" max="6420" width="17.1328125" style="1" customWidth="1"/>
    <col min="6421" max="6421" width="13" style="1" customWidth="1"/>
    <col min="6422" max="6656" width="9.1328125" style="1"/>
    <col min="6657" max="6657" width="18.73046875" style="1" customWidth="1"/>
    <col min="6658" max="6658" width="12.86328125" style="1" bestFit="1" customWidth="1"/>
    <col min="6659" max="6659" width="4.1328125" style="1" customWidth="1"/>
    <col min="6660" max="6660" width="8.1328125" style="1" customWidth="1"/>
    <col min="6661" max="6661" width="7.86328125" style="1" customWidth="1"/>
    <col min="6662" max="6662" width="8.3984375" style="1" customWidth="1"/>
    <col min="6663" max="6663" width="8.1328125" style="1" customWidth="1"/>
    <col min="6664" max="6664" width="8.86328125" style="1" customWidth="1"/>
    <col min="6665" max="6665" width="8" style="1" customWidth="1"/>
    <col min="6666" max="6666" width="7.59765625" style="1" customWidth="1"/>
    <col min="6667" max="6667" width="7.73046875" style="1" customWidth="1"/>
    <col min="6668" max="6668" width="9.1328125" style="1"/>
    <col min="6669" max="6669" width="8.3984375" style="1" customWidth="1"/>
    <col min="6670" max="6670" width="9.3984375" style="1" customWidth="1"/>
    <col min="6671" max="6671" width="9.1328125" style="1"/>
    <col min="6672" max="6672" width="9" style="1" customWidth="1"/>
    <col min="6673" max="6673" width="14.86328125" style="1" customWidth="1"/>
    <col min="6674" max="6675" width="9.1328125" style="1"/>
    <col min="6676" max="6676" width="17.1328125" style="1" customWidth="1"/>
    <col min="6677" max="6677" width="13" style="1" customWidth="1"/>
    <col min="6678" max="6912" width="9.1328125" style="1"/>
    <col min="6913" max="6913" width="18.73046875" style="1" customWidth="1"/>
    <col min="6914" max="6914" width="12.86328125" style="1" bestFit="1" customWidth="1"/>
    <col min="6915" max="6915" width="4.1328125" style="1" customWidth="1"/>
    <col min="6916" max="6916" width="8.1328125" style="1" customWidth="1"/>
    <col min="6917" max="6917" width="7.86328125" style="1" customWidth="1"/>
    <col min="6918" max="6918" width="8.3984375" style="1" customWidth="1"/>
    <col min="6919" max="6919" width="8.1328125" style="1" customWidth="1"/>
    <col min="6920" max="6920" width="8.86328125" style="1" customWidth="1"/>
    <col min="6921" max="6921" width="8" style="1" customWidth="1"/>
    <col min="6922" max="6922" width="7.59765625" style="1" customWidth="1"/>
    <col min="6923" max="6923" width="7.73046875" style="1" customWidth="1"/>
    <col min="6924" max="6924" width="9.1328125" style="1"/>
    <col min="6925" max="6925" width="8.3984375" style="1" customWidth="1"/>
    <col min="6926" max="6926" width="9.3984375" style="1" customWidth="1"/>
    <col min="6927" max="6927" width="9.1328125" style="1"/>
    <col min="6928" max="6928" width="9" style="1" customWidth="1"/>
    <col min="6929" max="6929" width="14.86328125" style="1" customWidth="1"/>
    <col min="6930" max="6931" width="9.1328125" style="1"/>
    <col min="6932" max="6932" width="17.1328125" style="1" customWidth="1"/>
    <col min="6933" max="6933" width="13" style="1" customWidth="1"/>
    <col min="6934" max="7168" width="9.1328125" style="1"/>
    <col min="7169" max="7169" width="18.73046875" style="1" customWidth="1"/>
    <col min="7170" max="7170" width="12.86328125" style="1" bestFit="1" customWidth="1"/>
    <col min="7171" max="7171" width="4.1328125" style="1" customWidth="1"/>
    <col min="7172" max="7172" width="8.1328125" style="1" customWidth="1"/>
    <col min="7173" max="7173" width="7.86328125" style="1" customWidth="1"/>
    <col min="7174" max="7174" width="8.3984375" style="1" customWidth="1"/>
    <col min="7175" max="7175" width="8.1328125" style="1" customWidth="1"/>
    <col min="7176" max="7176" width="8.86328125" style="1" customWidth="1"/>
    <col min="7177" max="7177" width="8" style="1" customWidth="1"/>
    <col min="7178" max="7178" width="7.59765625" style="1" customWidth="1"/>
    <col min="7179" max="7179" width="7.73046875" style="1" customWidth="1"/>
    <col min="7180" max="7180" width="9.1328125" style="1"/>
    <col min="7181" max="7181" width="8.3984375" style="1" customWidth="1"/>
    <col min="7182" max="7182" width="9.3984375" style="1" customWidth="1"/>
    <col min="7183" max="7183" width="9.1328125" style="1"/>
    <col min="7184" max="7184" width="9" style="1" customWidth="1"/>
    <col min="7185" max="7185" width="14.86328125" style="1" customWidth="1"/>
    <col min="7186" max="7187" width="9.1328125" style="1"/>
    <col min="7188" max="7188" width="17.1328125" style="1" customWidth="1"/>
    <col min="7189" max="7189" width="13" style="1" customWidth="1"/>
    <col min="7190" max="7424" width="9.1328125" style="1"/>
    <col min="7425" max="7425" width="18.73046875" style="1" customWidth="1"/>
    <col min="7426" max="7426" width="12.86328125" style="1" bestFit="1" customWidth="1"/>
    <col min="7427" max="7427" width="4.1328125" style="1" customWidth="1"/>
    <col min="7428" max="7428" width="8.1328125" style="1" customWidth="1"/>
    <col min="7429" max="7429" width="7.86328125" style="1" customWidth="1"/>
    <col min="7430" max="7430" width="8.3984375" style="1" customWidth="1"/>
    <col min="7431" max="7431" width="8.1328125" style="1" customWidth="1"/>
    <col min="7432" max="7432" width="8.86328125" style="1" customWidth="1"/>
    <col min="7433" max="7433" width="8" style="1" customWidth="1"/>
    <col min="7434" max="7434" width="7.59765625" style="1" customWidth="1"/>
    <col min="7435" max="7435" width="7.73046875" style="1" customWidth="1"/>
    <col min="7436" max="7436" width="9.1328125" style="1"/>
    <col min="7437" max="7437" width="8.3984375" style="1" customWidth="1"/>
    <col min="7438" max="7438" width="9.3984375" style="1" customWidth="1"/>
    <col min="7439" max="7439" width="9.1328125" style="1"/>
    <col min="7440" max="7440" width="9" style="1" customWidth="1"/>
    <col min="7441" max="7441" width="14.86328125" style="1" customWidth="1"/>
    <col min="7442" max="7443" width="9.1328125" style="1"/>
    <col min="7444" max="7444" width="17.1328125" style="1" customWidth="1"/>
    <col min="7445" max="7445" width="13" style="1" customWidth="1"/>
    <col min="7446" max="7680" width="9.1328125" style="1"/>
    <col min="7681" max="7681" width="18.73046875" style="1" customWidth="1"/>
    <col min="7682" max="7682" width="12.86328125" style="1" bestFit="1" customWidth="1"/>
    <col min="7683" max="7683" width="4.1328125" style="1" customWidth="1"/>
    <col min="7684" max="7684" width="8.1328125" style="1" customWidth="1"/>
    <col min="7685" max="7685" width="7.86328125" style="1" customWidth="1"/>
    <col min="7686" max="7686" width="8.3984375" style="1" customWidth="1"/>
    <col min="7687" max="7687" width="8.1328125" style="1" customWidth="1"/>
    <col min="7688" max="7688" width="8.86328125" style="1" customWidth="1"/>
    <col min="7689" max="7689" width="8" style="1" customWidth="1"/>
    <col min="7690" max="7690" width="7.59765625" style="1" customWidth="1"/>
    <col min="7691" max="7691" width="7.73046875" style="1" customWidth="1"/>
    <col min="7692" max="7692" width="9.1328125" style="1"/>
    <col min="7693" max="7693" width="8.3984375" style="1" customWidth="1"/>
    <col min="7694" max="7694" width="9.3984375" style="1" customWidth="1"/>
    <col min="7695" max="7695" width="9.1328125" style="1"/>
    <col min="7696" max="7696" width="9" style="1" customWidth="1"/>
    <col min="7697" max="7697" width="14.86328125" style="1" customWidth="1"/>
    <col min="7698" max="7699" width="9.1328125" style="1"/>
    <col min="7700" max="7700" width="17.1328125" style="1" customWidth="1"/>
    <col min="7701" max="7701" width="13" style="1" customWidth="1"/>
    <col min="7702" max="7936" width="9.1328125" style="1"/>
    <col min="7937" max="7937" width="18.73046875" style="1" customWidth="1"/>
    <col min="7938" max="7938" width="12.86328125" style="1" bestFit="1" customWidth="1"/>
    <col min="7939" max="7939" width="4.1328125" style="1" customWidth="1"/>
    <col min="7940" max="7940" width="8.1328125" style="1" customWidth="1"/>
    <col min="7941" max="7941" width="7.86328125" style="1" customWidth="1"/>
    <col min="7942" max="7942" width="8.3984375" style="1" customWidth="1"/>
    <col min="7943" max="7943" width="8.1328125" style="1" customWidth="1"/>
    <col min="7944" max="7944" width="8.86328125" style="1" customWidth="1"/>
    <col min="7945" max="7945" width="8" style="1" customWidth="1"/>
    <col min="7946" max="7946" width="7.59765625" style="1" customWidth="1"/>
    <col min="7947" max="7947" width="7.73046875" style="1" customWidth="1"/>
    <col min="7948" max="7948" width="9.1328125" style="1"/>
    <col min="7949" max="7949" width="8.3984375" style="1" customWidth="1"/>
    <col min="7950" max="7950" width="9.3984375" style="1" customWidth="1"/>
    <col min="7951" max="7951" width="9.1328125" style="1"/>
    <col min="7952" max="7952" width="9" style="1" customWidth="1"/>
    <col min="7953" max="7953" width="14.86328125" style="1" customWidth="1"/>
    <col min="7954" max="7955" width="9.1328125" style="1"/>
    <col min="7956" max="7956" width="17.1328125" style="1" customWidth="1"/>
    <col min="7957" max="7957" width="13" style="1" customWidth="1"/>
    <col min="7958" max="8192" width="9.1328125" style="1"/>
    <col min="8193" max="8193" width="18.73046875" style="1" customWidth="1"/>
    <col min="8194" max="8194" width="12.86328125" style="1" bestFit="1" customWidth="1"/>
    <col min="8195" max="8195" width="4.1328125" style="1" customWidth="1"/>
    <col min="8196" max="8196" width="8.1328125" style="1" customWidth="1"/>
    <col min="8197" max="8197" width="7.86328125" style="1" customWidth="1"/>
    <col min="8198" max="8198" width="8.3984375" style="1" customWidth="1"/>
    <col min="8199" max="8199" width="8.1328125" style="1" customWidth="1"/>
    <col min="8200" max="8200" width="8.86328125" style="1" customWidth="1"/>
    <col min="8201" max="8201" width="8" style="1" customWidth="1"/>
    <col min="8202" max="8202" width="7.59765625" style="1" customWidth="1"/>
    <col min="8203" max="8203" width="7.73046875" style="1" customWidth="1"/>
    <col min="8204" max="8204" width="9.1328125" style="1"/>
    <col min="8205" max="8205" width="8.3984375" style="1" customWidth="1"/>
    <col min="8206" max="8206" width="9.3984375" style="1" customWidth="1"/>
    <col min="8207" max="8207" width="9.1328125" style="1"/>
    <col min="8208" max="8208" width="9" style="1" customWidth="1"/>
    <col min="8209" max="8209" width="14.86328125" style="1" customWidth="1"/>
    <col min="8210" max="8211" width="9.1328125" style="1"/>
    <col min="8212" max="8212" width="17.1328125" style="1" customWidth="1"/>
    <col min="8213" max="8213" width="13" style="1" customWidth="1"/>
    <col min="8214" max="8448" width="9.1328125" style="1"/>
    <col min="8449" max="8449" width="18.73046875" style="1" customWidth="1"/>
    <col min="8450" max="8450" width="12.86328125" style="1" bestFit="1" customWidth="1"/>
    <col min="8451" max="8451" width="4.1328125" style="1" customWidth="1"/>
    <col min="8452" max="8452" width="8.1328125" style="1" customWidth="1"/>
    <col min="8453" max="8453" width="7.86328125" style="1" customWidth="1"/>
    <col min="8454" max="8454" width="8.3984375" style="1" customWidth="1"/>
    <col min="8455" max="8455" width="8.1328125" style="1" customWidth="1"/>
    <col min="8456" max="8456" width="8.86328125" style="1" customWidth="1"/>
    <col min="8457" max="8457" width="8" style="1" customWidth="1"/>
    <col min="8458" max="8458" width="7.59765625" style="1" customWidth="1"/>
    <col min="8459" max="8459" width="7.73046875" style="1" customWidth="1"/>
    <col min="8460" max="8460" width="9.1328125" style="1"/>
    <col min="8461" max="8461" width="8.3984375" style="1" customWidth="1"/>
    <col min="8462" max="8462" width="9.3984375" style="1" customWidth="1"/>
    <col min="8463" max="8463" width="9.1328125" style="1"/>
    <col min="8464" max="8464" width="9" style="1" customWidth="1"/>
    <col min="8465" max="8465" width="14.86328125" style="1" customWidth="1"/>
    <col min="8466" max="8467" width="9.1328125" style="1"/>
    <col min="8468" max="8468" width="17.1328125" style="1" customWidth="1"/>
    <col min="8469" max="8469" width="13" style="1" customWidth="1"/>
    <col min="8470" max="8704" width="9.1328125" style="1"/>
    <col min="8705" max="8705" width="18.73046875" style="1" customWidth="1"/>
    <col min="8706" max="8706" width="12.86328125" style="1" bestFit="1" customWidth="1"/>
    <col min="8707" max="8707" width="4.1328125" style="1" customWidth="1"/>
    <col min="8708" max="8708" width="8.1328125" style="1" customWidth="1"/>
    <col min="8709" max="8709" width="7.86328125" style="1" customWidth="1"/>
    <col min="8710" max="8710" width="8.3984375" style="1" customWidth="1"/>
    <col min="8711" max="8711" width="8.1328125" style="1" customWidth="1"/>
    <col min="8712" max="8712" width="8.86328125" style="1" customWidth="1"/>
    <col min="8713" max="8713" width="8" style="1" customWidth="1"/>
    <col min="8714" max="8714" width="7.59765625" style="1" customWidth="1"/>
    <col min="8715" max="8715" width="7.73046875" style="1" customWidth="1"/>
    <col min="8716" max="8716" width="9.1328125" style="1"/>
    <col min="8717" max="8717" width="8.3984375" style="1" customWidth="1"/>
    <col min="8718" max="8718" width="9.3984375" style="1" customWidth="1"/>
    <col min="8719" max="8719" width="9.1328125" style="1"/>
    <col min="8720" max="8720" width="9" style="1" customWidth="1"/>
    <col min="8721" max="8721" width="14.86328125" style="1" customWidth="1"/>
    <col min="8722" max="8723" width="9.1328125" style="1"/>
    <col min="8724" max="8724" width="17.1328125" style="1" customWidth="1"/>
    <col min="8725" max="8725" width="13" style="1" customWidth="1"/>
    <col min="8726" max="8960" width="9.1328125" style="1"/>
    <col min="8961" max="8961" width="18.73046875" style="1" customWidth="1"/>
    <col min="8962" max="8962" width="12.86328125" style="1" bestFit="1" customWidth="1"/>
    <col min="8963" max="8963" width="4.1328125" style="1" customWidth="1"/>
    <col min="8964" max="8964" width="8.1328125" style="1" customWidth="1"/>
    <col min="8965" max="8965" width="7.86328125" style="1" customWidth="1"/>
    <col min="8966" max="8966" width="8.3984375" style="1" customWidth="1"/>
    <col min="8967" max="8967" width="8.1328125" style="1" customWidth="1"/>
    <col min="8968" max="8968" width="8.86328125" style="1" customWidth="1"/>
    <col min="8969" max="8969" width="8" style="1" customWidth="1"/>
    <col min="8970" max="8970" width="7.59765625" style="1" customWidth="1"/>
    <col min="8971" max="8971" width="7.73046875" style="1" customWidth="1"/>
    <col min="8972" max="8972" width="9.1328125" style="1"/>
    <col min="8973" max="8973" width="8.3984375" style="1" customWidth="1"/>
    <col min="8974" max="8974" width="9.3984375" style="1" customWidth="1"/>
    <col min="8975" max="8975" width="9.1328125" style="1"/>
    <col min="8976" max="8976" width="9" style="1" customWidth="1"/>
    <col min="8977" max="8977" width="14.86328125" style="1" customWidth="1"/>
    <col min="8978" max="8979" width="9.1328125" style="1"/>
    <col min="8980" max="8980" width="17.1328125" style="1" customWidth="1"/>
    <col min="8981" max="8981" width="13" style="1" customWidth="1"/>
    <col min="8982" max="9216" width="9.1328125" style="1"/>
    <col min="9217" max="9217" width="18.73046875" style="1" customWidth="1"/>
    <col min="9218" max="9218" width="12.86328125" style="1" bestFit="1" customWidth="1"/>
    <col min="9219" max="9219" width="4.1328125" style="1" customWidth="1"/>
    <col min="9220" max="9220" width="8.1328125" style="1" customWidth="1"/>
    <col min="9221" max="9221" width="7.86328125" style="1" customWidth="1"/>
    <col min="9222" max="9222" width="8.3984375" style="1" customWidth="1"/>
    <col min="9223" max="9223" width="8.1328125" style="1" customWidth="1"/>
    <col min="9224" max="9224" width="8.86328125" style="1" customWidth="1"/>
    <col min="9225" max="9225" width="8" style="1" customWidth="1"/>
    <col min="9226" max="9226" width="7.59765625" style="1" customWidth="1"/>
    <col min="9227" max="9227" width="7.73046875" style="1" customWidth="1"/>
    <col min="9228" max="9228" width="9.1328125" style="1"/>
    <col min="9229" max="9229" width="8.3984375" style="1" customWidth="1"/>
    <col min="9230" max="9230" width="9.3984375" style="1" customWidth="1"/>
    <col min="9231" max="9231" width="9.1328125" style="1"/>
    <col min="9232" max="9232" width="9" style="1" customWidth="1"/>
    <col min="9233" max="9233" width="14.86328125" style="1" customWidth="1"/>
    <col min="9234" max="9235" width="9.1328125" style="1"/>
    <col min="9236" max="9236" width="17.1328125" style="1" customWidth="1"/>
    <col min="9237" max="9237" width="13" style="1" customWidth="1"/>
    <col min="9238" max="9472" width="9.1328125" style="1"/>
    <col min="9473" max="9473" width="18.73046875" style="1" customWidth="1"/>
    <col min="9474" max="9474" width="12.86328125" style="1" bestFit="1" customWidth="1"/>
    <col min="9475" max="9475" width="4.1328125" style="1" customWidth="1"/>
    <col min="9476" max="9476" width="8.1328125" style="1" customWidth="1"/>
    <col min="9477" max="9477" width="7.86328125" style="1" customWidth="1"/>
    <col min="9478" max="9478" width="8.3984375" style="1" customWidth="1"/>
    <col min="9479" max="9479" width="8.1328125" style="1" customWidth="1"/>
    <col min="9480" max="9480" width="8.86328125" style="1" customWidth="1"/>
    <col min="9481" max="9481" width="8" style="1" customWidth="1"/>
    <col min="9482" max="9482" width="7.59765625" style="1" customWidth="1"/>
    <col min="9483" max="9483" width="7.73046875" style="1" customWidth="1"/>
    <col min="9484" max="9484" width="9.1328125" style="1"/>
    <col min="9485" max="9485" width="8.3984375" style="1" customWidth="1"/>
    <col min="9486" max="9486" width="9.3984375" style="1" customWidth="1"/>
    <col min="9487" max="9487" width="9.1328125" style="1"/>
    <col min="9488" max="9488" width="9" style="1" customWidth="1"/>
    <col min="9489" max="9489" width="14.86328125" style="1" customWidth="1"/>
    <col min="9490" max="9491" width="9.1328125" style="1"/>
    <col min="9492" max="9492" width="17.1328125" style="1" customWidth="1"/>
    <col min="9493" max="9493" width="13" style="1" customWidth="1"/>
    <col min="9494" max="9728" width="9.1328125" style="1"/>
    <col min="9729" max="9729" width="18.73046875" style="1" customWidth="1"/>
    <col min="9730" max="9730" width="12.86328125" style="1" bestFit="1" customWidth="1"/>
    <col min="9731" max="9731" width="4.1328125" style="1" customWidth="1"/>
    <col min="9732" max="9732" width="8.1328125" style="1" customWidth="1"/>
    <col min="9733" max="9733" width="7.86328125" style="1" customWidth="1"/>
    <col min="9734" max="9734" width="8.3984375" style="1" customWidth="1"/>
    <col min="9735" max="9735" width="8.1328125" style="1" customWidth="1"/>
    <col min="9736" max="9736" width="8.86328125" style="1" customWidth="1"/>
    <col min="9737" max="9737" width="8" style="1" customWidth="1"/>
    <col min="9738" max="9738" width="7.59765625" style="1" customWidth="1"/>
    <col min="9739" max="9739" width="7.73046875" style="1" customWidth="1"/>
    <col min="9740" max="9740" width="9.1328125" style="1"/>
    <col min="9741" max="9741" width="8.3984375" style="1" customWidth="1"/>
    <col min="9742" max="9742" width="9.3984375" style="1" customWidth="1"/>
    <col min="9743" max="9743" width="9.1328125" style="1"/>
    <col min="9744" max="9744" width="9" style="1" customWidth="1"/>
    <col min="9745" max="9745" width="14.86328125" style="1" customWidth="1"/>
    <col min="9746" max="9747" width="9.1328125" style="1"/>
    <col min="9748" max="9748" width="17.1328125" style="1" customWidth="1"/>
    <col min="9749" max="9749" width="13" style="1" customWidth="1"/>
    <col min="9750" max="9984" width="9.1328125" style="1"/>
    <col min="9985" max="9985" width="18.73046875" style="1" customWidth="1"/>
    <col min="9986" max="9986" width="12.86328125" style="1" bestFit="1" customWidth="1"/>
    <col min="9987" max="9987" width="4.1328125" style="1" customWidth="1"/>
    <col min="9988" max="9988" width="8.1328125" style="1" customWidth="1"/>
    <col min="9989" max="9989" width="7.86328125" style="1" customWidth="1"/>
    <col min="9990" max="9990" width="8.3984375" style="1" customWidth="1"/>
    <col min="9991" max="9991" width="8.1328125" style="1" customWidth="1"/>
    <col min="9992" max="9992" width="8.86328125" style="1" customWidth="1"/>
    <col min="9993" max="9993" width="8" style="1" customWidth="1"/>
    <col min="9994" max="9994" width="7.59765625" style="1" customWidth="1"/>
    <col min="9995" max="9995" width="7.73046875" style="1" customWidth="1"/>
    <col min="9996" max="9996" width="9.1328125" style="1"/>
    <col min="9997" max="9997" width="8.3984375" style="1" customWidth="1"/>
    <col min="9998" max="9998" width="9.3984375" style="1" customWidth="1"/>
    <col min="9999" max="9999" width="9.1328125" style="1"/>
    <col min="10000" max="10000" width="9" style="1" customWidth="1"/>
    <col min="10001" max="10001" width="14.86328125" style="1" customWidth="1"/>
    <col min="10002" max="10003" width="9.1328125" style="1"/>
    <col min="10004" max="10004" width="17.1328125" style="1" customWidth="1"/>
    <col min="10005" max="10005" width="13" style="1" customWidth="1"/>
    <col min="10006" max="10240" width="9.1328125" style="1"/>
    <col min="10241" max="10241" width="18.73046875" style="1" customWidth="1"/>
    <col min="10242" max="10242" width="12.86328125" style="1" bestFit="1" customWidth="1"/>
    <col min="10243" max="10243" width="4.1328125" style="1" customWidth="1"/>
    <col min="10244" max="10244" width="8.1328125" style="1" customWidth="1"/>
    <col min="10245" max="10245" width="7.86328125" style="1" customWidth="1"/>
    <col min="10246" max="10246" width="8.3984375" style="1" customWidth="1"/>
    <col min="10247" max="10247" width="8.1328125" style="1" customWidth="1"/>
    <col min="10248" max="10248" width="8.86328125" style="1" customWidth="1"/>
    <col min="10249" max="10249" width="8" style="1" customWidth="1"/>
    <col min="10250" max="10250" width="7.59765625" style="1" customWidth="1"/>
    <col min="10251" max="10251" width="7.73046875" style="1" customWidth="1"/>
    <col min="10252" max="10252" width="9.1328125" style="1"/>
    <col min="10253" max="10253" width="8.3984375" style="1" customWidth="1"/>
    <col min="10254" max="10254" width="9.3984375" style="1" customWidth="1"/>
    <col min="10255" max="10255" width="9.1328125" style="1"/>
    <col min="10256" max="10256" width="9" style="1" customWidth="1"/>
    <col min="10257" max="10257" width="14.86328125" style="1" customWidth="1"/>
    <col min="10258" max="10259" width="9.1328125" style="1"/>
    <col min="10260" max="10260" width="17.1328125" style="1" customWidth="1"/>
    <col min="10261" max="10261" width="13" style="1" customWidth="1"/>
    <col min="10262" max="10496" width="9.1328125" style="1"/>
    <col min="10497" max="10497" width="18.73046875" style="1" customWidth="1"/>
    <col min="10498" max="10498" width="12.86328125" style="1" bestFit="1" customWidth="1"/>
    <col min="10499" max="10499" width="4.1328125" style="1" customWidth="1"/>
    <col min="10500" max="10500" width="8.1328125" style="1" customWidth="1"/>
    <col min="10501" max="10501" width="7.86328125" style="1" customWidth="1"/>
    <col min="10502" max="10502" width="8.3984375" style="1" customWidth="1"/>
    <col min="10503" max="10503" width="8.1328125" style="1" customWidth="1"/>
    <col min="10504" max="10504" width="8.86328125" style="1" customWidth="1"/>
    <col min="10505" max="10505" width="8" style="1" customWidth="1"/>
    <col min="10506" max="10506" width="7.59765625" style="1" customWidth="1"/>
    <col min="10507" max="10507" width="7.73046875" style="1" customWidth="1"/>
    <col min="10508" max="10508" width="9.1328125" style="1"/>
    <col min="10509" max="10509" width="8.3984375" style="1" customWidth="1"/>
    <col min="10510" max="10510" width="9.3984375" style="1" customWidth="1"/>
    <col min="10511" max="10511" width="9.1328125" style="1"/>
    <col min="10512" max="10512" width="9" style="1" customWidth="1"/>
    <col min="10513" max="10513" width="14.86328125" style="1" customWidth="1"/>
    <col min="10514" max="10515" width="9.1328125" style="1"/>
    <col min="10516" max="10516" width="17.1328125" style="1" customWidth="1"/>
    <col min="10517" max="10517" width="13" style="1" customWidth="1"/>
    <col min="10518" max="10752" width="9.1328125" style="1"/>
    <col min="10753" max="10753" width="18.73046875" style="1" customWidth="1"/>
    <col min="10754" max="10754" width="12.86328125" style="1" bestFit="1" customWidth="1"/>
    <col min="10755" max="10755" width="4.1328125" style="1" customWidth="1"/>
    <col min="10756" max="10756" width="8.1328125" style="1" customWidth="1"/>
    <col min="10757" max="10757" width="7.86328125" style="1" customWidth="1"/>
    <col min="10758" max="10758" width="8.3984375" style="1" customWidth="1"/>
    <col min="10759" max="10759" width="8.1328125" style="1" customWidth="1"/>
    <col min="10760" max="10760" width="8.86328125" style="1" customWidth="1"/>
    <col min="10761" max="10761" width="8" style="1" customWidth="1"/>
    <col min="10762" max="10762" width="7.59765625" style="1" customWidth="1"/>
    <col min="10763" max="10763" width="7.73046875" style="1" customWidth="1"/>
    <col min="10764" max="10764" width="9.1328125" style="1"/>
    <col min="10765" max="10765" width="8.3984375" style="1" customWidth="1"/>
    <col min="10766" max="10766" width="9.3984375" style="1" customWidth="1"/>
    <col min="10767" max="10767" width="9.1328125" style="1"/>
    <col min="10768" max="10768" width="9" style="1" customWidth="1"/>
    <col min="10769" max="10769" width="14.86328125" style="1" customWidth="1"/>
    <col min="10770" max="10771" width="9.1328125" style="1"/>
    <col min="10772" max="10772" width="17.1328125" style="1" customWidth="1"/>
    <col min="10773" max="10773" width="13" style="1" customWidth="1"/>
    <col min="10774" max="11008" width="9.1328125" style="1"/>
    <col min="11009" max="11009" width="18.73046875" style="1" customWidth="1"/>
    <col min="11010" max="11010" width="12.86328125" style="1" bestFit="1" customWidth="1"/>
    <col min="11011" max="11011" width="4.1328125" style="1" customWidth="1"/>
    <col min="11012" max="11012" width="8.1328125" style="1" customWidth="1"/>
    <col min="11013" max="11013" width="7.86328125" style="1" customWidth="1"/>
    <col min="11014" max="11014" width="8.3984375" style="1" customWidth="1"/>
    <col min="11015" max="11015" width="8.1328125" style="1" customWidth="1"/>
    <col min="11016" max="11016" width="8.86328125" style="1" customWidth="1"/>
    <col min="11017" max="11017" width="8" style="1" customWidth="1"/>
    <col min="11018" max="11018" width="7.59765625" style="1" customWidth="1"/>
    <col min="11019" max="11019" width="7.73046875" style="1" customWidth="1"/>
    <col min="11020" max="11020" width="9.1328125" style="1"/>
    <col min="11021" max="11021" width="8.3984375" style="1" customWidth="1"/>
    <col min="11022" max="11022" width="9.3984375" style="1" customWidth="1"/>
    <col min="11023" max="11023" width="9.1328125" style="1"/>
    <col min="11024" max="11024" width="9" style="1" customWidth="1"/>
    <col min="11025" max="11025" width="14.86328125" style="1" customWidth="1"/>
    <col min="11026" max="11027" width="9.1328125" style="1"/>
    <col min="11028" max="11028" width="17.1328125" style="1" customWidth="1"/>
    <col min="11029" max="11029" width="13" style="1" customWidth="1"/>
    <col min="11030" max="11264" width="9.1328125" style="1"/>
    <col min="11265" max="11265" width="18.73046875" style="1" customWidth="1"/>
    <col min="11266" max="11266" width="12.86328125" style="1" bestFit="1" customWidth="1"/>
    <col min="11267" max="11267" width="4.1328125" style="1" customWidth="1"/>
    <col min="11268" max="11268" width="8.1328125" style="1" customWidth="1"/>
    <col min="11269" max="11269" width="7.86328125" style="1" customWidth="1"/>
    <col min="11270" max="11270" width="8.3984375" style="1" customWidth="1"/>
    <col min="11271" max="11271" width="8.1328125" style="1" customWidth="1"/>
    <col min="11272" max="11272" width="8.86328125" style="1" customWidth="1"/>
    <col min="11273" max="11273" width="8" style="1" customWidth="1"/>
    <col min="11274" max="11274" width="7.59765625" style="1" customWidth="1"/>
    <col min="11275" max="11275" width="7.73046875" style="1" customWidth="1"/>
    <col min="11276" max="11276" width="9.1328125" style="1"/>
    <col min="11277" max="11277" width="8.3984375" style="1" customWidth="1"/>
    <col min="11278" max="11278" width="9.3984375" style="1" customWidth="1"/>
    <col min="11279" max="11279" width="9.1328125" style="1"/>
    <col min="11280" max="11280" width="9" style="1" customWidth="1"/>
    <col min="11281" max="11281" width="14.86328125" style="1" customWidth="1"/>
    <col min="11282" max="11283" width="9.1328125" style="1"/>
    <col min="11284" max="11284" width="17.1328125" style="1" customWidth="1"/>
    <col min="11285" max="11285" width="13" style="1" customWidth="1"/>
    <col min="11286" max="11520" width="9.1328125" style="1"/>
    <col min="11521" max="11521" width="18.73046875" style="1" customWidth="1"/>
    <col min="11522" max="11522" width="12.86328125" style="1" bestFit="1" customWidth="1"/>
    <col min="11523" max="11523" width="4.1328125" style="1" customWidth="1"/>
    <col min="11524" max="11524" width="8.1328125" style="1" customWidth="1"/>
    <col min="11525" max="11525" width="7.86328125" style="1" customWidth="1"/>
    <col min="11526" max="11526" width="8.3984375" style="1" customWidth="1"/>
    <col min="11527" max="11527" width="8.1328125" style="1" customWidth="1"/>
    <col min="11528" max="11528" width="8.86328125" style="1" customWidth="1"/>
    <col min="11529" max="11529" width="8" style="1" customWidth="1"/>
    <col min="11530" max="11530" width="7.59765625" style="1" customWidth="1"/>
    <col min="11531" max="11531" width="7.73046875" style="1" customWidth="1"/>
    <col min="11532" max="11532" width="9.1328125" style="1"/>
    <col min="11533" max="11533" width="8.3984375" style="1" customWidth="1"/>
    <col min="11534" max="11534" width="9.3984375" style="1" customWidth="1"/>
    <col min="11535" max="11535" width="9.1328125" style="1"/>
    <col min="11536" max="11536" width="9" style="1" customWidth="1"/>
    <col min="11537" max="11537" width="14.86328125" style="1" customWidth="1"/>
    <col min="11538" max="11539" width="9.1328125" style="1"/>
    <col min="11540" max="11540" width="17.1328125" style="1" customWidth="1"/>
    <col min="11541" max="11541" width="13" style="1" customWidth="1"/>
    <col min="11542" max="11776" width="9.1328125" style="1"/>
    <col min="11777" max="11777" width="18.73046875" style="1" customWidth="1"/>
    <col min="11778" max="11778" width="12.86328125" style="1" bestFit="1" customWidth="1"/>
    <col min="11779" max="11779" width="4.1328125" style="1" customWidth="1"/>
    <col min="11780" max="11780" width="8.1328125" style="1" customWidth="1"/>
    <col min="11781" max="11781" width="7.86328125" style="1" customWidth="1"/>
    <col min="11782" max="11782" width="8.3984375" style="1" customWidth="1"/>
    <col min="11783" max="11783" width="8.1328125" style="1" customWidth="1"/>
    <col min="11784" max="11784" width="8.86328125" style="1" customWidth="1"/>
    <col min="11785" max="11785" width="8" style="1" customWidth="1"/>
    <col min="11786" max="11786" width="7.59765625" style="1" customWidth="1"/>
    <col min="11787" max="11787" width="7.73046875" style="1" customWidth="1"/>
    <col min="11788" max="11788" width="9.1328125" style="1"/>
    <col min="11789" max="11789" width="8.3984375" style="1" customWidth="1"/>
    <col min="11790" max="11790" width="9.3984375" style="1" customWidth="1"/>
    <col min="11791" max="11791" width="9.1328125" style="1"/>
    <col min="11792" max="11792" width="9" style="1" customWidth="1"/>
    <col min="11793" max="11793" width="14.86328125" style="1" customWidth="1"/>
    <col min="11794" max="11795" width="9.1328125" style="1"/>
    <col min="11796" max="11796" width="17.1328125" style="1" customWidth="1"/>
    <col min="11797" max="11797" width="13" style="1" customWidth="1"/>
    <col min="11798" max="12032" width="9.1328125" style="1"/>
    <col min="12033" max="12033" width="18.73046875" style="1" customWidth="1"/>
    <col min="12034" max="12034" width="12.86328125" style="1" bestFit="1" customWidth="1"/>
    <col min="12035" max="12035" width="4.1328125" style="1" customWidth="1"/>
    <col min="12036" max="12036" width="8.1328125" style="1" customWidth="1"/>
    <col min="12037" max="12037" width="7.86328125" style="1" customWidth="1"/>
    <col min="12038" max="12038" width="8.3984375" style="1" customWidth="1"/>
    <col min="12039" max="12039" width="8.1328125" style="1" customWidth="1"/>
    <col min="12040" max="12040" width="8.86328125" style="1" customWidth="1"/>
    <col min="12041" max="12041" width="8" style="1" customWidth="1"/>
    <col min="12042" max="12042" width="7.59765625" style="1" customWidth="1"/>
    <col min="12043" max="12043" width="7.73046875" style="1" customWidth="1"/>
    <col min="12044" max="12044" width="9.1328125" style="1"/>
    <col min="12045" max="12045" width="8.3984375" style="1" customWidth="1"/>
    <col min="12046" max="12046" width="9.3984375" style="1" customWidth="1"/>
    <col min="12047" max="12047" width="9.1328125" style="1"/>
    <col min="12048" max="12048" width="9" style="1" customWidth="1"/>
    <col min="12049" max="12049" width="14.86328125" style="1" customWidth="1"/>
    <col min="12050" max="12051" width="9.1328125" style="1"/>
    <col min="12052" max="12052" width="17.1328125" style="1" customWidth="1"/>
    <col min="12053" max="12053" width="13" style="1" customWidth="1"/>
    <col min="12054" max="12288" width="9.1328125" style="1"/>
    <col min="12289" max="12289" width="18.73046875" style="1" customWidth="1"/>
    <col min="12290" max="12290" width="12.86328125" style="1" bestFit="1" customWidth="1"/>
    <col min="12291" max="12291" width="4.1328125" style="1" customWidth="1"/>
    <col min="12292" max="12292" width="8.1328125" style="1" customWidth="1"/>
    <col min="12293" max="12293" width="7.86328125" style="1" customWidth="1"/>
    <col min="12294" max="12294" width="8.3984375" style="1" customWidth="1"/>
    <col min="12295" max="12295" width="8.1328125" style="1" customWidth="1"/>
    <col min="12296" max="12296" width="8.86328125" style="1" customWidth="1"/>
    <col min="12297" max="12297" width="8" style="1" customWidth="1"/>
    <col min="12298" max="12298" width="7.59765625" style="1" customWidth="1"/>
    <col min="12299" max="12299" width="7.73046875" style="1" customWidth="1"/>
    <col min="12300" max="12300" width="9.1328125" style="1"/>
    <col min="12301" max="12301" width="8.3984375" style="1" customWidth="1"/>
    <col min="12302" max="12302" width="9.3984375" style="1" customWidth="1"/>
    <col min="12303" max="12303" width="9.1328125" style="1"/>
    <col min="12304" max="12304" width="9" style="1" customWidth="1"/>
    <col min="12305" max="12305" width="14.86328125" style="1" customWidth="1"/>
    <col min="12306" max="12307" width="9.1328125" style="1"/>
    <col min="12308" max="12308" width="17.1328125" style="1" customWidth="1"/>
    <col min="12309" max="12309" width="13" style="1" customWidth="1"/>
    <col min="12310" max="12544" width="9.1328125" style="1"/>
    <col min="12545" max="12545" width="18.73046875" style="1" customWidth="1"/>
    <col min="12546" max="12546" width="12.86328125" style="1" bestFit="1" customWidth="1"/>
    <col min="12547" max="12547" width="4.1328125" style="1" customWidth="1"/>
    <col min="12548" max="12548" width="8.1328125" style="1" customWidth="1"/>
    <col min="12549" max="12549" width="7.86328125" style="1" customWidth="1"/>
    <col min="12550" max="12550" width="8.3984375" style="1" customWidth="1"/>
    <col min="12551" max="12551" width="8.1328125" style="1" customWidth="1"/>
    <col min="12552" max="12552" width="8.86328125" style="1" customWidth="1"/>
    <col min="12553" max="12553" width="8" style="1" customWidth="1"/>
    <col min="12554" max="12554" width="7.59765625" style="1" customWidth="1"/>
    <col min="12555" max="12555" width="7.73046875" style="1" customWidth="1"/>
    <col min="12556" max="12556" width="9.1328125" style="1"/>
    <col min="12557" max="12557" width="8.3984375" style="1" customWidth="1"/>
    <col min="12558" max="12558" width="9.3984375" style="1" customWidth="1"/>
    <col min="12559" max="12559" width="9.1328125" style="1"/>
    <col min="12560" max="12560" width="9" style="1" customWidth="1"/>
    <col min="12561" max="12561" width="14.86328125" style="1" customWidth="1"/>
    <col min="12562" max="12563" width="9.1328125" style="1"/>
    <col min="12564" max="12564" width="17.1328125" style="1" customWidth="1"/>
    <col min="12565" max="12565" width="13" style="1" customWidth="1"/>
    <col min="12566" max="12800" width="9.1328125" style="1"/>
    <col min="12801" max="12801" width="18.73046875" style="1" customWidth="1"/>
    <col min="12802" max="12802" width="12.86328125" style="1" bestFit="1" customWidth="1"/>
    <col min="12803" max="12803" width="4.1328125" style="1" customWidth="1"/>
    <col min="12804" max="12804" width="8.1328125" style="1" customWidth="1"/>
    <col min="12805" max="12805" width="7.86328125" style="1" customWidth="1"/>
    <col min="12806" max="12806" width="8.3984375" style="1" customWidth="1"/>
    <col min="12807" max="12807" width="8.1328125" style="1" customWidth="1"/>
    <col min="12808" max="12808" width="8.86328125" style="1" customWidth="1"/>
    <col min="12809" max="12809" width="8" style="1" customWidth="1"/>
    <col min="12810" max="12810" width="7.59765625" style="1" customWidth="1"/>
    <col min="12811" max="12811" width="7.73046875" style="1" customWidth="1"/>
    <col min="12812" max="12812" width="9.1328125" style="1"/>
    <col min="12813" max="12813" width="8.3984375" style="1" customWidth="1"/>
    <col min="12814" max="12814" width="9.3984375" style="1" customWidth="1"/>
    <col min="12815" max="12815" width="9.1328125" style="1"/>
    <col min="12816" max="12816" width="9" style="1" customWidth="1"/>
    <col min="12817" max="12817" width="14.86328125" style="1" customWidth="1"/>
    <col min="12818" max="12819" width="9.1328125" style="1"/>
    <col min="12820" max="12820" width="17.1328125" style="1" customWidth="1"/>
    <col min="12821" max="12821" width="13" style="1" customWidth="1"/>
    <col min="12822" max="13056" width="9.1328125" style="1"/>
    <col min="13057" max="13057" width="18.73046875" style="1" customWidth="1"/>
    <col min="13058" max="13058" width="12.86328125" style="1" bestFit="1" customWidth="1"/>
    <col min="13059" max="13059" width="4.1328125" style="1" customWidth="1"/>
    <col min="13060" max="13060" width="8.1328125" style="1" customWidth="1"/>
    <col min="13061" max="13061" width="7.86328125" style="1" customWidth="1"/>
    <col min="13062" max="13062" width="8.3984375" style="1" customWidth="1"/>
    <col min="13063" max="13063" width="8.1328125" style="1" customWidth="1"/>
    <col min="13064" max="13064" width="8.86328125" style="1" customWidth="1"/>
    <col min="13065" max="13065" width="8" style="1" customWidth="1"/>
    <col min="13066" max="13066" width="7.59765625" style="1" customWidth="1"/>
    <col min="13067" max="13067" width="7.73046875" style="1" customWidth="1"/>
    <col min="13068" max="13068" width="9.1328125" style="1"/>
    <col min="13069" max="13069" width="8.3984375" style="1" customWidth="1"/>
    <col min="13070" max="13070" width="9.3984375" style="1" customWidth="1"/>
    <col min="13071" max="13071" width="9.1328125" style="1"/>
    <col min="13072" max="13072" width="9" style="1" customWidth="1"/>
    <col min="13073" max="13073" width="14.86328125" style="1" customWidth="1"/>
    <col min="13074" max="13075" width="9.1328125" style="1"/>
    <col min="13076" max="13076" width="17.1328125" style="1" customWidth="1"/>
    <col min="13077" max="13077" width="13" style="1" customWidth="1"/>
    <col min="13078" max="13312" width="9.1328125" style="1"/>
    <col min="13313" max="13313" width="18.73046875" style="1" customWidth="1"/>
    <col min="13314" max="13314" width="12.86328125" style="1" bestFit="1" customWidth="1"/>
    <col min="13315" max="13315" width="4.1328125" style="1" customWidth="1"/>
    <col min="13316" max="13316" width="8.1328125" style="1" customWidth="1"/>
    <col min="13317" max="13317" width="7.86328125" style="1" customWidth="1"/>
    <col min="13318" max="13318" width="8.3984375" style="1" customWidth="1"/>
    <col min="13319" max="13319" width="8.1328125" style="1" customWidth="1"/>
    <col min="13320" max="13320" width="8.86328125" style="1" customWidth="1"/>
    <col min="13321" max="13321" width="8" style="1" customWidth="1"/>
    <col min="13322" max="13322" width="7.59765625" style="1" customWidth="1"/>
    <col min="13323" max="13323" width="7.73046875" style="1" customWidth="1"/>
    <col min="13324" max="13324" width="9.1328125" style="1"/>
    <col min="13325" max="13325" width="8.3984375" style="1" customWidth="1"/>
    <col min="13326" max="13326" width="9.3984375" style="1" customWidth="1"/>
    <col min="13327" max="13327" width="9.1328125" style="1"/>
    <col min="13328" max="13328" width="9" style="1" customWidth="1"/>
    <col min="13329" max="13329" width="14.86328125" style="1" customWidth="1"/>
    <col min="13330" max="13331" width="9.1328125" style="1"/>
    <col min="13332" max="13332" width="17.1328125" style="1" customWidth="1"/>
    <col min="13333" max="13333" width="13" style="1" customWidth="1"/>
    <col min="13334" max="13568" width="9.1328125" style="1"/>
    <col min="13569" max="13569" width="18.73046875" style="1" customWidth="1"/>
    <col min="13570" max="13570" width="12.86328125" style="1" bestFit="1" customWidth="1"/>
    <col min="13571" max="13571" width="4.1328125" style="1" customWidth="1"/>
    <col min="13572" max="13572" width="8.1328125" style="1" customWidth="1"/>
    <col min="13573" max="13573" width="7.86328125" style="1" customWidth="1"/>
    <col min="13574" max="13574" width="8.3984375" style="1" customWidth="1"/>
    <col min="13575" max="13575" width="8.1328125" style="1" customWidth="1"/>
    <col min="13576" max="13576" width="8.86328125" style="1" customWidth="1"/>
    <col min="13577" max="13577" width="8" style="1" customWidth="1"/>
    <col min="13578" max="13578" width="7.59765625" style="1" customWidth="1"/>
    <col min="13579" max="13579" width="7.73046875" style="1" customWidth="1"/>
    <col min="13580" max="13580" width="9.1328125" style="1"/>
    <col min="13581" max="13581" width="8.3984375" style="1" customWidth="1"/>
    <col min="13582" max="13582" width="9.3984375" style="1" customWidth="1"/>
    <col min="13583" max="13583" width="9.1328125" style="1"/>
    <col min="13584" max="13584" width="9" style="1" customWidth="1"/>
    <col min="13585" max="13585" width="14.86328125" style="1" customWidth="1"/>
    <col min="13586" max="13587" width="9.1328125" style="1"/>
    <col min="13588" max="13588" width="17.1328125" style="1" customWidth="1"/>
    <col min="13589" max="13589" width="13" style="1" customWidth="1"/>
    <col min="13590" max="13824" width="9.1328125" style="1"/>
    <col min="13825" max="13825" width="18.73046875" style="1" customWidth="1"/>
    <col min="13826" max="13826" width="12.86328125" style="1" bestFit="1" customWidth="1"/>
    <col min="13827" max="13827" width="4.1328125" style="1" customWidth="1"/>
    <col min="13828" max="13828" width="8.1328125" style="1" customWidth="1"/>
    <col min="13829" max="13829" width="7.86328125" style="1" customWidth="1"/>
    <col min="13830" max="13830" width="8.3984375" style="1" customWidth="1"/>
    <col min="13831" max="13831" width="8.1328125" style="1" customWidth="1"/>
    <col min="13832" max="13832" width="8.86328125" style="1" customWidth="1"/>
    <col min="13833" max="13833" width="8" style="1" customWidth="1"/>
    <col min="13834" max="13834" width="7.59765625" style="1" customWidth="1"/>
    <col min="13835" max="13835" width="7.73046875" style="1" customWidth="1"/>
    <col min="13836" max="13836" width="9.1328125" style="1"/>
    <col min="13837" max="13837" width="8.3984375" style="1" customWidth="1"/>
    <col min="13838" max="13838" width="9.3984375" style="1" customWidth="1"/>
    <col min="13839" max="13839" width="9.1328125" style="1"/>
    <col min="13840" max="13840" width="9" style="1" customWidth="1"/>
    <col min="13841" max="13841" width="14.86328125" style="1" customWidth="1"/>
    <col min="13842" max="13843" width="9.1328125" style="1"/>
    <col min="13844" max="13844" width="17.1328125" style="1" customWidth="1"/>
    <col min="13845" max="13845" width="13" style="1" customWidth="1"/>
    <col min="13846" max="14080" width="9.1328125" style="1"/>
    <col min="14081" max="14081" width="18.73046875" style="1" customWidth="1"/>
    <col min="14082" max="14082" width="12.86328125" style="1" bestFit="1" customWidth="1"/>
    <col min="14083" max="14083" width="4.1328125" style="1" customWidth="1"/>
    <col min="14084" max="14084" width="8.1328125" style="1" customWidth="1"/>
    <col min="14085" max="14085" width="7.86328125" style="1" customWidth="1"/>
    <col min="14086" max="14086" width="8.3984375" style="1" customWidth="1"/>
    <col min="14087" max="14087" width="8.1328125" style="1" customWidth="1"/>
    <col min="14088" max="14088" width="8.86328125" style="1" customWidth="1"/>
    <col min="14089" max="14089" width="8" style="1" customWidth="1"/>
    <col min="14090" max="14090" width="7.59765625" style="1" customWidth="1"/>
    <col min="14091" max="14091" width="7.73046875" style="1" customWidth="1"/>
    <col min="14092" max="14092" width="9.1328125" style="1"/>
    <col min="14093" max="14093" width="8.3984375" style="1" customWidth="1"/>
    <col min="14094" max="14094" width="9.3984375" style="1" customWidth="1"/>
    <col min="14095" max="14095" width="9.1328125" style="1"/>
    <col min="14096" max="14096" width="9" style="1" customWidth="1"/>
    <col min="14097" max="14097" width="14.86328125" style="1" customWidth="1"/>
    <col min="14098" max="14099" width="9.1328125" style="1"/>
    <col min="14100" max="14100" width="17.1328125" style="1" customWidth="1"/>
    <col min="14101" max="14101" width="13" style="1" customWidth="1"/>
    <col min="14102" max="14336" width="9.1328125" style="1"/>
    <col min="14337" max="14337" width="18.73046875" style="1" customWidth="1"/>
    <col min="14338" max="14338" width="12.86328125" style="1" bestFit="1" customWidth="1"/>
    <col min="14339" max="14339" width="4.1328125" style="1" customWidth="1"/>
    <col min="14340" max="14340" width="8.1328125" style="1" customWidth="1"/>
    <col min="14341" max="14341" width="7.86328125" style="1" customWidth="1"/>
    <col min="14342" max="14342" width="8.3984375" style="1" customWidth="1"/>
    <col min="14343" max="14343" width="8.1328125" style="1" customWidth="1"/>
    <col min="14344" max="14344" width="8.86328125" style="1" customWidth="1"/>
    <col min="14345" max="14345" width="8" style="1" customWidth="1"/>
    <col min="14346" max="14346" width="7.59765625" style="1" customWidth="1"/>
    <col min="14347" max="14347" width="7.73046875" style="1" customWidth="1"/>
    <col min="14348" max="14348" width="9.1328125" style="1"/>
    <col min="14349" max="14349" width="8.3984375" style="1" customWidth="1"/>
    <col min="14350" max="14350" width="9.3984375" style="1" customWidth="1"/>
    <col min="14351" max="14351" width="9.1328125" style="1"/>
    <col min="14352" max="14352" width="9" style="1" customWidth="1"/>
    <col min="14353" max="14353" width="14.86328125" style="1" customWidth="1"/>
    <col min="14354" max="14355" width="9.1328125" style="1"/>
    <col min="14356" max="14356" width="17.1328125" style="1" customWidth="1"/>
    <col min="14357" max="14357" width="13" style="1" customWidth="1"/>
    <col min="14358" max="14592" width="9.1328125" style="1"/>
    <col min="14593" max="14593" width="18.73046875" style="1" customWidth="1"/>
    <col min="14594" max="14594" width="12.86328125" style="1" bestFit="1" customWidth="1"/>
    <col min="14595" max="14595" width="4.1328125" style="1" customWidth="1"/>
    <col min="14596" max="14596" width="8.1328125" style="1" customWidth="1"/>
    <col min="14597" max="14597" width="7.86328125" style="1" customWidth="1"/>
    <col min="14598" max="14598" width="8.3984375" style="1" customWidth="1"/>
    <col min="14599" max="14599" width="8.1328125" style="1" customWidth="1"/>
    <col min="14600" max="14600" width="8.86328125" style="1" customWidth="1"/>
    <col min="14601" max="14601" width="8" style="1" customWidth="1"/>
    <col min="14602" max="14602" width="7.59765625" style="1" customWidth="1"/>
    <col min="14603" max="14603" width="7.73046875" style="1" customWidth="1"/>
    <col min="14604" max="14604" width="9.1328125" style="1"/>
    <col min="14605" max="14605" width="8.3984375" style="1" customWidth="1"/>
    <col min="14606" max="14606" width="9.3984375" style="1" customWidth="1"/>
    <col min="14607" max="14607" width="9.1328125" style="1"/>
    <col min="14608" max="14608" width="9" style="1" customWidth="1"/>
    <col min="14609" max="14609" width="14.86328125" style="1" customWidth="1"/>
    <col min="14610" max="14611" width="9.1328125" style="1"/>
    <col min="14612" max="14612" width="17.1328125" style="1" customWidth="1"/>
    <col min="14613" max="14613" width="13" style="1" customWidth="1"/>
    <col min="14614" max="14848" width="9.1328125" style="1"/>
    <col min="14849" max="14849" width="18.73046875" style="1" customWidth="1"/>
    <col min="14850" max="14850" width="12.86328125" style="1" bestFit="1" customWidth="1"/>
    <col min="14851" max="14851" width="4.1328125" style="1" customWidth="1"/>
    <col min="14852" max="14852" width="8.1328125" style="1" customWidth="1"/>
    <col min="14853" max="14853" width="7.86328125" style="1" customWidth="1"/>
    <col min="14854" max="14854" width="8.3984375" style="1" customWidth="1"/>
    <col min="14855" max="14855" width="8.1328125" style="1" customWidth="1"/>
    <col min="14856" max="14856" width="8.86328125" style="1" customWidth="1"/>
    <col min="14857" max="14857" width="8" style="1" customWidth="1"/>
    <col min="14858" max="14858" width="7.59765625" style="1" customWidth="1"/>
    <col min="14859" max="14859" width="7.73046875" style="1" customWidth="1"/>
    <col min="14860" max="14860" width="9.1328125" style="1"/>
    <col min="14861" max="14861" width="8.3984375" style="1" customWidth="1"/>
    <col min="14862" max="14862" width="9.3984375" style="1" customWidth="1"/>
    <col min="14863" max="14863" width="9.1328125" style="1"/>
    <col min="14864" max="14864" width="9" style="1" customWidth="1"/>
    <col min="14865" max="14865" width="14.86328125" style="1" customWidth="1"/>
    <col min="14866" max="14867" width="9.1328125" style="1"/>
    <col min="14868" max="14868" width="17.1328125" style="1" customWidth="1"/>
    <col min="14869" max="14869" width="13" style="1" customWidth="1"/>
    <col min="14870" max="15104" width="9.1328125" style="1"/>
    <col min="15105" max="15105" width="18.73046875" style="1" customWidth="1"/>
    <col min="15106" max="15106" width="12.86328125" style="1" bestFit="1" customWidth="1"/>
    <col min="15107" max="15107" width="4.1328125" style="1" customWidth="1"/>
    <col min="15108" max="15108" width="8.1328125" style="1" customWidth="1"/>
    <col min="15109" max="15109" width="7.86328125" style="1" customWidth="1"/>
    <col min="15110" max="15110" width="8.3984375" style="1" customWidth="1"/>
    <col min="15111" max="15111" width="8.1328125" style="1" customWidth="1"/>
    <col min="15112" max="15112" width="8.86328125" style="1" customWidth="1"/>
    <col min="15113" max="15113" width="8" style="1" customWidth="1"/>
    <col min="15114" max="15114" width="7.59765625" style="1" customWidth="1"/>
    <col min="15115" max="15115" width="7.73046875" style="1" customWidth="1"/>
    <col min="15116" max="15116" width="9.1328125" style="1"/>
    <col min="15117" max="15117" width="8.3984375" style="1" customWidth="1"/>
    <col min="15118" max="15118" width="9.3984375" style="1" customWidth="1"/>
    <col min="15119" max="15119" width="9.1328125" style="1"/>
    <col min="15120" max="15120" width="9" style="1" customWidth="1"/>
    <col min="15121" max="15121" width="14.86328125" style="1" customWidth="1"/>
    <col min="15122" max="15123" width="9.1328125" style="1"/>
    <col min="15124" max="15124" width="17.1328125" style="1" customWidth="1"/>
    <col min="15125" max="15125" width="13" style="1" customWidth="1"/>
    <col min="15126" max="15360" width="9.1328125" style="1"/>
    <col min="15361" max="15361" width="18.73046875" style="1" customWidth="1"/>
    <col min="15362" max="15362" width="12.86328125" style="1" bestFit="1" customWidth="1"/>
    <col min="15363" max="15363" width="4.1328125" style="1" customWidth="1"/>
    <col min="15364" max="15364" width="8.1328125" style="1" customWidth="1"/>
    <col min="15365" max="15365" width="7.86328125" style="1" customWidth="1"/>
    <col min="15366" max="15366" width="8.3984375" style="1" customWidth="1"/>
    <col min="15367" max="15367" width="8.1328125" style="1" customWidth="1"/>
    <col min="15368" max="15368" width="8.86328125" style="1" customWidth="1"/>
    <col min="15369" max="15369" width="8" style="1" customWidth="1"/>
    <col min="15370" max="15370" width="7.59765625" style="1" customWidth="1"/>
    <col min="15371" max="15371" width="7.73046875" style="1" customWidth="1"/>
    <col min="15372" max="15372" width="9.1328125" style="1"/>
    <col min="15373" max="15373" width="8.3984375" style="1" customWidth="1"/>
    <col min="15374" max="15374" width="9.3984375" style="1" customWidth="1"/>
    <col min="15375" max="15375" width="9.1328125" style="1"/>
    <col min="15376" max="15376" width="9" style="1" customWidth="1"/>
    <col min="15377" max="15377" width="14.86328125" style="1" customWidth="1"/>
    <col min="15378" max="15379" width="9.1328125" style="1"/>
    <col min="15380" max="15380" width="17.1328125" style="1" customWidth="1"/>
    <col min="15381" max="15381" width="13" style="1" customWidth="1"/>
    <col min="15382" max="15616" width="9.1328125" style="1"/>
    <col min="15617" max="15617" width="18.73046875" style="1" customWidth="1"/>
    <col min="15618" max="15618" width="12.86328125" style="1" bestFit="1" customWidth="1"/>
    <col min="15619" max="15619" width="4.1328125" style="1" customWidth="1"/>
    <col min="15620" max="15620" width="8.1328125" style="1" customWidth="1"/>
    <col min="15621" max="15621" width="7.86328125" style="1" customWidth="1"/>
    <col min="15622" max="15622" width="8.3984375" style="1" customWidth="1"/>
    <col min="15623" max="15623" width="8.1328125" style="1" customWidth="1"/>
    <col min="15624" max="15624" width="8.86328125" style="1" customWidth="1"/>
    <col min="15625" max="15625" width="8" style="1" customWidth="1"/>
    <col min="15626" max="15626" width="7.59765625" style="1" customWidth="1"/>
    <col min="15627" max="15627" width="7.73046875" style="1" customWidth="1"/>
    <col min="15628" max="15628" width="9.1328125" style="1"/>
    <col min="15629" max="15629" width="8.3984375" style="1" customWidth="1"/>
    <col min="15630" max="15630" width="9.3984375" style="1" customWidth="1"/>
    <col min="15631" max="15631" width="9.1328125" style="1"/>
    <col min="15632" max="15632" width="9" style="1" customWidth="1"/>
    <col min="15633" max="15633" width="14.86328125" style="1" customWidth="1"/>
    <col min="15634" max="15635" width="9.1328125" style="1"/>
    <col min="15636" max="15636" width="17.1328125" style="1" customWidth="1"/>
    <col min="15637" max="15637" width="13" style="1" customWidth="1"/>
    <col min="15638" max="15872" width="9.1328125" style="1"/>
    <col min="15873" max="15873" width="18.73046875" style="1" customWidth="1"/>
    <col min="15874" max="15874" width="12.86328125" style="1" bestFit="1" customWidth="1"/>
    <col min="15875" max="15875" width="4.1328125" style="1" customWidth="1"/>
    <col min="15876" max="15876" width="8.1328125" style="1" customWidth="1"/>
    <col min="15877" max="15877" width="7.86328125" style="1" customWidth="1"/>
    <col min="15878" max="15878" width="8.3984375" style="1" customWidth="1"/>
    <col min="15879" max="15879" width="8.1328125" style="1" customWidth="1"/>
    <col min="15880" max="15880" width="8.86328125" style="1" customWidth="1"/>
    <col min="15881" max="15881" width="8" style="1" customWidth="1"/>
    <col min="15882" max="15882" width="7.59765625" style="1" customWidth="1"/>
    <col min="15883" max="15883" width="7.73046875" style="1" customWidth="1"/>
    <col min="15884" max="15884" width="9.1328125" style="1"/>
    <col min="15885" max="15885" width="8.3984375" style="1" customWidth="1"/>
    <col min="15886" max="15886" width="9.3984375" style="1" customWidth="1"/>
    <col min="15887" max="15887" width="9.1328125" style="1"/>
    <col min="15888" max="15888" width="9" style="1" customWidth="1"/>
    <col min="15889" max="15889" width="14.86328125" style="1" customWidth="1"/>
    <col min="15890" max="15891" width="9.1328125" style="1"/>
    <col min="15892" max="15892" width="17.1328125" style="1" customWidth="1"/>
    <col min="15893" max="15893" width="13" style="1" customWidth="1"/>
    <col min="15894" max="16128" width="9.1328125" style="1"/>
    <col min="16129" max="16129" width="18.73046875" style="1" customWidth="1"/>
    <col min="16130" max="16130" width="12.86328125" style="1" bestFit="1" customWidth="1"/>
    <col min="16131" max="16131" width="4.1328125" style="1" customWidth="1"/>
    <col min="16132" max="16132" width="8.1328125" style="1" customWidth="1"/>
    <col min="16133" max="16133" width="7.86328125" style="1" customWidth="1"/>
    <col min="16134" max="16134" width="8.3984375" style="1" customWidth="1"/>
    <col min="16135" max="16135" width="8.1328125" style="1" customWidth="1"/>
    <col min="16136" max="16136" width="8.86328125" style="1" customWidth="1"/>
    <col min="16137" max="16137" width="8" style="1" customWidth="1"/>
    <col min="16138" max="16138" width="7.59765625" style="1" customWidth="1"/>
    <col min="16139" max="16139" width="7.73046875" style="1" customWidth="1"/>
    <col min="16140" max="16140" width="9.1328125" style="1"/>
    <col min="16141" max="16141" width="8.3984375" style="1" customWidth="1"/>
    <col min="16142" max="16142" width="9.3984375" style="1" customWidth="1"/>
    <col min="16143" max="16143" width="9.1328125" style="1"/>
    <col min="16144" max="16144" width="9" style="1" customWidth="1"/>
    <col min="16145" max="16145" width="14.86328125" style="1" customWidth="1"/>
    <col min="16146" max="16147" width="9.1328125" style="1"/>
    <col min="16148" max="16148" width="17.1328125" style="1" customWidth="1"/>
    <col min="16149" max="16149" width="13" style="1" customWidth="1"/>
    <col min="16150" max="16384" width="9.1328125" style="1"/>
  </cols>
  <sheetData>
    <row r="1" spans="1:24" ht="18.75" customHeight="1" x14ac:dyDescent="0.45">
      <c r="C1" s="66" t="s">
        <v>62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T1"/>
      <c r="U1"/>
      <c r="V1"/>
      <c r="W1"/>
      <c r="X1"/>
    </row>
    <row r="2" spans="1:24" ht="14.25" x14ac:dyDescent="0.45">
      <c r="A2" s="2" t="s">
        <v>1</v>
      </c>
      <c r="B2" s="3"/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T2"/>
      <c r="U2"/>
      <c r="V2"/>
      <c r="W2"/>
      <c r="X2"/>
    </row>
    <row r="3" spans="1:24" ht="14.25" x14ac:dyDescent="0.45">
      <c r="A3" s="59" t="s">
        <v>15</v>
      </c>
      <c r="B3" s="6" t="s">
        <v>16</v>
      </c>
      <c r="C3" s="6" t="s">
        <v>17</v>
      </c>
      <c r="D3" s="7">
        <v>5564</v>
      </c>
      <c r="E3" s="7">
        <v>4813</v>
      </c>
      <c r="F3" s="7">
        <v>4278</v>
      </c>
      <c r="G3" s="7">
        <v>3469</v>
      </c>
      <c r="H3" s="7">
        <v>1648</v>
      </c>
      <c r="I3" s="7">
        <v>944</v>
      </c>
      <c r="J3" s="7">
        <v>871</v>
      </c>
      <c r="K3" s="7">
        <v>941</v>
      </c>
      <c r="L3" s="7">
        <v>1001</v>
      </c>
      <c r="M3" s="7">
        <v>2932</v>
      </c>
      <c r="N3" s="8">
        <v>3723</v>
      </c>
      <c r="O3" s="7">
        <v>5187</v>
      </c>
      <c r="P3" s="9">
        <f>SUM(D3:O3)</f>
        <v>35371</v>
      </c>
      <c r="Q3" s="10" t="s">
        <v>23</v>
      </c>
      <c r="T3"/>
      <c r="U3"/>
      <c r="V3"/>
      <c r="W3"/>
      <c r="X3"/>
    </row>
    <row r="4" spans="1:24" ht="14.25" x14ac:dyDescent="0.45">
      <c r="A4" s="60"/>
      <c r="B4" s="6" t="s">
        <v>19</v>
      </c>
      <c r="C4" s="6" t="s">
        <v>17</v>
      </c>
      <c r="D4" s="7">
        <v>4769.8196544144275</v>
      </c>
      <c r="E4" s="7">
        <v>4190.5196167584299</v>
      </c>
      <c r="F4" s="7">
        <v>3766.1396987088237</v>
      </c>
      <c r="G4" s="7">
        <v>3013.1097589512192</v>
      </c>
      <c r="H4" s="7">
        <v>1327.2599178192063</v>
      </c>
      <c r="I4" s="7">
        <v>662.50999899920009</v>
      </c>
      <c r="J4" s="8">
        <v>621.59992627200586</v>
      </c>
      <c r="K4" s="7">
        <v>672.45982220321434</v>
      </c>
      <c r="L4" s="7">
        <v>720.50991835920649</v>
      </c>
      <c r="M4" s="7">
        <v>2549.5397760368178</v>
      </c>
      <c r="N4" s="7">
        <v>3312.8997349680212</v>
      </c>
      <c r="O4" s="7">
        <v>4532.2194574224432</v>
      </c>
      <c r="P4" s="9">
        <f>SUM(D4:O4)</f>
        <v>30138.587280913016</v>
      </c>
      <c r="Q4" s="11"/>
      <c r="T4"/>
      <c r="U4"/>
      <c r="V4"/>
      <c r="W4"/>
      <c r="X4"/>
    </row>
    <row r="5" spans="1:24" ht="14.25" x14ac:dyDescent="0.45">
      <c r="A5" s="61"/>
      <c r="B5" s="6" t="s">
        <v>20</v>
      </c>
      <c r="C5" s="6" t="s">
        <v>21</v>
      </c>
      <c r="D5" s="12">
        <f t="shared" ref="D5:O5" si="0">D4/D3</f>
        <v>0.85726449576104014</v>
      </c>
      <c r="E5" s="12">
        <f t="shared" si="0"/>
        <v>0.87066686406782257</v>
      </c>
      <c r="F5" s="12">
        <f t="shared" si="0"/>
        <v>0.88035056070799989</v>
      </c>
      <c r="G5" s="57">
        <f t="shared" si="0"/>
        <v>0.8685816543531909</v>
      </c>
      <c r="H5" s="12">
        <f t="shared" si="0"/>
        <v>0.80537616372524656</v>
      </c>
      <c r="I5" s="12">
        <f t="shared" si="0"/>
        <v>0.70181143961779668</v>
      </c>
      <c r="J5" s="12">
        <f t="shared" si="0"/>
        <v>0.71366237229851415</v>
      </c>
      <c r="K5" s="12">
        <f t="shared" si="0"/>
        <v>0.71462255281956888</v>
      </c>
      <c r="L5" s="12">
        <f t="shared" si="0"/>
        <v>0.71979012823097555</v>
      </c>
      <c r="M5" s="12">
        <f t="shared" si="0"/>
        <v>0.86955654025812334</v>
      </c>
      <c r="N5" s="12">
        <f t="shared" si="0"/>
        <v>0.88984682647542879</v>
      </c>
      <c r="O5" s="12">
        <f t="shared" si="0"/>
        <v>0.87376507758288857</v>
      </c>
      <c r="P5" s="13">
        <f>P4/P3</f>
        <v>0.85207054595326726</v>
      </c>
      <c r="T5"/>
      <c r="U5"/>
      <c r="V5"/>
      <c r="W5"/>
      <c r="X5"/>
    </row>
    <row r="6" spans="1:24" ht="14.25" x14ac:dyDescent="0.45">
      <c r="A6" s="59" t="s">
        <v>22</v>
      </c>
      <c r="B6" s="6" t="s">
        <v>16</v>
      </c>
      <c r="C6" s="6" t="s">
        <v>17</v>
      </c>
      <c r="D6" s="7">
        <v>1530</v>
      </c>
      <c r="E6" s="7">
        <v>1345</v>
      </c>
      <c r="F6" s="7">
        <v>1180</v>
      </c>
      <c r="G6" s="7">
        <v>971</v>
      </c>
      <c r="H6" s="7">
        <v>408</v>
      </c>
      <c r="I6" s="7">
        <v>177</v>
      </c>
      <c r="J6" s="7">
        <v>152</v>
      </c>
      <c r="K6" s="7">
        <v>168</v>
      </c>
      <c r="L6" s="7">
        <v>178</v>
      </c>
      <c r="M6" s="7">
        <v>808</v>
      </c>
      <c r="N6" s="8">
        <v>1068</v>
      </c>
      <c r="O6" s="7">
        <v>1498</v>
      </c>
      <c r="P6" s="9">
        <f>SUM(D6:O6)</f>
        <v>9483</v>
      </c>
      <c r="Q6" s="10" t="s">
        <v>23</v>
      </c>
      <c r="T6"/>
      <c r="U6"/>
      <c r="V6"/>
      <c r="W6"/>
      <c r="X6"/>
    </row>
    <row r="7" spans="1:24" ht="14.25" x14ac:dyDescent="0.45">
      <c r="A7" s="60"/>
      <c r="B7" s="6" t="s">
        <v>19</v>
      </c>
      <c r="C7" s="6" t="s">
        <v>17</v>
      </c>
      <c r="D7" s="8">
        <v>1350.1499399880045</v>
      </c>
      <c r="E7" s="8">
        <v>1182.0099014392079</v>
      </c>
      <c r="F7" s="8">
        <v>1026.3698898904088</v>
      </c>
      <c r="G7" s="7">
        <v>824.60985003121186</v>
      </c>
      <c r="H7" s="8">
        <v>325.3599459712043</v>
      </c>
      <c r="I7" s="8">
        <v>120.40001036799917</v>
      </c>
      <c r="J7" s="8">
        <v>109.06001127519909</v>
      </c>
      <c r="K7" s="8">
        <v>119.24999046000076</v>
      </c>
      <c r="L7" s="8">
        <v>123.65999010720078</v>
      </c>
      <c r="M7" s="8">
        <v>698.95988808320885</v>
      </c>
      <c r="N7" s="8">
        <v>941.68990466480761</v>
      </c>
      <c r="O7" s="8">
        <v>1309.2799352576051</v>
      </c>
      <c r="P7" s="9">
        <f>SUM(D7:O7)</f>
        <v>8130.7992575360577</v>
      </c>
      <c r="T7"/>
      <c r="U7"/>
      <c r="V7"/>
      <c r="W7"/>
      <c r="X7"/>
    </row>
    <row r="8" spans="1:24" ht="14.25" x14ac:dyDescent="0.45">
      <c r="A8" s="61"/>
      <c r="B8" s="6" t="s">
        <v>20</v>
      </c>
      <c r="C8" s="6" t="s">
        <v>21</v>
      </c>
      <c r="D8" s="12">
        <f t="shared" ref="D8:P8" si="1">D7/D6</f>
        <v>0.88245094116863032</v>
      </c>
      <c r="E8" s="12">
        <f t="shared" si="1"/>
        <v>0.87881777058677168</v>
      </c>
      <c r="F8" s="12">
        <f t="shared" si="1"/>
        <v>0.86980499143254986</v>
      </c>
      <c r="G8" s="57">
        <f t="shared" si="1"/>
        <v>0.84923774462534696</v>
      </c>
      <c r="H8" s="12">
        <f t="shared" si="1"/>
        <v>0.79745084796863797</v>
      </c>
      <c r="I8" s="12">
        <f t="shared" si="1"/>
        <v>0.68022604727683145</v>
      </c>
      <c r="J8" s="12">
        <f t="shared" si="1"/>
        <v>0.71750007417894135</v>
      </c>
      <c r="K8" s="12">
        <f t="shared" si="1"/>
        <v>0.7098213717857188</v>
      </c>
      <c r="L8" s="12">
        <f t="shared" si="1"/>
        <v>0.69471904554607178</v>
      </c>
      <c r="M8" s="12">
        <f t="shared" si="1"/>
        <v>0.86504936643961494</v>
      </c>
      <c r="N8" s="12">
        <f t="shared" si="1"/>
        <v>0.88173212047266636</v>
      </c>
      <c r="O8" s="12">
        <f t="shared" si="1"/>
        <v>0.87401864836956278</v>
      </c>
      <c r="P8" s="13">
        <f t="shared" si="1"/>
        <v>0.85740791495687629</v>
      </c>
      <c r="T8"/>
      <c r="U8"/>
      <c r="V8"/>
      <c r="W8"/>
      <c r="X8"/>
    </row>
    <row r="9" spans="1:24" ht="14.25" x14ac:dyDescent="0.45">
      <c r="A9" s="59" t="s">
        <v>24</v>
      </c>
      <c r="B9" s="6" t="s">
        <v>16</v>
      </c>
      <c r="C9" s="6" t="s">
        <v>17</v>
      </c>
      <c r="D9" s="7">
        <v>723.20000000000073</v>
      </c>
      <c r="E9" s="7">
        <v>639.09999999999854</v>
      </c>
      <c r="F9" s="7">
        <v>549.79999999999927</v>
      </c>
      <c r="G9" s="7">
        <v>444.10000000000218</v>
      </c>
      <c r="H9" s="7">
        <v>196.29999999999927</v>
      </c>
      <c r="I9" s="7">
        <v>113.09373895250089</v>
      </c>
      <c r="J9" s="7">
        <v>98.5</v>
      </c>
      <c r="K9" s="7">
        <v>108</v>
      </c>
      <c r="L9" s="7">
        <v>115.29999999999927</v>
      </c>
      <c r="M9" s="7">
        <v>364.90000000000146</v>
      </c>
      <c r="N9" s="8">
        <v>499.39999999999782</v>
      </c>
      <c r="O9" s="7">
        <v>702.10000000000218</v>
      </c>
      <c r="P9" s="9">
        <f>SUM(D9:O9)</f>
        <v>4553.7937389525014</v>
      </c>
      <c r="Q9" s="10" t="s">
        <v>25</v>
      </c>
      <c r="T9"/>
      <c r="U9"/>
      <c r="V9"/>
      <c r="W9"/>
      <c r="X9"/>
    </row>
    <row r="10" spans="1:24" ht="14.25" x14ac:dyDescent="0.45">
      <c r="A10" s="60"/>
      <c r="B10" s="6" t="s">
        <v>19</v>
      </c>
      <c r="C10" s="6" t="s">
        <v>17</v>
      </c>
      <c r="D10" s="7">
        <v>697.59995219200391</v>
      </c>
      <c r="E10" s="7">
        <v>617.39995060800391</v>
      </c>
      <c r="F10" s="7">
        <v>529.09991367200701</v>
      </c>
      <c r="G10" s="7">
        <v>424.59995003200396</v>
      </c>
      <c r="H10" s="7">
        <v>183.49997732000182</v>
      </c>
      <c r="I10" s="7">
        <v>113.0899949528004</v>
      </c>
      <c r="J10" s="7">
        <v>98.49998812000095</v>
      </c>
      <c r="K10" s="7">
        <v>106.99998344000132</v>
      </c>
      <c r="L10" s="7">
        <v>115.29999877600009</v>
      </c>
      <c r="M10" s="7">
        <v>299.4999600400032</v>
      </c>
      <c r="N10" s="7">
        <v>482.8599693712024</v>
      </c>
      <c r="O10" s="7">
        <v>620.29993037600548</v>
      </c>
      <c r="P10" s="9">
        <f>SUM(D10:O10)</f>
        <v>4288.7495689000343</v>
      </c>
      <c r="T10"/>
      <c r="U10"/>
      <c r="V10"/>
      <c r="W10"/>
      <c r="X10"/>
    </row>
    <row r="11" spans="1:24" ht="14.25" x14ac:dyDescent="0.45">
      <c r="A11" s="61"/>
      <c r="B11" s="6" t="s">
        <v>20</v>
      </c>
      <c r="C11" s="6" t="s">
        <v>21</v>
      </c>
      <c r="D11" s="12">
        <f t="shared" ref="D11:P11" si="2">D10/D9</f>
        <v>0.96460170380531418</v>
      </c>
      <c r="E11" s="12">
        <f t="shared" si="2"/>
        <v>0.96604592490690866</v>
      </c>
      <c r="F11" s="12">
        <f t="shared" si="2"/>
        <v>0.96234978841762042</v>
      </c>
      <c r="G11" s="57">
        <f t="shared" si="2"/>
        <v>0.95609085798694404</v>
      </c>
      <c r="H11" s="12">
        <f t="shared" si="2"/>
        <v>0.93479356760062404</v>
      </c>
      <c r="I11" s="12">
        <f t="shared" si="2"/>
        <v>0.99996689472171341</v>
      </c>
      <c r="J11" s="12">
        <f t="shared" si="2"/>
        <v>0.99999987939087254</v>
      </c>
      <c r="K11" s="12">
        <f t="shared" si="2"/>
        <v>0.99074058740741955</v>
      </c>
      <c r="L11" s="12">
        <f t="shared" si="2"/>
        <v>0.99999998938422219</v>
      </c>
      <c r="M11" s="12">
        <f t="shared" si="2"/>
        <v>0.82077270496026855</v>
      </c>
      <c r="N11" s="12">
        <f t="shared" si="2"/>
        <v>0.96688019497638067</v>
      </c>
      <c r="O11" s="12">
        <f t="shared" si="2"/>
        <v>0.88349228083749254</v>
      </c>
      <c r="P11" s="13">
        <f t="shared" si="2"/>
        <v>0.94179706301027266</v>
      </c>
      <c r="Q11" s="14"/>
      <c r="T11"/>
      <c r="U11"/>
      <c r="V11"/>
      <c r="W11"/>
      <c r="X11"/>
    </row>
    <row r="12" spans="1:24" ht="14.25" x14ac:dyDescent="0.45">
      <c r="A12" s="59" t="s">
        <v>26</v>
      </c>
      <c r="B12" s="6" t="s">
        <v>16</v>
      </c>
      <c r="C12" s="6" t="s">
        <v>17</v>
      </c>
      <c r="D12" s="7">
        <v>1344.7800000000061</v>
      </c>
      <c r="E12" s="7">
        <v>1355.0799999999945</v>
      </c>
      <c r="F12" s="7">
        <v>1206.1400000000067</v>
      </c>
      <c r="G12" s="7">
        <v>915.00999999999476</v>
      </c>
      <c r="H12" s="7">
        <v>436.97000000000116</v>
      </c>
      <c r="I12" s="7">
        <v>241.02000000000407</v>
      </c>
      <c r="J12" s="7">
        <v>228.0199999999968</v>
      </c>
      <c r="K12" s="7">
        <v>208.9800000000032</v>
      </c>
      <c r="L12" s="7">
        <v>206.43000000000029</v>
      </c>
      <c r="M12" s="7">
        <v>722.34999999999422</v>
      </c>
      <c r="N12" s="8">
        <v>1409.04</v>
      </c>
      <c r="O12" s="7">
        <v>1392.98</v>
      </c>
      <c r="P12" s="9">
        <f>SUM(D12:O12)</f>
        <v>9666.8000000000011</v>
      </c>
      <c r="Q12" s="10" t="s">
        <v>23</v>
      </c>
      <c r="T12"/>
      <c r="U12"/>
      <c r="V12"/>
      <c r="W12"/>
      <c r="X12"/>
    </row>
    <row r="13" spans="1:24" ht="14.25" x14ac:dyDescent="0.45">
      <c r="A13" s="60"/>
      <c r="B13" s="6" t="s">
        <v>19</v>
      </c>
      <c r="C13" s="6" t="s">
        <v>17</v>
      </c>
      <c r="D13" s="7">
        <v>1387.5998729920102</v>
      </c>
      <c r="E13" s="7">
        <v>1243.4998765200098</v>
      </c>
      <c r="F13" s="7">
        <v>1092.299888616009</v>
      </c>
      <c r="G13" s="7">
        <v>875.29993397600526</v>
      </c>
      <c r="H13" s="7">
        <v>381.39998948800081</v>
      </c>
      <c r="I13" s="7">
        <v>227.89999776800016</v>
      </c>
      <c r="J13" s="7">
        <v>199.2999800560016</v>
      </c>
      <c r="K13" s="7">
        <v>216.59999467200041</v>
      </c>
      <c r="L13" s="7">
        <v>228.69998970400081</v>
      </c>
      <c r="M13" s="8">
        <v>721.59996227200304</v>
      </c>
      <c r="N13" s="7">
        <v>959.99989920000814</v>
      </c>
      <c r="O13" s="7">
        <v>1312.1999310240055</v>
      </c>
      <c r="P13" s="9">
        <f>SUM(D13:O13)</f>
        <v>8846.3993162880543</v>
      </c>
      <c r="Q13" s="11"/>
      <c r="T13"/>
      <c r="U13"/>
      <c r="V13"/>
      <c r="W13"/>
      <c r="X13"/>
    </row>
    <row r="14" spans="1:24" ht="14.25" x14ac:dyDescent="0.45">
      <c r="A14" s="61"/>
      <c r="B14" s="6" t="s">
        <v>20</v>
      </c>
      <c r="C14" s="6" t="s">
        <v>21</v>
      </c>
      <c r="D14" s="12">
        <f t="shared" ref="D14:P14" si="3">D13/D12</f>
        <v>1.0318415450794955</v>
      </c>
      <c r="E14" s="12">
        <f t="shared" si="3"/>
        <v>0.91765790692801519</v>
      </c>
      <c r="F14" s="12">
        <f t="shared" si="3"/>
        <v>0.90561617110451764</v>
      </c>
      <c r="G14" s="57">
        <f t="shared" si="3"/>
        <v>0.95660149503940972</v>
      </c>
      <c r="H14" s="12">
        <f t="shared" si="3"/>
        <v>0.87282877425910199</v>
      </c>
      <c r="I14" s="12">
        <f t="shared" si="3"/>
        <v>0.94556467416810352</v>
      </c>
      <c r="J14" s="12">
        <f t="shared" si="3"/>
        <v>0.87404604883784054</v>
      </c>
      <c r="K14" s="12">
        <f t="shared" si="3"/>
        <v>1.0364627939132791</v>
      </c>
      <c r="L14" s="12">
        <f t="shared" si="3"/>
        <v>1.1078815564791964</v>
      </c>
      <c r="M14" s="12">
        <f t="shared" si="3"/>
        <v>0.99896166992733271</v>
      </c>
      <c r="N14" s="12">
        <f t="shared" si="3"/>
        <v>0.68131486629194926</v>
      </c>
      <c r="O14" s="12">
        <f t="shared" si="3"/>
        <v>0.94200916813163538</v>
      </c>
      <c r="P14" s="13">
        <f t="shared" si="3"/>
        <v>0.91513213434518692</v>
      </c>
      <c r="T14"/>
      <c r="U14"/>
      <c r="V14"/>
      <c r="W14"/>
      <c r="X14"/>
    </row>
    <row r="15" spans="1:24" ht="14.25" x14ac:dyDescent="0.45">
      <c r="A15" s="59" t="s">
        <v>27</v>
      </c>
      <c r="B15" s="6" t="s">
        <v>16</v>
      </c>
      <c r="C15" s="6" t="s">
        <v>17</v>
      </c>
      <c r="D15" s="7">
        <v>1130</v>
      </c>
      <c r="E15" s="7">
        <v>999</v>
      </c>
      <c r="F15" s="7">
        <v>886.59999999999854</v>
      </c>
      <c r="G15" s="7">
        <v>723.09999999999854</v>
      </c>
      <c r="H15" s="7">
        <v>331.70000000000437</v>
      </c>
      <c r="I15" s="7">
        <v>189.19999999999709</v>
      </c>
      <c r="J15" s="7">
        <v>167.80000000000291</v>
      </c>
      <c r="K15" s="7">
        <v>187.19999999999709</v>
      </c>
      <c r="L15" s="7">
        <v>193.90000000000146</v>
      </c>
      <c r="M15" s="7">
        <v>589.40000000000146</v>
      </c>
      <c r="N15" s="8">
        <v>771.19999999999709</v>
      </c>
      <c r="O15" s="7">
        <v>1079</v>
      </c>
      <c r="P15" s="9">
        <f>SUM(D15:O15)</f>
        <v>7248.0999999999985</v>
      </c>
      <c r="Q15" s="10" t="s">
        <v>25</v>
      </c>
      <c r="T15"/>
      <c r="U15"/>
      <c r="V15"/>
      <c r="W15"/>
      <c r="X15"/>
    </row>
    <row r="16" spans="1:24" ht="14.25" x14ac:dyDescent="0.45">
      <c r="A16" s="60"/>
      <c r="B16" s="6" t="s">
        <v>19</v>
      </c>
      <c r="C16" s="6" t="s">
        <v>17</v>
      </c>
      <c r="D16" s="7">
        <v>1089.0999208720064</v>
      </c>
      <c r="E16" s="7">
        <v>955.49989956000809</v>
      </c>
      <c r="F16" s="7">
        <v>851.39993188800543</v>
      </c>
      <c r="G16" s="7">
        <v>692.09994463200439</v>
      </c>
      <c r="H16" s="7">
        <v>321.20000230399978</v>
      </c>
      <c r="I16" s="7">
        <v>189.20000086399992</v>
      </c>
      <c r="J16" s="7">
        <v>167.79998257600138</v>
      </c>
      <c r="K16" s="7">
        <v>183.19998934400087</v>
      </c>
      <c r="L16" s="7">
        <v>193.89998048800155</v>
      </c>
      <c r="M16" s="7">
        <v>570.19992238400619</v>
      </c>
      <c r="N16" s="7">
        <v>742.00000863999924</v>
      </c>
      <c r="O16" s="7">
        <v>1036.6999450640042</v>
      </c>
      <c r="P16" s="9">
        <f>SUM(D16:O16)</f>
        <v>6992.2995286160376</v>
      </c>
      <c r="Q16" s="14"/>
      <c r="T16"/>
      <c r="U16"/>
      <c r="V16"/>
      <c r="W16"/>
      <c r="X16"/>
    </row>
    <row r="17" spans="1:24" ht="14.25" x14ac:dyDescent="0.45">
      <c r="A17" s="61"/>
      <c r="B17" s="6" t="s">
        <v>20</v>
      </c>
      <c r="C17" s="6" t="s">
        <v>21</v>
      </c>
      <c r="D17" s="12">
        <f t="shared" ref="D17:P17" si="4">D16/D15</f>
        <v>0.96380523970974008</v>
      </c>
      <c r="E17" s="12">
        <f t="shared" si="4"/>
        <v>0.95645635591592404</v>
      </c>
      <c r="F17" s="12">
        <f t="shared" si="4"/>
        <v>0.96029768992556597</v>
      </c>
      <c r="G17" s="57">
        <f t="shared" si="4"/>
        <v>0.95712895122667097</v>
      </c>
      <c r="H17" s="12">
        <f t="shared" si="4"/>
        <v>0.96834489690683012</v>
      </c>
      <c r="I17" s="12">
        <f t="shared" si="4"/>
        <v>1.0000000045666111</v>
      </c>
      <c r="J17" s="12">
        <f t="shared" si="4"/>
        <v>0.99999989616208862</v>
      </c>
      <c r="K17" s="12">
        <f t="shared" si="4"/>
        <v>0.97863242170942155</v>
      </c>
      <c r="L17" s="12">
        <f t="shared" si="4"/>
        <v>0.99999989937081013</v>
      </c>
      <c r="M17" s="12">
        <f t="shared" si="4"/>
        <v>0.9674243678045551</v>
      </c>
      <c r="N17" s="12">
        <f t="shared" si="4"/>
        <v>0.9621369406639031</v>
      </c>
      <c r="O17" s="12">
        <f t="shared" si="4"/>
        <v>0.96079698337720498</v>
      </c>
      <c r="P17" s="13">
        <f t="shared" si="4"/>
        <v>0.96470792740387679</v>
      </c>
      <c r="T17"/>
      <c r="U17"/>
      <c r="V17"/>
      <c r="W17"/>
      <c r="X17"/>
    </row>
    <row r="18" spans="1:24" ht="14.25" x14ac:dyDescent="0.45">
      <c r="A18" s="59" t="s">
        <v>28</v>
      </c>
      <c r="B18" s="6" t="s">
        <v>16</v>
      </c>
      <c r="C18" s="6" t="s">
        <v>17</v>
      </c>
      <c r="D18" s="7">
        <v>1065.5</v>
      </c>
      <c r="E18" s="7">
        <v>950.19999999999709</v>
      </c>
      <c r="F18" s="7">
        <v>833.90000000000146</v>
      </c>
      <c r="G18" s="7">
        <v>692.30000000000291</v>
      </c>
      <c r="H18" s="7">
        <v>314.29999999999563</v>
      </c>
      <c r="I18" s="7">
        <v>184.09999999999854</v>
      </c>
      <c r="J18" s="7">
        <v>161.30000000000291</v>
      </c>
      <c r="K18" s="7">
        <v>174.40000000000146</v>
      </c>
      <c r="L18" s="7">
        <v>180.90000000000146</v>
      </c>
      <c r="M18" s="7">
        <v>573</v>
      </c>
      <c r="N18" s="8">
        <v>741.59999999999854</v>
      </c>
      <c r="O18" s="7">
        <v>1051.0999999999985</v>
      </c>
      <c r="P18" s="9">
        <f>SUM(D18:O18)</f>
        <v>6922.5999999999985</v>
      </c>
      <c r="Q18" s="10" t="s">
        <v>25</v>
      </c>
      <c r="T18"/>
      <c r="U18"/>
      <c r="V18"/>
      <c r="W18"/>
      <c r="X18"/>
    </row>
    <row r="19" spans="1:24" ht="14.25" x14ac:dyDescent="0.45">
      <c r="A19" s="60"/>
      <c r="B19" s="6" t="s">
        <v>19</v>
      </c>
      <c r="C19" s="6" t="s">
        <v>17</v>
      </c>
      <c r="D19" s="7">
        <v>1010.9999071200075</v>
      </c>
      <c r="E19" s="7">
        <v>893.6999285040057</v>
      </c>
      <c r="F19" s="7">
        <v>789.39990884800727</v>
      </c>
      <c r="G19" s="7">
        <v>655.69995154400385</v>
      </c>
      <c r="H19" s="7">
        <v>302.59995579200353</v>
      </c>
      <c r="I19" s="7">
        <v>184.09998927200084</v>
      </c>
      <c r="J19" s="7">
        <v>161.30000309599973</v>
      </c>
      <c r="K19" s="7">
        <v>170.39997436800203</v>
      </c>
      <c r="L19" s="7">
        <v>180.89998552800114</v>
      </c>
      <c r="M19" s="7">
        <v>554.79998761600098</v>
      </c>
      <c r="N19" s="7">
        <v>713.29991093600711</v>
      </c>
      <c r="O19" s="7">
        <v>992.69992058400635</v>
      </c>
      <c r="P19" s="9">
        <f>SUM(D19:O19)</f>
        <v>6609.8994232080468</v>
      </c>
      <c r="Q19" s="11"/>
      <c r="T19"/>
      <c r="U19"/>
      <c r="V19"/>
      <c r="W19"/>
      <c r="X19"/>
    </row>
    <row r="20" spans="1:24" ht="14.25" x14ac:dyDescent="0.45">
      <c r="A20" s="61"/>
      <c r="B20" s="6" t="s">
        <v>20</v>
      </c>
      <c r="C20" s="6" t="s">
        <v>21</v>
      </c>
      <c r="D20" s="12">
        <f>D19/D18</f>
        <v>0.94885021785078127</v>
      </c>
      <c r="E20" s="12">
        <f>E19/E18</f>
        <v>0.9405387586866012</v>
      </c>
      <c r="F20" s="12">
        <f t="shared" ref="F20:P20" si="5">F19/F18</f>
        <v>0.94663617801655586</v>
      </c>
      <c r="G20" s="57">
        <f t="shared" si="5"/>
        <v>0.94713267592662298</v>
      </c>
      <c r="H20" s="12">
        <f t="shared" si="5"/>
        <v>0.96277427868917509</v>
      </c>
      <c r="I20" s="12">
        <f t="shared" si="5"/>
        <v>0.99999994172733453</v>
      </c>
      <c r="J20" s="12">
        <f t="shared" si="5"/>
        <v>1.0000000191940286</v>
      </c>
      <c r="K20" s="12">
        <f t="shared" si="5"/>
        <v>0.97706407321101274</v>
      </c>
      <c r="L20" s="12">
        <f t="shared" si="5"/>
        <v>0.99999991999999827</v>
      </c>
      <c r="M20" s="12">
        <f t="shared" si="5"/>
        <v>0.96823732568237519</v>
      </c>
      <c r="N20" s="12">
        <f t="shared" si="5"/>
        <v>0.96183914635384105</v>
      </c>
      <c r="O20" s="12">
        <f t="shared" si="5"/>
        <v>0.94443908342118521</v>
      </c>
      <c r="P20" s="13">
        <f t="shared" si="5"/>
        <v>0.95482902712969808</v>
      </c>
      <c r="T20"/>
      <c r="U20"/>
      <c r="V20"/>
      <c r="W20"/>
      <c r="X20"/>
    </row>
    <row r="21" spans="1:24" ht="14.25" x14ac:dyDescent="0.45">
      <c r="A21" s="59" t="s">
        <v>29</v>
      </c>
      <c r="B21" s="6" t="s">
        <v>16</v>
      </c>
      <c r="C21" s="6" t="s">
        <v>17</v>
      </c>
      <c r="D21" s="7">
        <v>5987</v>
      </c>
      <c r="E21" s="7">
        <v>5289</v>
      </c>
      <c r="F21" s="7">
        <v>4807</v>
      </c>
      <c r="G21" s="7">
        <v>3716</v>
      </c>
      <c r="H21" s="7">
        <v>1594</v>
      </c>
      <c r="I21" s="7">
        <v>810</v>
      </c>
      <c r="J21" s="7">
        <v>1086</v>
      </c>
      <c r="K21" s="7">
        <v>903</v>
      </c>
      <c r="L21" s="7">
        <v>1085</v>
      </c>
      <c r="M21" s="7">
        <v>3142</v>
      </c>
      <c r="N21" s="8">
        <v>4127</v>
      </c>
      <c r="O21" s="7">
        <v>5779</v>
      </c>
      <c r="P21" s="9">
        <f>SUM(D21:O21)</f>
        <v>38325</v>
      </c>
      <c r="Q21" s="10" t="s">
        <v>23</v>
      </c>
      <c r="T21"/>
      <c r="U21"/>
      <c r="V21"/>
      <c r="W21"/>
      <c r="X21"/>
    </row>
    <row r="22" spans="1:24" ht="14.25" x14ac:dyDescent="0.45">
      <c r="A22" s="60"/>
      <c r="B22" s="6" t="s">
        <v>19</v>
      </c>
      <c r="C22" s="6" t="s">
        <v>17</v>
      </c>
      <c r="D22" s="8">
        <v>5039.0494848760409</v>
      </c>
      <c r="E22" s="8">
        <v>4454.9296236056307</v>
      </c>
      <c r="F22" s="8">
        <v>3916.7497186600222</v>
      </c>
      <c r="G22" s="7">
        <v>3009.5096152392307</v>
      </c>
      <c r="H22" s="8">
        <v>1270.330062373595</v>
      </c>
      <c r="I22" s="8">
        <v>640.11994479040436</v>
      </c>
      <c r="J22" s="8">
        <v>583.39993332800532</v>
      </c>
      <c r="K22" s="8">
        <v>655.70995954320324</v>
      </c>
      <c r="L22" s="8">
        <v>712.16990702640749</v>
      </c>
      <c r="M22" s="8">
        <v>2527.2197778224172</v>
      </c>
      <c r="N22" s="8">
        <v>3420.6398783488094</v>
      </c>
      <c r="O22" s="8">
        <v>4827.2896178168303</v>
      </c>
      <c r="P22" s="9">
        <f>SUM(D22:O22)</f>
        <v>31057.117523430599</v>
      </c>
      <c r="T22"/>
      <c r="U22"/>
      <c r="V22"/>
      <c r="W22"/>
      <c r="X22"/>
    </row>
    <row r="23" spans="1:24" ht="14.25" x14ac:dyDescent="0.45">
      <c r="A23" s="61"/>
      <c r="B23" s="6" t="s">
        <v>20</v>
      </c>
      <c r="C23" s="6" t="s">
        <v>21</v>
      </c>
      <c r="D23" s="12">
        <f t="shared" ref="D23:P23" si="6">D22/D21</f>
        <v>0.84166518872157026</v>
      </c>
      <c r="E23" s="12">
        <f t="shared" si="6"/>
        <v>0.84230093091428071</v>
      </c>
      <c r="F23" s="12">
        <f t="shared" si="6"/>
        <v>0.81480127286457715</v>
      </c>
      <c r="G23" s="57">
        <f t="shared" si="6"/>
        <v>0.80987879850356048</v>
      </c>
      <c r="H23" s="12">
        <f t="shared" si="6"/>
        <v>0.79694483210388645</v>
      </c>
      <c r="I23" s="12">
        <f t="shared" si="6"/>
        <v>0.790271536778277</v>
      </c>
      <c r="J23" s="12">
        <f t="shared" si="6"/>
        <v>0.53720067525599013</v>
      </c>
      <c r="K23" s="12">
        <f t="shared" si="6"/>
        <v>0.72614613459933919</v>
      </c>
      <c r="L23" s="12">
        <f t="shared" si="6"/>
        <v>0.65637779449438483</v>
      </c>
      <c r="M23" s="12">
        <f t="shared" si="6"/>
        <v>0.80433474787473491</v>
      </c>
      <c r="N23" s="12">
        <f t="shared" si="6"/>
        <v>0.82884416727618349</v>
      </c>
      <c r="O23" s="12">
        <f t="shared" si="6"/>
        <v>0.83531573244797197</v>
      </c>
      <c r="P23" s="13">
        <f t="shared" si="6"/>
        <v>0.81036184014169865</v>
      </c>
      <c r="Q23" s="14"/>
      <c r="T23"/>
      <c r="U23"/>
      <c r="V23"/>
      <c r="W23"/>
      <c r="X23"/>
    </row>
    <row r="24" spans="1:24" ht="14.25" x14ac:dyDescent="0.45">
      <c r="A24" s="59" t="s">
        <v>30</v>
      </c>
      <c r="B24" s="6" t="s">
        <v>16</v>
      </c>
      <c r="C24" s="6" t="s">
        <v>17</v>
      </c>
      <c r="D24" s="7">
        <v>1617.7999999999993</v>
      </c>
      <c r="E24" s="7">
        <v>1432.5400000000045</v>
      </c>
      <c r="F24" s="7">
        <v>1335.1599999999962</v>
      </c>
      <c r="G24" s="7">
        <v>968.18000000000029</v>
      </c>
      <c r="H24" s="7">
        <v>526.09999999999854</v>
      </c>
      <c r="I24" s="7">
        <v>297.90000000000146</v>
      </c>
      <c r="J24" s="7">
        <v>280.09999999999854</v>
      </c>
      <c r="K24" s="7">
        <v>271.30000000000291</v>
      </c>
      <c r="L24" s="7">
        <v>320.31999999999971</v>
      </c>
      <c r="M24" s="7">
        <v>815.97999999999956</v>
      </c>
      <c r="N24" s="8">
        <v>1236.2000000000007</v>
      </c>
      <c r="O24" s="7">
        <v>1616.5</v>
      </c>
      <c r="P24" s="9">
        <f>SUM(D24:O24)</f>
        <v>10718.080000000002</v>
      </c>
      <c r="Q24" s="10" t="s">
        <v>31</v>
      </c>
      <c r="T24"/>
      <c r="U24"/>
      <c r="V24"/>
      <c r="W24"/>
      <c r="X24"/>
    </row>
    <row r="25" spans="1:24" ht="14.25" x14ac:dyDescent="0.45">
      <c r="A25" s="60"/>
      <c r="B25" s="6" t="s">
        <v>19</v>
      </c>
      <c r="C25" s="6" t="s">
        <v>17</v>
      </c>
      <c r="D25" s="7">
        <v>1565.7579187393665</v>
      </c>
      <c r="E25" s="7">
        <v>1400.7598159392146</v>
      </c>
      <c r="F25" s="7">
        <v>1232.2398334208133</v>
      </c>
      <c r="G25" s="7">
        <v>979.02002967839769</v>
      </c>
      <c r="H25" s="7">
        <v>488.46988492240916</v>
      </c>
      <c r="I25" s="7">
        <v>226.66998586640111</v>
      </c>
      <c r="J25" s="7">
        <v>232.51994939840404</v>
      </c>
      <c r="K25" s="7">
        <v>225.71998194240143</v>
      </c>
      <c r="L25" s="7">
        <v>255.37998356960131</v>
      </c>
      <c r="M25" s="7">
        <v>788.15992494720592</v>
      </c>
      <c r="N25" s="7">
        <v>1157.7999033760077</v>
      </c>
      <c r="O25" s="7">
        <v>1551.0598759152099</v>
      </c>
      <c r="P25" s="9">
        <f>SUM(D25:O25)</f>
        <v>10103.557087715431</v>
      </c>
      <c r="T25"/>
      <c r="U25"/>
      <c r="V25"/>
      <c r="W25"/>
      <c r="X25"/>
    </row>
    <row r="26" spans="1:24" ht="14.25" x14ac:dyDescent="0.45">
      <c r="A26" s="61"/>
      <c r="B26" s="6" t="s">
        <v>20</v>
      </c>
      <c r="C26" s="6" t="s">
        <v>21</v>
      </c>
      <c r="D26" s="12">
        <f t="shared" ref="D26:P26" si="7">D25/D24</f>
        <v>0.96783157296289235</v>
      </c>
      <c r="E26" s="12">
        <f t="shared" si="7"/>
        <v>0.9778154996992825</v>
      </c>
      <c r="F26" s="12">
        <f t="shared" si="7"/>
        <v>0.92291548085683872</v>
      </c>
      <c r="G26" s="57">
        <f t="shared" si="7"/>
        <v>1.0111962958111067</v>
      </c>
      <c r="H26" s="12">
        <f t="shared" si="7"/>
        <v>0.92847345546932236</v>
      </c>
      <c r="I26" s="12">
        <f t="shared" si="7"/>
        <v>0.76089286964216174</v>
      </c>
      <c r="J26" s="12">
        <f t="shared" si="7"/>
        <v>0.83013191502465278</v>
      </c>
      <c r="K26" s="12">
        <f t="shared" si="7"/>
        <v>0.83199403591005905</v>
      </c>
      <c r="L26" s="12">
        <f t="shared" si="7"/>
        <v>0.7972651834715333</v>
      </c>
      <c r="M26" s="12">
        <f t="shared" si="7"/>
        <v>0.96590593512979039</v>
      </c>
      <c r="N26" s="12">
        <f t="shared" si="7"/>
        <v>0.93657976328749959</v>
      </c>
      <c r="O26" s="12">
        <f t="shared" si="7"/>
        <v>0.95951739926706459</v>
      </c>
      <c r="P26" s="13">
        <f t="shared" si="7"/>
        <v>0.94266483248076427</v>
      </c>
      <c r="T26"/>
      <c r="U26"/>
      <c r="V26"/>
      <c r="W26"/>
      <c r="X26"/>
    </row>
    <row r="27" spans="1:24" ht="14.25" x14ac:dyDescent="0.45">
      <c r="F27" s="10"/>
      <c r="G27" s="10"/>
      <c r="H27" s="45"/>
      <c r="T27"/>
      <c r="U27"/>
      <c r="V27"/>
      <c r="W27"/>
      <c r="X27"/>
    </row>
    <row r="28" spans="1:24" ht="14.25" x14ac:dyDescent="0.45">
      <c r="G28" s="48"/>
      <c r="T28"/>
      <c r="U28"/>
      <c r="V28"/>
      <c r="W28"/>
      <c r="X28"/>
    </row>
    <row r="29" spans="1:24" ht="14.25" x14ac:dyDescent="0.45">
      <c r="T29"/>
      <c r="U29"/>
      <c r="V29"/>
      <c r="W29"/>
      <c r="X29"/>
    </row>
    <row r="30" spans="1:24" ht="14.25" x14ac:dyDescent="0.45">
      <c r="T30"/>
      <c r="U30"/>
      <c r="V30"/>
      <c r="W30"/>
      <c r="X30"/>
    </row>
    <row r="31" spans="1:24" ht="14.25" x14ac:dyDescent="0.45">
      <c r="T31"/>
      <c r="U31"/>
      <c r="V31"/>
      <c r="W31"/>
      <c r="X31"/>
    </row>
    <row r="32" spans="1:24" ht="14.25" x14ac:dyDescent="0.45">
      <c r="T32"/>
      <c r="U32"/>
      <c r="V32"/>
      <c r="W32"/>
      <c r="X32"/>
    </row>
    <row r="33" spans="20:24" ht="14.25" x14ac:dyDescent="0.45">
      <c r="T33"/>
      <c r="U33"/>
      <c r="V33"/>
      <c r="W33"/>
      <c r="X33"/>
    </row>
    <row r="34" spans="20:24" ht="14.25" x14ac:dyDescent="0.45">
      <c r="T34"/>
      <c r="U34"/>
      <c r="V34"/>
      <c r="W34"/>
      <c r="X34"/>
    </row>
    <row r="35" spans="20:24" ht="14.25" x14ac:dyDescent="0.45">
      <c r="T35"/>
      <c r="U35"/>
      <c r="V35"/>
      <c r="W35"/>
      <c r="X35"/>
    </row>
    <row r="36" spans="20:24" ht="14.25" x14ac:dyDescent="0.45">
      <c r="T36"/>
      <c r="U36"/>
      <c r="V36"/>
      <c r="W36"/>
      <c r="X36"/>
    </row>
    <row r="37" spans="20:24" ht="14.25" x14ac:dyDescent="0.45">
      <c r="T37"/>
      <c r="U37"/>
      <c r="V37"/>
      <c r="W37"/>
      <c r="X37"/>
    </row>
    <row r="38" spans="20:24" ht="14.25" x14ac:dyDescent="0.45">
      <c r="T38"/>
      <c r="U38"/>
      <c r="V38"/>
      <c r="W38"/>
      <c r="X38"/>
    </row>
    <row r="39" spans="20:24" ht="14.25" x14ac:dyDescent="0.45">
      <c r="T39"/>
      <c r="U39"/>
      <c r="V39"/>
      <c r="W39"/>
      <c r="X39"/>
    </row>
    <row r="40" spans="20:24" ht="14.25" x14ac:dyDescent="0.45">
      <c r="T40"/>
      <c r="U40"/>
      <c r="V40"/>
      <c r="W40"/>
      <c r="X40"/>
    </row>
    <row r="41" spans="20:24" ht="14.25" x14ac:dyDescent="0.45">
      <c r="T41"/>
      <c r="U41"/>
      <c r="V41"/>
      <c r="W41"/>
      <c r="X41"/>
    </row>
    <row r="42" spans="20:24" ht="14.25" x14ac:dyDescent="0.45">
      <c r="T42"/>
      <c r="U42"/>
      <c r="V42"/>
      <c r="W42"/>
      <c r="X42"/>
    </row>
    <row r="43" spans="20:24" ht="14.25" x14ac:dyDescent="0.45">
      <c r="T43"/>
      <c r="U43"/>
      <c r="V43"/>
      <c r="W43"/>
      <c r="X43"/>
    </row>
    <row r="44" spans="20:24" ht="14.25" x14ac:dyDescent="0.45">
      <c r="T44"/>
      <c r="U44"/>
      <c r="V44"/>
      <c r="W44"/>
      <c r="X44"/>
    </row>
    <row r="45" spans="20:24" ht="14.25" x14ac:dyDescent="0.45">
      <c r="T45"/>
      <c r="U45"/>
      <c r="V45"/>
      <c r="W45"/>
      <c r="X45"/>
    </row>
    <row r="46" spans="20:24" ht="14.25" x14ac:dyDescent="0.45">
      <c r="T46"/>
      <c r="U46"/>
      <c r="V46"/>
      <c r="W46"/>
      <c r="X46"/>
    </row>
    <row r="47" spans="20:24" ht="14.25" x14ac:dyDescent="0.45">
      <c r="T47"/>
      <c r="U47"/>
      <c r="V47"/>
      <c r="W47"/>
      <c r="X47"/>
    </row>
    <row r="48" spans="20:24" ht="14.25" x14ac:dyDescent="0.45">
      <c r="T48"/>
      <c r="U48"/>
      <c r="V48"/>
      <c r="W48"/>
      <c r="X48"/>
    </row>
    <row r="49" spans="20:24" ht="14.25" x14ac:dyDescent="0.45">
      <c r="T49"/>
      <c r="U49"/>
      <c r="V49"/>
      <c r="W49"/>
      <c r="X49"/>
    </row>
    <row r="50" spans="20:24" ht="14.25" x14ac:dyDescent="0.45">
      <c r="T50"/>
      <c r="U50"/>
      <c r="V50"/>
      <c r="W50"/>
      <c r="X50"/>
    </row>
    <row r="51" spans="20:24" ht="14.25" x14ac:dyDescent="0.45">
      <c r="T51"/>
      <c r="U51"/>
      <c r="V51"/>
      <c r="W51"/>
      <c r="X51"/>
    </row>
    <row r="52" spans="20:24" ht="14.25" x14ac:dyDescent="0.45">
      <c r="T52"/>
      <c r="U52"/>
      <c r="V52"/>
      <c r="W52"/>
      <c r="X52"/>
    </row>
    <row r="53" spans="20:24" ht="14.25" x14ac:dyDescent="0.45">
      <c r="T53"/>
      <c r="U53"/>
      <c r="V53"/>
      <c r="W53"/>
      <c r="X53"/>
    </row>
    <row r="54" spans="20:24" ht="14.25" x14ac:dyDescent="0.45">
      <c r="T54"/>
      <c r="U54"/>
      <c r="V54"/>
      <c r="W54"/>
      <c r="X54"/>
    </row>
    <row r="55" spans="20:24" ht="14.25" x14ac:dyDescent="0.45">
      <c r="T55"/>
      <c r="U55"/>
      <c r="V55"/>
      <c r="W55"/>
      <c r="X55"/>
    </row>
    <row r="56" spans="20:24" ht="14.25" x14ac:dyDescent="0.45">
      <c r="T56"/>
      <c r="U56"/>
      <c r="V56"/>
      <c r="W56"/>
      <c r="X56"/>
    </row>
    <row r="57" spans="20:24" ht="14.25" x14ac:dyDescent="0.45">
      <c r="T57"/>
      <c r="U57"/>
      <c r="V57"/>
      <c r="W57"/>
      <c r="X57"/>
    </row>
    <row r="58" spans="20:24" ht="14.25" x14ac:dyDescent="0.45">
      <c r="T58"/>
      <c r="U58"/>
      <c r="V58"/>
      <c r="W58"/>
      <c r="X58"/>
    </row>
  </sheetData>
  <mergeCells count="9">
    <mergeCell ref="A15:A17"/>
    <mergeCell ref="A18:A20"/>
    <mergeCell ref="A21:A23"/>
    <mergeCell ref="A24:A26"/>
    <mergeCell ref="C1:P1"/>
    <mergeCell ref="A3:A5"/>
    <mergeCell ref="A6:A8"/>
    <mergeCell ref="A9:A11"/>
    <mergeCell ref="A12:A14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2024-12-17T19:09:18Z</dcterms:created>
  <dcterms:modified xsi:type="dcterms:W3CDTF">2024-12-17T19:09:26Z</dcterms:modified>
</cp:coreProperties>
</file>