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estokosice-my.sharepoint.com/personal/anna_tarhanicova_kosice_sk/Documents/Dokumenty/A_SUTAZE_MMK/SUTAZE_2025/NZ_Potraviny_pre_skolske_jedalne_pri_MS_2025/2_Sutazne_podklady/Priloha_6_SP_Ramcova_dohoda/"/>
    </mc:Choice>
  </mc:AlternateContent>
  <xr:revisionPtr revIDLastSave="31" documentId="8_{D8E27965-B1D5-47A8-916B-2AC2B2AFEECD}" xr6:coauthVersionLast="47" xr6:coauthVersionMax="47" xr10:uidLastSave="{64C87A33-7910-4FDB-90FE-5D2DA688EBFF}"/>
  <bookViews>
    <workbookView xWindow="-120" yWindow="-120" windowWidth="24240" windowHeight="13140" xr2:uid="{00000000-000D-0000-FFFF-FFFF00000000}"/>
  </bookViews>
  <sheets>
    <sheet name="Časť 2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0" i="1" l="1"/>
  <c r="L40" i="1"/>
  <c r="K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/>
  <c r="J41" i="1" l="1"/>
</calcChain>
</file>

<file path=xl/sharedStrings.xml><?xml version="1.0" encoding="utf-8"?>
<sst xmlns="http://schemas.openxmlformats.org/spreadsheetml/2006/main" count="195" uniqueCount="98">
  <si>
    <t xml:space="preserve">Názov </t>
  </si>
  <si>
    <t>Balenie</t>
  </si>
  <si>
    <t>Požadované zloženie</t>
  </si>
  <si>
    <t xml:space="preserve">Záruka  </t>
  </si>
  <si>
    <t>Jednotka množstva</t>
  </si>
  <si>
    <t>Minimálna doba</t>
  </si>
  <si>
    <t>ks, kg, liter</t>
  </si>
  <si>
    <t>1.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</si>
  <si>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nekrájaný, balený.</t>
  </si>
  <si>
    <t>24 hodín</t>
  </si>
  <si>
    <t>ks</t>
  </si>
  <si>
    <t>2.</t>
  </si>
  <si>
    <t>3.</t>
  </si>
  <si>
    <t>Chlieb sedliacky</t>
  </si>
  <si>
    <t>pšeničná múka 70 %, ražná múka 20%, lupinová múka, sladová múka, soľ,droždie,hroznový cukor</t>
  </si>
  <si>
    <t>4.</t>
  </si>
  <si>
    <t>Chlieb zemiakový</t>
  </si>
  <si>
    <t>pšeničná múka 75 %, ražná múka 25 %, varené zemiaky</t>
  </si>
  <si>
    <t>5.</t>
  </si>
  <si>
    <t>Žemľa grahamová</t>
  </si>
  <si>
    <t>pšeničná múka, voda, grahamová múka, margarín</t>
  </si>
  <si>
    <t>6.</t>
  </si>
  <si>
    <t>Žemľa obyčajná</t>
  </si>
  <si>
    <t>pšeničná múka, voda droždie, margarín</t>
  </si>
  <si>
    <t>7.</t>
  </si>
  <si>
    <t>Žemľa celozrnná</t>
  </si>
  <si>
    <t>pšeničná múka, voda, droždie, zmes /ľanové semienka, kukuričná krupica, celozrnná ražná múka, soľ, proso,zemiakové vločky, dxtróza,, ražná múka, sojová múka/.</t>
  </si>
  <si>
    <t>8.</t>
  </si>
  <si>
    <t>Rožok obyčajný</t>
  </si>
  <si>
    <t>pšeničná múka, voda, droždie,margarín, cukor, soľ.</t>
  </si>
  <si>
    <t>9.</t>
  </si>
  <si>
    <t>10.</t>
  </si>
  <si>
    <t>Rožok celozrnný</t>
  </si>
  <si>
    <t>pšeničná múka, voda, droždie, zmes /ľanové semienka, sojový šrot, celozrnná ražná múka, soľ, sojová múka, pšeničné otruby, ražný šrot, pražená múka ražná/, tuk.</t>
  </si>
  <si>
    <t>24. hodín</t>
  </si>
  <si>
    <t>Sendvič</t>
  </si>
  <si>
    <t>pšeničná múka, voda, droždie, margarín, cukor, soľ, sojová múka</t>
  </si>
  <si>
    <t>Rožok  sladký</t>
  </si>
  <si>
    <t>pšeničná múka, voda, droždie, margarín, cukor, soľ, vajcia</t>
  </si>
  <si>
    <t>Rožok plnený tvarohovou náplňou</t>
  </si>
  <si>
    <t>Rožok plnený makovou náplňou</t>
  </si>
  <si>
    <t>Rožok plnený orechová náplňou</t>
  </si>
  <si>
    <t>Brioška sladká</t>
  </si>
  <si>
    <t>Croisant plnený nutelovou náplňou</t>
  </si>
  <si>
    <t>Bábovka dvojfarebná</t>
  </si>
  <si>
    <t>pšeničná múka špeciálna, voda, margarín, cukor, soľ, vajcia, kakao - balená</t>
  </si>
  <si>
    <t>Vianočka</t>
  </si>
  <si>
    <t>pšeničná múka špeciálna, voda, droždie,  margarín, cukor, soľ, vajcia, hrozienka - balená</t>
  </si>
  <si>
    <t>Pletenka</t>
  </si>
  <si>
    <t>pšeničná múka, voda, droždie,margarín, cukor, soľ, posýpka - sezam</t>
  </si>
  <si>
    <t>Lupáčik plnený marmeládovou náplňou</t>
  </si>
  <si>
    <t>Lupáčik plnený tvarohovou náplňou</t>
  </si>
  <si>
    <t>Závin plnený makovou náplňou</t>
  </si>
  <si>
    <t>Závin plnený orechovou náplňou</t>
  </si>
  <si>
    <t>400 g.</t>
  </si>
  <si>
    <t>Tlačený koláč plnený marmeládovou náplňou</t>
  </si>
  <si>
    <t>Tlačený koláč plnený tvarohovou náplňou</t>
  </si>
  <si>
    <t>Tvarožník</t>
  </si>
  <si>
    <t>400 g</t>
  </si>
  <si>
    <t xml:space="preserve">400 g. </t>
  </si>
  <si>
    <t>Chlieb celozrnný ražný  - nekrájaný</t>
  </si>
  <si>
    <t xml:space="preserve">Chlieb celozrnný ražný - krájaný </t>
  </si>
  <si>
    <t>pšeničná múka, celozrnný prípravok / pohanková krúpy, pšeničné otruby, ovsené vločky, granulovaná lupina, kukuričná krupica, pšeničný lepok, jačmenný slad slnečnicové semienka, ľaň, sezamové semienka, sladové kukuričné vločky, proso krájané, krájaný, balený.</t>
  </si>
  <si>
    <t>Chlieb rascový -  nekrájany</t>
  </si>
  <si>
    <t>Chlieb rascový - krájaný</t>
  </si>
  <si>
    <t xml:space="preserve">pšeničná múka 35%, ražná múka 25%, soľ, droždie, rasca 0,1 %, pšenica, raž, sója,, pšeničné semienka, -krájaný </t>
  </si>
  <si>
    <t>pšeničná múka 35%, ražná múka 25%, soľ, droždie, rasca 0,1 %, pšenica, raž, sója,, pšeničné semienka, - nekrájaný</t>
  </si>
  <si>
    <t>Pšeničná  múka 51%, voda, ražná múka 12,7%, jedlá soľ, zemiakové vločky, pražený jačmenný  slad,  rasca drvená</t>
  </si>
  <si>
    <t>Chlieb tmavý - nekrájaný</t>
  </si>
  <si>
    <t>Chlieb tmavý - krájaný</t>
  </si>
  <si>
    <t>Chlieb biely - nekrájaný</t>
  </si>
  <si>
    <t>Chlieb biely - krájaný</t>
  </si>
  <si>
    <t>Pšeničná múka 42 %, Pitná voda, Ražná múka, Jedlá jódovaná soľ , Ražný kvas (ražná múka čiastočne pražená, pitná voda, základ kvasu), Droždie, Zlepšujúci prípravok (pšenica /glutén, sladová múka, vláknina/, ražná a kukuričná bobtnavá múka)</t>
  </si>
  <si>
    <t>Pšeničná múka 42 %, Pitná voda, Ražná múka, Jedlá jódovaná soľ, Ražný kvas (ražná múka čiastočne pražená, pitná voda, základ kvasu), Droždie, Zlepšujúci prípravok (pšenica /glutén, sladová múka, vláknina/, ražná a kukuričná bobtnavá múka)</t>
  </si>
  <si>
    <t>Chlieb kváskový</t>
  </si>
  <si>
    <t>pšeničná múka 52 %, zemiakové vločky, enzýmy, soľ 0,99 g, fermentované múky-bio ražná, bio pšeničná, sladová, kvasné kultúry</t>
  </si>
  <si>
    <t>minim. 50 g</t>
  </si>
  <si>
    <t>pšeničná múka, voda, droždie, margarín, cukor, soľ, náplň tvarohová-minimálne 40 % hmotnosti výrobku</t>
  </si>
  <si>
    <t>pšeničná múka, voda, droždie, margarín, cukor, soľ, náplň maková - minimálne 40 % hmotnosti výrobku</t>
  </si>
  <si>
    <t>pšeničná múka, voda, droždie, margarín, cukor, soľ, náplň orechová - minimálne 40 % hmotnosti výrobku</t>
  </si>
  <si>
    <t>pšeničná múka, voda, droždie,margarín, cukor, soľ, vajcia, nutelová náplň - minimálne 40 % hmotnosti výrobku</t>
  </si>
  <si>
    <t>pšeničná múka , voda, droždie,  margarín, cukor, soľ, vajcia, s náplňou marmeládovou - minimálne 40 % hmotnosti výrobku</t>
  </si>
  <si>
    <t>pšeničná múka , voda, droždie,  margarín, cukor, soľ, vajcia, s náplňou tvarohovou - minimálne 40 % hmotnosti výrobku</t>
  </si>
  <si>
    <t>pšeničná múka , voda, droždie,  margarín, cukor, soľ, vajcia, s náplňou makovou - minimálne 40 % hmotnosti výrobku</t>
  </si>
  <si>
    <t>pšeničná múka , voda, droždie,  margarín, cukor, soľ, vajcia, s náplňou orechovou - minimálne 40 % hmotnosti výrobku</t>
  </si>
  <si>
    <t>pšeničná múka špeciálna,  voda, droždie, soľ, vajcia, s náplňou marmeládovou - minimálne 40 % hmotnosti výrobku</t>
  </si>
  <si>
    <t>pšeničná múka špeciálna,  voda, droždie, soľ, vajcia, s náplňou tvarohovouvou - minimálne 40 % hmotosti výrobku</t>
  </si>
  <si>
    <t>pšeničná múka špeciálna, droždie, cukor, soľ, margarín, strúhanka, pšeničný škrob, vanilkový cukor, vajcia - balený s náplňou tvarohovou - minimálne 40 % hmotnosti výrobku</t>
  </si>
  <si>
    <t>kg</t>
  </si>
  <si>
    <t>Predpokladané množstvo</t>
  </si>
  <si>
    <t>Spolu za množstvo v EUR bez DPH</t>
  </si>
  <si>
    <t>Hodnota DPH pri sadzbe</t>
  </si>
  <si>
    <t>Spolu</t>
  </si>
  <si>
    <t>Celková cena v EUR s DPH (spolu bez DPH + DPH 5 % + DPH 19%)</t>
  </si>
  <si>
    <t>P.č.</t>
  </si>
  <si>
    <t>Časť 2: Chlieb a pekárske výrobky</t>
  </si>
  <si>
    <t>Ponúkaná cena za jednkotku v EUR bez DPH</t>
  </si>
  <si>
    <t>Rožok grahamový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</si>
</sst>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6" formatCode="#,##0.000_ ;\-#,##0.000\ 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41"/>
      </patternFill>
    </fill>
    <fill>
      <patternFill patternType="solid">
        <fgColor theme="4" tint="0.79998168889431442"/>
        <bgColor indexed="9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43" fontId="6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 applyAlignment="1">
      <alignment horizontal="left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64" fontId="8" fillId="2" borderId="3" xfId="0" applyNumberFormat="1" applyFont="1" applyFill="1" applyBorder="1"/>
    <xf numFmtId="0" fontId="7" fillId="0" borderId="5" xfId="0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7" fillId="0" borderId="7" xfId="0" applyFont="1" applyBorder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9" fontId="9" fillId="2" borderId="3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top" wrapText="1"/>
    </xf>
    <xf numFmtId="164" fontId="9" fillId="2" borderId="3" xfId="0" applyNumberFormat="1" applyFont="1" applyFill="1" applyBorder="1"/>
    <xf numFmtId="164" fontId="8" fillId="0" borderId="11" xfId="0" applyNumberFormat="1" applyFont="1" applyBorder="1" applyAlignment="1">
      <alignment horizontal="right"/>
    </xf>
    <xf numFmtId="164" fontId="8" fillId="0" borderId="12" xfId="0" applyNumberFormat="1" applyFont="1" applyBorder="1" applyAlignment="1">
      <alignment horizontal="right"/>
    </xf>
    <xf numFmtId="164" fontId="7" fillId="0" borderId="15" xfId="0" applyNumberFormat="1" applyFont="1" applyBorder="1"/>
    <xf numFmtId="164" fontId="7" fillId="0" borderId="14" xfId="0" applyNumberFormat="1" applyFont="1" applyBorder="1"/>
    <xf numFmtId="166" fontId="7" fillId="2" borderId="5" xfId="3" applyNumberFormat="1" applyFont="1" applyFill="1" applyBorder="1"/>
    <xf numFmtId="166" fontId="7" fillId="2" borderId="2" xfId="3" applyNumberFormat="1" applyFont="1" applyFill="1" applyBorder="1"/>
    <xf numFmtId="166" fontId="7" fillId="2" borderId="7" xfId="3" applyNumberFormat="1" applyFont="1" applyFill="1" applyBorder="1"/>
    <xf numFmtId="0" fontId="10" fillId="3" borderId="8" xfId="1" applyFont="1" applyFill="1" applyBorder="1"/>
    <xf numFmtId="0" fontId="8" fillId="3" borderId="9" xfId="0" applyFont="1" applyFill="1" applyBorder="1"/>
    <xf numFmtId="0" fontId="8" fillId="3" borderId="10" xfId="0" applyFont="1" applyFill="1" applyBorder="1"/>
    <xf numFmtId="0" fontId="2" fillId="5" borderId="3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top" wrapText="1"/>
    </xf>
    <xf numFmtId="0" fontId="9" fillId="3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top" wrapText="1"/>
    </xf>
    <xf numFmtId="4" fontId="11" fillId="0" borderId="13" xfId="1" applyNumberFormat="1" applyFont="1" applyBorder="1" applyAlignment="1">
      <alignment horizontal="right"/>
    </xf>
  </cellXfs>
  <cellStyles count="4">
    <cellStyle name="Čiarka" xfId="3" builtinId="3"/>
    <cellStyle name="Excel Built-in Normal" xfId="1" xr:uid="{00000000-0005-0000-0000-000000000000}"/>
    <cellStyle name="Normálna" xfId="0" builtinId="0"/>
    <cellStyle name="normálne_Hárok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tabSelected="1" workbookViewId="0">
      <pane ySplit="5" topLeftCell="A6" activePane="bottomLeft" state="frozen"/>
      <selection pane="bottomLeft" activeCell="K39" sqref="K6:K39"/>
    </sheetView>
  </sheetViews>
  <sheetFormatPr defaultRowHeight="15" x14ac:dyDescent="0.25"/>
  <cols>
    <col min="1" max="1" width="1.28515625" customWidth="1"/>
    <col min="2" max="2" width="4" customWidth="1"/>
    <col min="3" max="3" width="13.140625" customWidth="1"/>
    <col min="4" max="4" width="6.7109375" customWidth="1"/>
    <col min="5" max="5" width="26.28515625" customWidth="1"/>
    <col min="6" max="6" width="8.7109375" customWidth="1"/>
    <col min="7" max="7" width="6" customWidth="1"/>
    <col min="8" max="8" width="11.28515625" customWidth="1"/>
    <col min="9" max="9" width="13.85546875" customWidth="1"/>
    <col min="10" max="10" width="14.28515625" customWidth="1"/>
    <col min="11" max="11" width="11.42578125" customWidth="1"/>
    <col min="12" max="12" width="13.28515625" customWidth="1"/>
  </cols>
  <sheetData>
    <row r="1" spans="2:12" ht="15.75" thickBot="1" x14ac:dyDescent="0.3"/>
    <row r="2" spans="2:12" ht="19.5" thickBot="1" x14ac:dyDescent="0.35">
      <c r="B2" s="23" t="s">
        <v>95</v>
      </c>
      <c r="C2" s="24"/>
      <c r="D2" s="24"/>
      <c r="E2" s="24"/>
      <c r="F2" s="24"/>
      <c r="G2" s="24"/>
      <c r="H2" s="24"/>
      <c r="I2" s="24"/>
      <c r="J2" s="24"/>
      <c r="K2" s="24"/>
      <c r="L2" s="25"/>
    </row>
    <row r="3" spans="2:12" ht="16.5" thickBot="1" x14ac:dyDescent="0.3">
      <c r="C3" s="1"/>
      <c r="D3" s="1"/>
      <c r="E3" s="1"/>
      <c r="F3" s="1"/>
      <c r="G3" s="1"/>
    </row>
    <row r="4" spans="2:12" ht="55.5" customHeight="1" thickBot="1" x14ac:dyDescent="0.3">
      <c r="B4" s="31" t="s">
        <v>94</v>
      </c>
      <c r="C4" s="32" t="s">
        <v>0</v>
      </c>
      <c r="D4" s="32" t="s">
        <v>1</v>
      </c>
      <c r="E4" s="32" t="s">
        <v>2</v>
      </c>
      <c r="F4" s="14" t="s">
        <v>3</v>
      </c>
      <c r="G4" s="14" t="s">
        <v>4</v>
      </c>
      <c r="H4" s="26" t="s">
        <v>89</v>
      </c>
      <c r="I4" s="27" t="s">
        <v>96</v>
      </c>
      <c r="J4" s="28" t="s">
        <v>90</v>
      </c>
      <c r="K4" s="12" t="s">
        <v>91</v>
      </c>
      <c r="L4" s="12" t="s">
        <v>91</v>
      </c>
    </row>
    <row r="5" spans="2:12" ht="48" thickBot="1" x14ac:dyDescent="0.3">
      <c r="B5" s="31"/>
      <c r="C5" s="32"/>
      <c r="D5" s="32"/>
      <c r="E5" s="32"/>
      <c r="F5" s="14" t="s">
        <v>5</v>
      </c>
      <c r="G5" s="14" t="s">
        <v>6</v>
      </c>
      <c r="H5" s="26"/>
      <c r="I5" s="27"/>
      <c r="J5" s="28"/>
      <c r="K5" s="13">
        <v>0.05</v>
      </c>
      <c r="L5" s="13">
        <v>0.19</v>
      </c>
    </row>
    <row r="6" spans="2:12" ht="162.75" customHeight="1" x14ac:dyDescent="0.25">
      <c r="B6" s="5" t="s">
        <v>7</v>
      </c>
      <c r="C6" s="3" t="s">
        <v>60</v>
      </c>
      <c r="D6" s="3" t="s">
        <v>10</v>
      </c>
      <c r="E6" s="3" t="s">
        <v>8</v>
      </c>
      <c r="F6" s="3" t="s">
        <v>9</v>
      </c>
      <c r="G6" s="3" t="s">
        <v>88</v>
      </c>
      <c r="H6" s="9">
        <v>5065</v>
      </c>
      <c r="I6" s="20">
        <v>0</v>
      </c>
      <c r="J6" s="18">
        <f>ROUND(H6*I6,2)</f>
        <v>0</v>
      </c>
      <c r="K6" s="33">
        <f>ROUND(J6*0.05,2)</f>
        <v>0</v>
      </c>
      <c r="L6" s="33"/>
    </row>
    <row r="7" spans="2:12" ht="160.5" customHeight="1" x14ac:dyDescent="0.25">
      <c r="B7" s="6" t="s">
        <v>11</v>
      </c>
      <c r="C7" s="2" t="s">
        <v>61</v>
      </c>
      <c r="D7" s="2" t="s">
        <v>10</v>
      </c>
      <c r="E7" s="2" t="s">
        <v>62</v>
      </c>
      <c r="F7" s="2" t="s">
        <v>9</v>
      </c>
      <c r="G7" s="2" t="s">
        <v>88</v>
      </c>
      <c r="H7" s="10">
        <v>5738</v>
      </c>
      <c r="I7" s="21">
        <v>0</v>
      </c>
      <c r="J7" s="19">
        <f>ROUND(H7*I7,2)</f>
        <v>0</v>
      </c>
      <c r="K7" s="33">
        <f>ROUND(J7*0.05,2)</f>
        <v>0</v>
      </c>
      <c r="L7" s="33"/>
    </row>
    <row r="8" spans="2:12" ht="75" customHeight="1" x14ac:dyDescent="0.25">
      <c r="B8" s="6" t="s">
        <v>12</v>
      </c>
      <c r="C8" s="2" t="s">
        <v>68</v>
      </c>
      <c r="D8" s="2" t="s">
        <v>10</v>
      </c>
      <c r="E8" s="2" t="s">
        <v>67</v>
      </c>
      <c r="F8" s="2" t="s">
        <v>9</v>
      </c>
      <c r="G8" s="2" t="s">
        <v>88</v>
      </c>
      <c r="H8" s="10">
        <v>14540</v>
      </c>
      <c r="I8" s="21">
        <v>0</v>
      </c>
      <c r="J8" s="19">
        <f t="shared" ref="J8:J39" si="0">ROUND(H8*I8,2)</f>
        <v>0</v>
      </c>
      <c r="K8" s="33">
        <f t="shared" ref="K8:K22" si="1">ROUND(J8*0.05,2)</f>
        <v>0</v>
      </c>
      <c r="L8" s="33"/>
    </row>
    <row r="9" spans="2:12" ht="75" customHeight="1" x14ac:dyDescent="0.25">
      <c r="B9" s="6" t="s">
        <v>15</v>
      </c>
      <c r="C9" s="2" t="s">
        <v>69</v>
      </c>
      <c r="D9" s="2" t="s">
        <v>10</v>
      </c>
      <c r="E9" s="2" t="s">
        <v>67</v>
      </c>
      <c r="F9" s="2" t="s">
        <v>9</v>
      </c>
      <c r="G9" s="2" t="s">
        <v>88</v>
      </c>
      <c r="H9" s="10">
        <v>4845</v>
      </c>
      <c r="I9" s="21">
        <v>0</v>
      </c>
      <c r="J9" s="19">
        <f t="shared" si="0"/>
        <v>0</v>
      </c>
      <c r="K9" s="33">
        <f t="shared" si="1"/>
        <v>0</v>
      </c>
      <c r="L9" s="33"/>
    </row>
    <row r="10" spans="2:12" ht="158.25" customHeight="1" x14ac:dyDescent="0.25">
      <c r="B10" s="6" t="s">
        <v>18</v>
      </c>
      <c r="C10" s="2" t="s">
        <v>70</v>
      </c>
      <c r="D10" s="2" t="s">
        <v>10</v>
      </c>
      <c r="E10" s="2" t="s">
        <v>72</v>
      </c>
      <c r="F10" s="2" t="s">
        <v>9</v>
      </c>
      <c r="G10" s="2" t="s">
        <v>88</v>
      </c>
      <c r="H10" s="10">
        <v>3198</v>
      </c>
      <c r="I10" s="21">
        <v>0</v>
      </c>
      <c r="J10" s="19">
        <f t="shared" si="0"/>
        <v>0</v>
      </c>
      <c r="K10" s="33">
        <f t="shared" si="1"/>
        <v>0</v>
      </c>
      <c r="L10" s="33"/>
    </row>
    <row r="11" spans="2:12" ht="158.25" customHeight="1" x14ac:dyDescent="0.25">
      <c r="B11" s="6" t="s">
        <v>21</v>
      </c>
      <c r="C11" s="2" t="s">
        <v>71</v>
      </c>
      <c r="D11" s="2" t="s">
        <v>10</v>
      </c>
      <c r="E11" s="2" t="s">
        <v>73</v>
      </c>
      <c r="F11" s="2" t="s">
        <v>9</v>
      </c>
      <c r="G11" s="2" t="s">
        <v>88</v>
      </c>
      <c r="H11" s="10">
        <v>1963</v>
      </c>
      <c r="I11" s="21">
        <v>0</v>
      </c>
      <c r="J11" s="19">
        <f t="shared" si="0"/>
        <v>0</v>
      </c>
      <c r="K11" s="33">
        <f t="shared" si="1"/>
        <v>0</v>
      </c>
      <c r="L11" s="33"/>
    </row>
    <row r="12" spans="2:12" ht="66" customHeight="1" x14ac:dyDescent="0.25">
      <c r="B12" s="6" t="s">
        <v>24</v>
      </c>
      <c r="C12" s="2" t="s">
        <v>63</v>
      </c>
      <c r="D12" s="2" t="s">
        <v>10</v>
      </c>
      <c r="E12" s="2" t="s">
        <v>66</v>
      </c>
      <c r="F12" s="2" t="s">
        <v>9</v>
      </c>
      <c r="G12" s="2" t="s">
        <v>88</v>
      </c>
      <c r="H12" s="10">
        <v>1575</v>
      </c>
      <c r="I12" s="21">
        <v>0</v>
      </c>
      <c r="J12" s="19">
        <f t="shared" si="0"/>
        <v>0</v>
      </c>
      <c r="K12" s="33">
        <f t="shared" si="1"/>
        <v>0</v>
      </c>
      <c r="L12" s="33"/>
    </row>
    <row r="13" spans="2:12" ht="66" customHeight="1" x14ac:dyDescent="0.25">
      <c r="B13" s="6" t="s">
        <v>27</v>
      </c>
      <c r="C13" s="2" t="s">
        <v>64</v>
      </c>
      <c r="D13" s="2" t="s">
        <v>10</v>
      </c>
      <c r="E13" s="2" t="s">
        <v>65</v>
      </c>
      <c r="F13" s="2" t="s">
        <v>9</v>
      </c>
      <c r="G13" s="2" t="s">
        <v>88</v>
      </c>
      <c r="H13" s="10">
        <v>1125</v>
      </c>
      <c r="I13" s="21">
        <v>0</v>
      </c>
      <c r="J13" s="19">
        <f t="shared" si="0"/>
        <v>0</v>
      </c>
      <c r="K13" s="33">
        <f t="shared" si="1"/>
        <v>0</v>
      </c>
      <c r="L13" s="33"/>
    </row>
    <row r="14" spans="2:12" ht="45.75" customHeight="1" x14ac:dyDescent="0.25">
      <c r="B14" s="6" t="s">
        <v>30</v>
      </c>
      <c r="C14" s="2" t="s">
        <v>13</v>
      </c>
      <c r="D14" s="2" t="s">
        <v>10</v>
      </c>
      <c r="E14" s="2" t="s">
        <v>14</v>
      </c>
      <c r="F14" s="2" t="s">
        <v>9</v>
      </c>
      <c r="G14" s="2" t="s">
        <v>88</v>
      </c>
      <c r="H14" s="10">
        <v>2095</v>
      </c>
      <c r="I14" s="21">
        <v>0</v>
      </c>
      <c r="J14" s="19">
        <f t="shared" si="0"/>
        <v>0</v>
      </c>
      <c r="K14" s="33">
        <f t="shared" si="1"/>
        <v>0</v>
      </c>
      <c r="L14" s="33"/>
    </row>
    <row r="15" spans="2:12" ht="49.5" customHeight="1" x14ac:dyDescent="0.25">
      <c r="B15" s="6" t="s">
        <v>31</v>
      </c>
      <c r="C15" s="2" t="s">
        <v>16</v>
      </c>
      <c r="D15" s="2" t="s">
        <v>10</v>
      </c>
      <c r="E15" s="2" t="s">
        <v>17</v>
      </c>
      <c r="F15" s="2" t="s">
        <v>9</v>
      </c>
      <c r="G15" s="2" t="s">
        <v>88</v>
      </c>
      <c r="H15" s="10">
        <v>3815</v>
      </c>
      <c r="I15" s="21">
        <v>0</v>
      </c>
      <c r="J15" s="19">
        <f t="shared" si="0"/>
        <v>0</v>
      </c>
      <c r="K15" s="33">
        <f t="shared" si="1"/>
        <v>0</v>
      </c>
      <c r="L15" s="33"/>
    </row>
    <row r="16" spans="2:12" ht="84.75" customHeight="1" x14ac:dyDescent="0.25">
      <c r="B16" s="6">
        <v>11</v>
      </c>
      <c r="C16" s="2" t="s">
        <v>74</v>
      </c>
      <c r="D16" s="2" t="s">
        <v>10</v>
      </c>
      <c r="E16" s="2" t="s">
        <v>75</v>
      </c>
      <c r="F16" s="2" t="s">
        <v>9</v>
      </c>
      <c r="G16" s="2" t="s">
        <v>88</v>
      </c>
      <c r="H16" s="10">
        <v>1645</v>
      </c>
      <c r="I16" s="21">
        <v>0</v>
      </c>
      <c r="J16" s="19">
        <f t="shared" si="0"/>
        <v>0</v>
      </c>
      <c r="K16" s="33">
        <f t="shared" si="1"/>
        <v>0</v>
      </c>
      <c r="L16" s="33"/>
    </row>
    <row r="17" spans="2:12" ht="39" customHeight="1" x14ac:dyDescent="0.25">
      <c r="B17" s="6">
        <v>12</v>
      </c>
      <c r="C17" s="2" t="s">
        <v>19</v>
      </c>
      <c r="D17" s="2" t="s">
        <v>76</v>
      </c>
      <c r="E17" s="2" t="s">
        <v>20</v>
      </c>
      <c r="F17" s="2" t="s">
        <v>9</v>
      </c>
      <c r="G17" s="2" t="s">
        <v>10</v>
      </c>
      <c r="H17" s="10">
        <v>12200</v>
      </c>
      <c r="I17" s="21">
        <v>0</v>
      </c>
      <c r="J17" s="19">
        <f t="shared" si="0"/>
        <v>0</v>
      </c>
      <c r="K17" s="33">
        <f t="shared" si="1"/>
        <v>0</v>
      </c>
      <c r="L17" s="33"/>
    </row>
    <row r="18" spans="2:12" ht="32.25" customHeight="1" x14ac:dyDescent="0.25">
      <c r="B18" s="6">
        <v>13</v>
      </c>
      <c r="C18" s="2" t="s">
        <v>22</v>
      </c>
      <c r="D18" s="2" t="s">
        <v>76</v>
      </c>
      <c r="E18" s="2" t="s">
        <v>23</v>
      </c>
      <c r="F18" s="2" t="s">
        <v>9</v>
      </c>
      <c r="G18" s="2" t="s">
        <v>10</v>
      </c>
      <c r="H18" s="10">
        <v>21427</v>
      </c>
      <c r="I18" s="21">
        <v>0</v>
      </c>
      <c r="J18" s="19">
        <f t="shared" si="0"/>
        <v>0</v>
      </c>
      <c r="K18" s="33">
        <f t="shared" si="1"/>
        <v>0</v>
      </c>
      <c r="L18" s="33"/>
    </row>
    <row r="19" spans="2:12" ht="111" customHeight="1" x14ac:dyDescent="0.25">
      <c r="B19" s="6">
        <v>14</v>
      </c>
      <c r="C19" s="2" t="s">
        <v>25</v>
      </c>
      <c r="D19" s="2" t="s">
        <v>76</v>
      </c>
      <c r="E19" s="2" t="s">
        <v>26</v>
      </c>
      <c r="F19" s="2" t="s">
        <v>9</v>
      </c>
      <c r="G19" s="2" t="s">
        <v>10</v>
      </c>
      <c r="H19" s="10">
        <v>11707</v>
      </c>
      <c r="I19" s="21">
        <v>0</v>
      </c>
      <c r="J19" s="19">
        <f t="shared" si="0"/>
        <v>0</v>
      </c>
      <c r="K19" s="33">
        <f t="shared" si="1"/>
        <v>0</v>
      </c>
      <c r="L19" s="33"/>
    </row>
    <row r="20" spans="2:12" ht="32.25" customHeight="1" x14ac:dyDescent="0.25">
      <c r="B20" s="6">
        <v>15</v>
      </c>
      <c r="C20" s="2" t="s">
        <v>28</v>
      </c>
      <c r="D20" s="2" t="s">
        <v>76</v>
      </c>
      <c r="E20" s="2" t="s">
        <v>29</v>
      </c>
      <c r="F20" s="2" t="s">
        <v>9</v>
      </c>
      <c r="G20" s="2" t="s">
        <v>10</v>
      </c>
      <c r="H20" s="10">
        <v>48230</v>
      </c>
      <c r="I20" s="21">
        <v>0</v>
      </c>
      <c r="J20" s="19">
        <f t="shared" si="0"/>
        <v>0</v>
      </c>
      <c r="K20" s="33">
        <f t="shared" si="1"/>
        <v>0</v>
      </c>
      <c r="L20" s="33"/>
    </row>
    <row r="21" spans="2:12" ht="36" customHeight="1" x14ac:dyDescent="0.25">
      <c r="B21" s="6">
        <v>16</v>
      </c>
      <c r="C21" s="2" t="s">
        <v>97</v>
      </c>
      <c r="D21" s="2" t="s">
        <v>76</v>
      </c>
      <c r="E21" s="2" t="s">
        <v>20</v>
      </c>
      <c r="F21" s="2" t="s">
        <v>9</v>
      </c>
      <c r="G21" s="2" t="s">
        <v>10</v>
      </c>
      <c r="H21" s="10">
        <v>16560</v>
      </c>
      <c r="I21" s="21">
        <v>0</v>
      </c>
      <c r="J21" s="19">
        <f t="shared" si="0"/>
        <v>0</v>
      </c>
      <c r="K21" s="33">
        <f t="shared" si="1"/>
        <v>0</v>
      </c>
      <c r="L21" s="33"/>
    </row>
    <row r="22" spans="2:12" ht="94.5" customHeight="1" x14ac:dyDescent="0.25">
      <c r="B22" s="6">
        <v>17</v>
      </c>
      <c r="C22" s="2" t="s">
        <v>32</v>
      </c>
      <c r="D22" s="2" t="s">
        <v>76</v>
      </c>
      <c r="E22" s="2" t="s">
        <v>33</v>
      </c>
      <c r="F22" s="2" t="s">
        <v>34</v>
      </c>
      <c r="G22" s="2" t="s">
        <v>10</v>
      </c>
      <c r="H22" s="10">
        <v>19330</v>
      </c>
      <c r="I22" s="21">
        <v>0</v>
      </c>
      <c r="J22" s="19">
        <f t="shared" si="0"/>
        <v>0</v>
      </c>
      <c r="K22" s="33">
        <f t="shared" si="1"/>
        <v>0</v>
      </c>
      <c r="L22" s="33"/>
    </row>
    <row r="23" spans="2:12" ht="47.25" x14ac:dyDescent="0.25">
      <c r="B23" s="6">
        <v>18</v>
      </c>
      <c r="C23" s="2" t="s">
        <v>35</v>
      </c>
      <c r="D23" s="2" t="s">
        <v>58</v>
      </c>
      <c r="E23" s="2" t="s">
        <v>36</v>
      </c>
      <c r="F23" s="2" t="s">
        <v>9</v>
      </c>
      <c r="G23" s="2" t="s">
        <v>10</v>
      </c>
      <c r="H23" s="10">
        <v>8954</v>
      </c>
      <c r="I23" s="21">
        <v>0</v>
      </c>
      <c r="J23" s="19">
        <f t="shared" si="0"/>
        <v>0</v>
      </c>
      <c r="K23" s="33"/>
      <c r="L23" s="33">
        <f>ROUND(J23*0.19,2)</f>
        <v>0</v>
      </c>
    </row>
    <row r="24" spans="2:12" ht="36" customHeight="1" x14ac:dyDescent="0.25">
      <c r="B24" s="6">
        <v>19</v>
      </c>
      <c r="C24" s="2" t="s">
        <v>37</v>
      </c>
      <c r="D24" s="2" t="s">
        <v>76</v>
      </c>
      <c r="E24" s="2" t="s">
        <v>38</v>
      </c>
      <c r="F24" s="2" t="s">
        <v>9</v>
      </c>
      <c r="G24" s="2" t="s">
        <v>10</v>
      </c>
      <c r="H24" s="10">
        <v>16022</v>
      </c>
      <c r="I24" s="21">
        <v>0</v>
      </c>
      <c r="J24" s="19">
        <f t="shared" si="0"/>
        <v>0</v>
      </c>
      <c r="K24" s="33"/>
      <c r="L24" s="33">
        <f t="shared" ref="L24:L39" si="2">ROUND(J24*0.19,2)</f>
        <v>0</v>
      </c>
    </row>
    <row r="25" spans="2:12" ht="63.75" customHeight="1" x14ac:dyDescent="0.25">
      <c r="B25" s="6">
        <v>20</v>
      </c>
      <c r="C25" s="2" t="s">
        <v>39</v>
      </c>
      <c r="D25" s="2" t="s">
        <v>76</v>
      </c>
      <c r="E25" s="2" t="s">
        <v>77</v>
      </c>
      <c r="F25" s="2" t="s">
        <v>9</v>
      </c>
      <c r="G25" s="2" t="s">
        <v>10</v>
      </c>
      <c r="H25" s="10">
        <v>13620</v>
      </c>
      <c r="I25" s="21">
        <v>0</v>
      </c>
      <c r="J25" s="19">
        <f t="shared" si="0"/>
        <v>0</v>
      </c>
      <c r="K25" s="33"/>
      <c r="L25" s="33">
        <f t="shared" si="2"/>
        <v>0</v>
      </c>
    </row>
    <row r="26" spans="2:12" ht="63" customHeight="1" x14ac:dyDescent="0.25">
      <c r="B26" s="6">
        <v>21</v>
      </c>
      <c r="C26" s="2" t="s">
        <v>40</v>
      </c>
      <c r="D26" s="2" t="s">
        <v>76</v>
      </c>
      <c r="E26" s="2" t="s">
        <v>78</v>
      </c>
      <c r="F26" s="2" t="s">
        <v>9</v>
      </c>
      <c r="G26" s="2" t="s">
        <v>10</v>
      </c>
      <c r="H26" s="10">
        <v>11480</v>
      </c>
      <c r="I26" s="21"/>
      <c r="J26" s="19">
        <f t="shared" si="0"/>
        <v>0</v>
      </c>
      <c r="K26" s="33"/>
      <c r="L26" s="33">
        <f t="shared" si="2"/>
        <v>0</v>
      </c>
    </row>
    <row r="27" spans="2:12" ht="62.25" customHeight="1" x14ac:dyDescent="0.25">
      <c r="B27" s="6">
        <v>22</v>
      </c>
      <c r="C27" s="2" t="s">
        <v>41</v>
      </c>
      <c r="D27" s="2" t="s">
        <v>76</v>
      </c>
      <c r="E27" s="2" t="s">
        <v>79</v>
      </c>
      <c r="F27" s="2" t="s">
        <v>9</v>
      </c>
      <c r="G27" s="2" t="s">
        <v>10</v>
      </c>
      <c r="H27" s="10">
        <v>8920</v>
      </c>
      <c r="I27" s="21">
        <v>0</v>
      </c>
      <c r="J27" s="19">
        <f t="shared" si="0"/>
        <v>0</v>
      </c>
      <c r="K27" s="33"/>
      <c r="L27" s="33">
        <f t="shared" si="2"/>
        <v>0</v>
      </c>
    </row>
    <row r="28" spans="2:12" ht="31.5" x14ac:dyDescent="0.25">
      <c r="B28" s="6">
        <v>23</v>
      </c>
      <c r="C28" s="2" t="s">
        <v>42</v>
      </c>
      <c r="D28" s="2" t="s">
        <v>76</v>
      </c>
      <c r="E28" s="2"/>
      <c r="F28" s="2" t="s">
        <v>9</v>
      </c>
      <c r="G28" s="2" t="s">
        <v>10</v>
      </c>
      <c r="H28" s="10">
        <v>15142</v>
      </c>
      <c r="I28" s="21">
        <v>0</v>
      </c>
      <c r="J28" s="19">
        <f t="shared" si="0"/>
        <v>0</v>
      </c>
      <c r="K28" s="33"/>
      <c r="L28" s="33">
        <f t="shared" si="2"/>
        <v>0</v>
      </c>
    </row>
    <row r="29" spans="2:12" ht="65.25" customHeight="1" x14ac:dyDescent="0.25">
      <c r="B29" s="6">
        <v>24</v>
      </c>
      <c r="C29" s="2" t="s">
        <v>43</v>
      </c>
      <c r="D29" s="2" t="s">
        <v>76</v>
      </c>
      <c r="E29" s="2" t="s">
        <v>80</v>
      </c>
      <c r="F29" s="2" t="s">
        <v>9</v>
      </c>
      <c r="G29" s="2" t="s">
        <v>10</v>
      </c>
      <c r="H29" s="10">
        <v>14515</v>
      </c>
      <c r="I29" s="21">
        <v>0</v>
      </c>
      <c r="J29" s="19">
        <f t="shared" si="0"/>
        <v>0</v>
      </c>
      <c r="K29" s="33"/>
      <c r="L29" s="33">
        <f t="shared" si="2"/>
        <v>0</v>
      </c>
    </row>
    <row r="30" spans="2:12" ht="49.5" customHeight="1" x14ac:dyDescent="0.25">
      <c r="B30" s="6">
        <v>25</v>
      </c>
      <c r="C30" s="2" t="s">
        <v>44</v>
      </c>
      <c r="D30" s="2" t="s">
        <v>58</v>
      </c>
      <c r="E30" s="2" t="s">
        <v>45</v>
      </c>
      <c r="F30" s="2" t="s">
        <v>9</v>
      </c>
      <c r="G30" s="2" t="s">
        <v>10</v>
      </c>
      <c r="H30" s="10">
        <v>4288</v>
      </c>
      <c r="I30" s="21">
        <v>0</v>
      </c>
      <c r="J30" s="19">
        <f t="shared" si="0"/>
        <v>0</v>
      </c>
      <c r="K30" s="33"/>
      <c r="L30" s="33">
        <f t="shared" si="2"/>
        <v>0</v>
      </c>
    </row>
    <row r="31" spans="2:12" ht="51.75" customHeight="1" x14ac:dyDescent="0.25">
      <c r="B31" s="6">
        <v>26</v>
      </c>
      <c r="C31" s="2" t="s">
        <v>46</v>
      </c>
      <c r="D31" s="2" t="s">
        <v>58</v>
      </c>
      <c r="E31" s="2" t="s">
        <v>47</v>
      </c>
      <c r="F31" s="2" t="s">
        <v>9</v>
      </c>
      <c r="G31" s="2" t="s">
        <v>10</v>
      </c>
      <c r="H31" s="10">
        <v>7275</v>
      </c>
      <c r="I31" s="21">
        <v>0</v>
      </c>
      <c r="J31" s="19">
        <f t="shared" si="0"/>
        <v>0</v>
      </c>
      <c r="K31" s="33"/>
      <c r="L31" s="33">
        <f t="shared" si="2"/>
        <v>0</v>
      </c>
    </row>
    <row r="32" spans="2:12" ht="51.75" customHeight="1" x14ac:dyDescent="0.25">
      <c r="B32" s="6">
        <v>27</v>
      </c>
      <c r="C32" s="2" t="s">
        <v>48</v>
      </c>
      <c r="D32" s="2" t="s">
        <v>76</v>
      </c>
      <c r="E32" s="2" t="s">
        <v>49</v>
      </c>
      <c r="F32" s="2" t="s">
        <v>9</v>
      </c>
      <c r="G32" s="2" t="s">
        <v>10</v>
      </c>
      <c r="H32" s="10">
        <v>8955</v>
      </c>
      <c r="I32" s="21">
        <v>0</v>
      </c>
      <c r="J32" s="19">
        <f t="shared" si="0"/>
        <v>0</v>
      </c>
      <c r="K32" s="33"/>
      <c r="L32" s="33">
        <f t="shared" si="2"/>
        <v>0</v>
      </c>
    </row>
    <row r="33" spans="2:12" ht="78" customHeight="1" x14ac:dyDescent="0.25">
      <c r="B33" s="6">
        <v>28</v>
      </c>
      <c r="C33" s="2" t="s">
        <v>50</v>
      </c>
      <c r="D33" s="2" t="s">
        <v>76</v>
      </c>
      <c r="E33" s="2" t="s">
        <v>81</v>
      </c>
      <c r="F33" s="2" t="s">
        <v>9</v>
      </c>
      <c r="G33" s="2" t="s">
        <v>10</v>
      </c>
      <c r="H33" s="10">
        <v>13625</v>
      </c>
      <c r="I33" s="21">
        <v>0</v>
      </c>
      <c r="J33" s="19">
        <f t="shared" si="0"/>
        <v>0</v>
      </c>
      <c r="K33" s="33"/>
      <c r="L33" s="33">
        <f t="shared" si="2"/>
        <v>0</v>
      </c>
    </row>
    <row r="34" spans="2:12" ht="63.75" customHeight="1" x14ac:dyDescent="0.25">
      <c r="B34" s="6">
        <v>29</v>
      </c>
      <c r="C34" s="2" t="s">
        <v>51</v>
      </c>
      <c r="D34" s="2" t="s">
        <v>76</v>
      </c>
      <c r="E34" s="2" t="s">
        <v>82</v>
      </c>
      <c r="F34" s="2" t="s">
        <v>9</v>
      </c>
      <c r="G34" s="2" t="s">
        <v>10</v>
      </c>
      <c r="H34" s="10">
        <v>14165</v>
      </c>
      <c r="I34" s="21">
        <v>0</v>
      </c>
      <c r="J34" s="19">
        <f t="shared" si="0"/>
        <v>0</v>
      </c>
      <c r="K34" s="33"/>
      <c r="L34" s="33">
        <f t="shared" si="2"/>
        <v>0</v>
      </c>
    </row>
    <row r="35" spans="2:12" ht="64.5" customHeight="1" x14ac:dyDescent="0.25">
      <c r="B35" s="6">
        <v>30</v>
      </c>
      <c r="C35" s="2" t="s">
        <v>52</v>
      </c>
      <c r="D35" s="2" t="s">
        <v>59</v>
      </c>
      <c r="E35" s="2" t="s">
        <v>83</v>
      </c>
      <c r="F35" s="2" t="s">
        <v>9</v>
      </c>
      <c r="G35" s="2" t="s">
        <v>10</v>
      </c>
      <c r="H35" s="10">
        <v>5515</v>
      </c>
      <c r="I35" s="21">
        <v>0</v>
      </c>
      <c r="J35" s="19">
        <f t="shared" si="0"/>
        <v>0</v>
      </c>
      <c r="K35" s="33"/>
      <c r="L35" s="33">
        <f t="shared" si="2"/>
        <v>0</v>
      </c>
    </row>
    <row r="36" spans="2:12" ht="63.75" customHeight="1" x14ac:dyDescent="0.25">
      <c r="B36" s="6">
        <v>31</v>
      </c>
      <c r="C36" s="2" t="s">
        <v>53</v>
      </c>
      <c r="D36" s="2" t="s">
        <v>54</v>
      </c>
      <c r="E36" s="2" t="s">
        <v>84</v>
      </c>
      <c r="F36" s="2" t="s">
        <v>9</v>
      </c>
      <c r="G36" s="2" t="s">
        <v>10</v>
      </c>
      <c r="H36" s="10">
        <v>3390</v>
      </c>
      <c r="I36" s="21">
        <v>0</v>
      </c>
      <c r="J36" s="19">
        <f t="shared" si="0"/>
        <v>0</v>
      </c>
      <c r="K36" s="33"/>
      <c r="L36" s="33">
        <f t="shared" si="2"/>
        <v>0</v>
      </c>
    </row>
    <row r="37" spans="2:12" ht="69" customHeight="1" x14ac:dyDescent="0.25">
      <c r="B37" s="6">
        <v>32</v>
      </c>
      <c r="C37" s="2" t="s">
        <v>55</v>
      </c>
      <c r="D37" s="2" t="s">
        <v>76</v>
      </c>
      <c r="E37" s="2" t="s">
        <v>85</v>
      </c>
      <c r="F37" s="2" t="s">
        <v>9</v>
      </c>
      <c r="G37" s="2" t="s">
        <v>10</v>
      </c>
      <c r="H37" s="10">
        <v>11857</v>
      </c>
      <c r="I37" s="21">
        <v>0</v>
      </c>
      <c r="J37" s="19">
        <f t="shared" si="0"/>
        <v>0</v>
      </c>
      <c r="K37" s="33"/>
      <c r="L37" s="33">
        <f t="shared" si="2"/>
        <v>0</v>
      </c>
    </row>
    <row r="38" spans="2:12" ht="64.5" customHeight="1" x14ac:dyDescent="0.25">
      <c r="B38" s="6">
        <v>33</v>
      </c>
      <c r="C38" s="2" t="s">
        <v>56</v>
      </c>
      <c r="D38" s="2" t="s">
        <v>76</v>
      </c>
      <c r="E38" s="2" t="s">
        <v>86</v>
      </c>
      <c r="F38" s="2" t="s">
        <v>9</v>
      </c>
      <c r="G38" s="2" t="s">
        <v>10</v>
      </c>
      <c r="H38" s="10">
        <v>11820</v>
      </c>
      <c r="I38" s="21">
        <v>0</v>
      </c>
      <c r="J38" s="19">
        <f t="shared" si="0"/>
        <v>0</v>
      </c>
      <c r="K38" s="33"/>
      <c r="L38" s="33">
        <f t="shared" si="2"/>
        <v>0</v>
      </c>
    </row>
    <row r="39" spans="2:12" ht="98.25" customHeight="1" thickBot="1" x14ac:dyDescent="0.3">
      <c r="B39" s="7">
        <v>34</v>
      </c>
      <c r="C39" s="4" t="s">
        <v>57</v>
      </c>
      <c r="D39" s="4" t="s">
        <v>59</v>
      </c>
      <c r="E39" s="4" t="s">
        <v>87</v>
      </c>
      <c r="F39" s="4" t="s">
        <v>9</v>
      </c>
      <c r="G39" s="4" t="s">
        <v>10</v>
      </c>
      <c r="H39" s="11">
        <v>7890</v>
      </c>
      <c r="I39" s="22">
        <v>0</v>
      </c>
      <c r="J39" s="19">
        <f t="shared" si="0"/>
        <v>0</v>
      </c>
      <c r="K39" s="33"/>
      <c r="L39" s="33">
        <f t="shared" si="2"/>
        <v>0</v>
      </c>
    </row>
    <row r="40" spans="2:12" ht="16.5" thickBot="1" x14ac:dyDescent="0.3">
      <c r="B40" s="29" t="s">
        <v>92</v>
      </c>
      <c r="C40" s="29"/>
      <c r="D40" s="29"/>
      <c r="E40" s="29"/>
      <c r="F40" s="29"/>
      <c r="G40" s="29"/>
      <c r="H40" s="29"/>
      <c r="I40" s="29"/>
      <c r="J40" s="15">
        <f>SUM(J6:J39)</f>
        <v>0</v>
      </c>
      <c r="K40" s="15">
        <f>SUM(K6:K39)</f>
        <v>0</v>
      </c>
      <c r="L40" s="15">
        <f>SUM(L6:L39)</f>
        <v>0</v>
      </c>
    </row>
    <row r="41" spans="2:12" ht="21" customHeight="1" thickBot="1" x14ac:dyDescent="0.35">
      <c r="B41" s="30" t="s">
        <v>93</v>
      </c>
      <c r="C41" s="30"/>
      <c r="D41" s="30"/>
      <c r="E41" s="30"/>
      <c r="F41" s="30"/>
      <c r="G41" s="30"/>
      <c r="H41" s="30"/>
      <c r="I41" s="30"/>
      <c r="J41" s="8">
        <f>J40+K40+L40</f>
        <v>0</v>
      </c>
      <c r="K41" s="16"/>
      <c r="L41" s="17"/>
    </row>
  </sheetData>
  <mergeCells count="10">
    <mergeCell ref="B41:I41"/>
    <mergeCell ref="B4:B5"/>
    <mergeCell ref="C4:C5"/>
    <mergeCell ref="D4:D5"/>
    <mergeCell ref="E4:E5"/>
    <mergeCell ref="B2:L2"/>
    <mergeCell ref="H4:H5"/>
    <mergeCell ref="I4:I5"/>
    <mergeCell ref="J4:J5"/>
    <mergeCell ref="B40:I40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Časť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Tarhaničová, Anna</cp:lastModifiedBy>
  <cp:lastPrinted>2025-01-21T09:07:01Z</cp:lastPrinted>
  <dcterms:created xsi:type="dcterms:W3CDTF">2022-05-27T10:49:56Z</dcterms:created>
  <dcterms:modified xsi:type="dcterms:W3CDTF">2025-01-22T12:18:42Z</dcterms:modified>
</cp:coreProperties>
</file>