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ALEJE 2019\108.VÝZVA (\část 5_III-0352-II.etapa +  III-2904\"/>
    </mc:Choice>
  </mc:AlternateContent>
  <bookViews>
    <workbookView xWindow="240" yWindow="135" windowWidth="18990" windowHeight="7965" tabRatio="683" activeTab="4"/>
  </bookViews>
  <sheets>
    <sheet name="KR.L._0352_2904" sheetId="14" r:id="rId1"/>
    <sheet name="KR.L._0352" sheetId="3" r:id="rId2"/>
    <sheet name="SO2_0352_II" sheetId="17" r:id="rId3"/>
    <sheet name="KR.LIST_2904" sheetId="16" r:id="rId4"/>
    <sheet name="SO_2904" sheetId="15" r:id="rId5"/>
  </sheets>
  <definedNames>
    <definedName name="_xlnm.Print_Area" localSheetId="1">KR.L._0352!$A$1:$C$45</definedName>
    <definedName name="_xlnm.Print_Area" localSheetId="0">KR.L._0352_2904!$A$1:$C$45</definedName>
  </definedNames>
  <calcPr calcId="152511"/>
</workbook>
</file>

<file path=xl/calcChain.xml><?xml version="1.0" encoding="utf-8"?>
<calcChain xmlns="http://schemas.openxmlformats.org/spreadsheetml/2006/main">
  <c r="C34" i="3" l="1"/>
  <c r="C29" i="3"/>
  <c r="C24" i="3"/>
  <c r="N157" i="17" l="1"/>
  <c r="N98" i="15" l="1"/>
  <c r="O147" i="17" l="1"/>
  <c r="O69" i="17"/>
  <c r="P8" i="17"/>
  <c r="P9" i="17"/>
  <c r="P10" i="17"/>
  <c r="P11" i="17"/>
  <c r="P12" i="17"/>
  <c r="P13" i="17"/>
  <c r="P14" i="17"/>
  <c r="P15" i="17"/>
  <c r="P16" i="17"/>
  <c r="P17" i="17"/>
  <c r="P18" i="17"/>
  <c r="P19" i="17"/>
  <c r="P20" i="17"/>
  <c r="P21" i="17"/>
  <c r="P22" i="17"/>
  <c r="P23" i="17"/>
  <c r="P24" i="17"/>
  <c r="P25" i="17"/>
  <c r="P26" i="17"/>
  <c r="P27" i="17"/>
  <c r="P28" i="17"/>
  <c r="P29" i="17"/>
  <c r="P30" i="17"/>
  <c r="P31" i="17"/>
  <c r="P32" i="17"/>
  <c r="P33" i="17"/>
  <c r="P34" i="17"/>
  <c r="P35" i="17"/>
  <c r="P36" i="17"/>
  <c r="P37" i="17"/>
  <c r="P38" i="17"/>
  <c r="P39" i="17"/>
  <c r="P40" i="17"/>
  <c r="P41" i="17"/>
  <c r="P42" i="17"/>
  <c r="P43" i="17"/>
  <c r="P44" i="17"/>
  <c r="P45" i="17"/>
  <c r="P46" i="17"/>
  <c r="P47" i="17"/>
  <c r="P48" i="17"/>
  <c r="P49" i="17"/>
  <c r="P50" i="17"/>
  <c r="P51" i="17"/>
  <c r="P52" i="17"/>
  <c r="P53" i="17"/>
  <c r="P54" i="17"/>
  <c r="P55" i="17"/>
  <c r="P56" i="17"/>
  <c r="P57" i="17"/>
  <c r="P58" i="17"/>
  <c r="P59" i="17"/>
  <c r="P60" i="17"/>
  <c r="P61" i="17"/>
  <c r="P62" i="17"/>
  <c r="P63" i="17"/>
  <c r="P64" i="17"/>
  <c r="P65" i="17"/>
  <c r="P66" i="17"/>
  <c r="P67" i="17"/>
  <c r="P68" i="17"/>
  <c r="P70" i="17"/>
  <c r="P71" i="17"/>
  <c r="P72" i="17"/>
  <c r="P73" i="17"/>
  <c r="P74" i="17"/>
  <c r="P75" i="17"/>
  <c r="P76" i="17"/>
  <c r="P77" i="17"/>
  <c r="P78" i="17"/>
  <c r="P79" i="17"/>
  <c r="P80" i="17"/>
  <c r="P81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P124" i="17"/>
  <c r="P125" i="17"/>
  <c r="P126" i="17"/>
  <c r="P127" i="17"/>
  <c r="P128" i="17"/>
  <c r="P129" i="17"/>
  <c r="P130" i="17"/>
  <c r="P131" i="17"/>
  <c r="P132" i="17"/>
  <c r="P133" i="17"/>
  <c r="P134" i="17"/>
  <c r="P135" i="17"/>
  <c r="P136" i="17"/>
  <c r="P137" i="17"/>
  <c r="P138" i="17"/>
  <c r="P139" i="17"/>
  <c r="P140" i="17"/>
  <c r="P141" i="17"/>
  <c r="P142" i="17"/>
  <c r="P143" i="17"/>
  <c r="P144" i="17"/>
  <c r="P145" i="17"/>
  <c r="P146" i="17"/>
  <c r="P148" i="17"/>
  <c r="P7" i="17"/>
  <c r="O89" i="15"/>
  <c r="O88" i="15"/>
  <c r="O67" i="15"/>
  <c r="O68" i="15"/>
  <c r="O69" i="15"/>
  <c r="O70" i="15"/>
  <c r="O71" i="15"/>
  <c r="O72" i="15"/>
  <c r="O66" i="15"/>
  <c r="O63" i="15"/>
  <c r="O62" i="15"/>
  <c r="O60" i="15"/>
  <c r="O46" i="15"/>
  <c r="O45" i="15"/>
  <c r="O8" i="15"/>
  <c r="O9" i="15"/>
  <c r="O10" i="15"/>
  <c r="O11" i="15"/>
  <c r="O12" i="15"/>
  <c r="O13" i="15"/>
  <c r="O14" i="15"/>
  <c r="O15" i="15"/>
  <c r="O16" i="15"/>
  <c r="O17" i="15"/>
  <c r="O18" i="15"/>
  <c r="O19" i="15"/>
  <c r="O20" i="15"/>
  <c r="O21" i="15"/>
  <c r="O22" i="15"/>
  <c r="O23" i="15"/>
  <c r="O24" i="15"/>
  <c r="O25" i="15"/>
  <c r="O26" i="15"/>
  <c r="O27" i="15"/>
  <c r="O28" i="15"/>
  <c r="O29" i="15"/>
  <c r="O30" i="15"/>
  <c r="O31" i="15"/>
  <c r="O32" i="15"/>
  <c r="O33" i="15"/>
  <c r="O34" i="15"/>
  <c r="O35" i="15"/>
  <c r="O36" i="15"/>
  <c r="O37" i="15"/>
  <c r="O38" i="15"/>
  <c r="O39" i="15"/>
  <c r="O40" i="15"/>
  <c r="O41" i="15"/>
  <c r="O42" i="15"/>
  <c r="O43" i="15"/>
  <c r="O7" i="15"/>
  <c r="P74" i="15"/>
  <c r="P75" i="15"/>
  <c r="P76" i="15"/>
  <c r="P77" i="15"/>
  <c r="P78" i="15"/>
  <c r="P79" i="15"/>
  <c r="P80" i="15"/>
  <c r="P81" i="15"/>
  <c r="P82" i="15"/>
  <c r="P83" i="15"/>
  <c r="P84" i="15"/>
  <c r="P85" i="15"/>
  <c r="P86" i="15"/>
  <c r="P87" i="15"/>
  <c r="P73" i="15"/>
  <c r="P65" i="15"/>
  <c r="P64" i="15"/>
  <c r="P61" i="15"/>
  <c r="P48" i="15"/>
  <c r="P49" i="15"/>
  <c r="P50" i="15"/>
  <c r="P51" i="15"/>
  <c r="P52" i="15"/>
  <c r="P53" i="15"/>
  <c r="P54" i="15"/>
  <c r="P55" i="15"/>
  <c r="P56" i="15"/>
  <c r="P57" i="15"/>
  <c r="P58" i="15"/>
  <c r="P59" i="15"/>
  <c r="P47" i="15"/>
  <c r="P44" i="15"/>
  <c r="O157" i="17" l="1"/>
  <c r="C12" i="3" l="1"/>
  <c r="P157" i="17"/>
  <c r="C14" i="3" s="1"/>
  <c r="N158" i="17" l="1"/>
  <c r="O98" i="15"/>
  <c r="C12" i="16" l="1"/>
  <c r="C12" i="14" s="1"/>
  <c r="C24" i="14" s="1"/>
  <c r="P98" i="15"/>
  <c r="C14" i="16" s="1"/>
  <c r="N99" i="15" l="1"/>
  <c r="C24" i="16"/>
  <c r="C27" i="16" s="1"/>
  <c r="C14" i="14"/>
  <c r="C29" i="14" s="1"/>
  <c r="C32" i="14" s="1"/>
  <c r="C29" i="16"/>
  <c r="C27" i="14"/>
  <c r="C26" i="16" l="1"/>
  <c r="C34" i="16"/>
  <c r="C36" i="16" s="1"/>
  <c r="C26" i="3"/>
  <c r="C27" i="3"/>
  <c r="C34" i="14"/>
  <c r="C37" i="14" s="1"/>
  <c r="C37" i="16"/>
  <c r="C31" i="16"/>
  <c r="C32" i="16"/>
  <c r="C26" i="14"/>
  <c r="C36" i="3" l="1"/>
  <c r="C32" i="3"/>
  <c r="C31" i="3"/>
  <c r="C36" i="14"/>
  <c r="C31" i="14"/>
  <c r="C37" i="3" l="1"/>
</calcChain>
</file>

<file path=xl/sharedStrings.xml><?xml version="1.0" encoding="utf-8"?>
<sst xmlns="http://schemas.openxmlformats.org/spreadsheetml/2006/main" count="1037" uniqueCount="96">
  <si>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</si>
  <si>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</si>
  <si>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</si>
  <si>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</si>
  <si>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</si>
  <si>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</si>
  <si>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</si>
  <si>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</si>
  <si>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</si>
  <si>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</si>
  <si>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</si>
  <si>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jasan ztepilý</t>
  </si>
  <si>
    <t>RB</t>
  </si>
  <si>
    <t>RZ</t>
  </si>
  <si>
    <t>Fraxinus excelsior</t>
  </si>
  <si>
    <t>KRYCÍ LIST</t>
  </si>
  <si>
    <t>objekt</t>
  </si>
  <si>
    <t>cena</t>
  </si>
  <si>
    <t>cena celkem</t>
  </si>
  <si>
    <t>cena celkem bez DPH</t>
  </si>
  <si>
    <t>cena celkem vč. DPH</t>
  </si>
  <si>
    <t>zpracoval:</t>
  </si>
  <si>
    <t>CENA CELKEM BEZ DPH</t>
  </si>
  <si>
    <t>dub letní</t>
  </si>
  <si>
    <t>Quercus robur</t>
  </si>
  <si>
    <t>zdravotní řez</t>
  </si>
  <si>
    <t>bezpečnostní řez</t>
  </si>
  <si>
    <t>OV</t>
  </si>
  <si>
    <t>odstranění výmladků</t>
  </si>
  <si>
    <t>RLPV</t>
  </si>
  <si>
    <t>Acer pseudoplatanus</t>
  </si>
  <si>
    <t>RO</t>
  </si>
  <si>
    <t>redukce obvodová</t>
  </si>
  <si>
    <t>VDH1</t>
  </si>
  <si>
    <t>javor mléč</t>
  </si>
  <si>
    <t>Acer platanoides</t>
  </si>
  <si>
    <t>RLSP</t>
  </si>
  <si>
    <t>DPH 21%</t>
  </si>
  <si>
    <t>SO2 - OŠETŘENÍ</t>
  </si>
  <si>
    <t>poznámka k provedeni</t>
  </si>
  <si>
    <t>pořad.č.</t>
  </si>
  <si>
    <t>úprava průjezdného profilu</t>
  </si>
  <si>
    <t>horní, 1 lano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</si>
  <si>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</si>
  <si>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ROZPOČET - KOMUNIKACE č. III/0352 II. část</t>
  </si>
  <si>
    <t>ROZPOČET</t>
  </si>
  <si>
    <t>15-20%</t>
  </si>
  <si>
    <t>RLLR</t>
  </si>
  <si>
    <t>lokální redukce z důvodu stabilizace</t>
  </si>
  <si>
    <t>instalace vazby dynamické</t>
  </si>
  <si>
    <t xml:space="preserve">javor horký </t>
  </si>
  <si>
    <t>lokální redukce směrem k překážce</t>
  </si>
  <si>
    <t>redukce větví směrem k vedení</t>
  </si>
  <si>
    <t>neodstraňovat větve s doupnými otvory</t>
  </si>
  <si>
    <t>10-15%</t>
  </si>
  <si>
    <t>redukce koruny nad silnicí, 20%</t>
  </si>
  <si>
    <t>redukce za účelem potlačení nestabilního větvení</t>
  </si>
  <si>
    <t>SO2 OŠETŘENÍ - NEZPŮSOBILÉ</t>
  </si>
  <si>
    <t>SO2 OŠETŘENÍ - ZPŮSOBILÉ</t>
  </si>
  <si>
    <t>ZPŮSOBILÉ+NEZPŮSOBILÉ</t>
  </si>
  <si>
    <t>CENA - VÝDAJE NEZPŮSOBILÉ</t>
  </si>
  <si>
    <t>CENA - VÝDAJE ZPŮSOBILÉ</t>
  </si>
  <si>
    <t>náklady celkem bez DPH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</si>
  <si>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III/2904</t>
    </r>
  </si>
  <si>
    <t>pořad.číslo</t>
  </si>
  <si>
    <t>poznámka k provedení</t>
  </si>
  <si>
    <t>jabloň domácí</t>
  </si>
  <si>
    <t>Malus domestica</t>
  </si>
  <si>
    <t>vrba jíva</t>
  </si>
  <si>
    <t>Salix caprea</t>
  </si>
  <si>
    <t>jeřáb ptačí</t>
  </si>
  <si>
    <t>Sorbus aucuparia</t>
  </si>
  <si>
    <t>olše lepkavá</t>
  </si>
  <si>
    <t>Alnus glutinosa</t>
  </si>
  <si>
    <t xml:space="preserve">dub letní </t>
  </si>
  <si>
    <t>30%, snížení těžiště stromu</t>
  </si>
  <si>
    <t>lípa srdčitá</t>
  </si>
  <si>
    <t>Tilia cordata</t>
  </si>
  <si>
    <t>douglaska tisolistá</t>
  </si>
  <si>
    <t>Pseudotsuga menziesii</t>
  </si>
  <si>
    <t>javor horský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</si>
  <si>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</si>
  <si>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PROJEKT: REKONSTRUKCE SILNIČNÍ ZELENĚ NA FRÝDLANTSKU - KOMUNIKACE Č. III/0352-II. část</t>
  </si>
  <si>
    <t>PROJEKT: REKONSTRUKCE SILNIČNÍ ZELENĚ NA FRÝDLANTSKU - KOMUNIKACE Č. III/2904</t>
  </si>
  <si>
    <t>Cena celkem</t>
  </si>
  <si>
    <t>NEZPŮSOBILÉ</t>
  </si>
  <si>
    <t>ZPŮSOBILÉ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</si>
  <si>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III/0352 II. etapa</t>
    </r>
  </si>
  <si>
    <t>CENA bez DPH</t>
  </si>
  <si>
    <t>PROJEKT: REKONSTRUKCE SILNIČNÍ ZELENĚ NA FRÝDLANTSKU - KOMUNIKACE Č. III/0352-II. etapa a III/2904</t>
  </si>
  <si>
    <t>ROZPOČET - KOMUNIKACE č. III/0352 II. etapa + III/2904</t>
  </si>
  <si>
    <t>PŘÍLOHA Č.: 4.5.0.</t>
  </si>
  <si>
    <t>PŘÍLOHA Č.: 4.5.1.</t>
  </si>
  <si>
    <t>PŘÍLOHA Č.: 4.5.2.</t>
  </si>
  <si>
    <t>PŘÍLOHA Č.: 4.5.3.</t>
  </si>
  <si>
    <t>PŘÍLOHA Č.: 4.5.4.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</si>
</sst>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_-* #,##0.00\ [$Kč-405]_-;\-* #,##0.00\ [$Kč-405]_-;_-* &quot;-&quot;??\ [$Kč-405]_-;_-@_-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9"/>
      <color theme="4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rgb="FFFF0000"/>
      <name val="Calibri"/>
      <family val="2"/>
      <charset val="238"/>
      <scheme val="minor"/>
    </font>
    <font>
      <b/>
      <sz val="9"/>
      <name val="Arial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190">
    <xf numFmtId="0" fontId="0" fillId="0" borderId="0" xfId="0"/>
    <xf numFmtId="0" fontId="18" fillId="0" borderId="0" xfId="0" applyFont="1" applyBorder="1" applyAlignment="1">
      <alignment horizontal="center" vertical="top"/>
    </xf>
    <xf numFmtId="1" fontId="18" fillId="0" borderId="0" xfId="0" applyNumberFormat="1" applyFont="1" applyBorder="1" applyAlignment="1">
      <alignment horizontal="center" vertical="top"/>
    </xf>
    <xf numFmtId="0" fontId="18" fillId="0" borderId="0" xfId="0" applyFont="1" applyBorder="1" applyAlignment="1">
      <alignment horizontal="left" vertical="top" wrapText="1"/>
    </xf>
    <xf numFmtId="1" fontId="18" fillId="34" borderId="0" xfId="0" applyNumberFormat="1" applyFont="1" applyFill="1" applyBorder="1" applyAlignment="1">
      <alignment horizontal="center" vertical="top"/>
    </xf>
    <xf numFmtId="0" fontId="18" fillId="34" borderId="0" xfId="0" applyFont="1" applyFill="1" applyBorder="1" applyAlignment="1">
      <alignment vertical="top"/>
    </xf>
    <xf numFmtId="0" fontId="23" fillId="34" borderId="0" xfId="0" applyFont="1" applyFill="1" applyBorder="1" applyAlignment="1">
      <alignment vertical="top"/>
    </xf>
    <xf numFmtId="0" fontId="18" fillId="34" borderId="0" xfId="0" applyFont="1" applyFill="1" applyBorder="1" applyAlignment="1">
      <alignment horizontal="left" vertical="top"/>
    </xf>
    <xf numFmtId="0" fontId="18" fillId="0" borderId="0" xfId="0" applyFont="1" applyBorder="1" applyAlignment="1">
      <alignment horizontal="left" vertical="top"/>
    </xf>
    <xf numFmtId="0" fontId="20" fillId="33" borderId="10" xfId="0" applyFont="1" applyFill="1" applyBorder="1" applyAlignment="1">
      <alignment horizontal="center" vertical="top" wrapText="1"/>
    </xf>
    <xf numFmtId="1" fontId="20" fillId="33" borderId="10" xfId="0" applyNumberFormat="1" applyFont="1" applyFill="1" applyBorder="1" applyAlignment="1">
      <alignment horizontal="center" vertical="top" wrapText="1"/>
    </xf>
    <xf numFmtId="0" fontId="18" fillId="34" borderId="0" xfId="0" applyFont="1" applyFill="1" applyBorder="1" applyAlignment="1">
      <alignment horizontal="center" vertical="top"/>
    </xf>
    <xf numFmtId="0" fontId="24" fillId="34" borderId="0" xfId="0" applyFont="1" applyFill="1" applyAlignment="1">
      <alignment horizontal="left" vertical="top"/>
    </xf>
    <xf numFmtId="0" fontId="24" fillId="34" borderId="0" xfId="0" applyFont="1" applyFill="1" applyBorder="1" applyAlignment="1">
      <alignment horizontal="left" vertical="top"/>
    </xf>
    <xf numFmtId="0" fontId="1" fillId="34" borderId="0" xfId="44" applyFill="1"/>
    <xf numFmtId="0" fontId="16" fillId="34" borderId="15" xfId="44" applyFont="1" applyFill="1" applyBorder="1"/>
    <xf numFmtId="0" fontId="1" fillId="34" borderId="0" xfId="44" applyFont="1" applyFill="1" applyBorder="1"/>
    <xf numFmtId="0" fontId="1" fillId="34" borderId="16" xfId="44" applyFont="1" applyFill="1" applyBorder="1"/>
    <xf numFmtId="0" fontId="28" fillId="34" borderId="15" xfId="44" applyFont="1" applyFill="1" applyBorder="1" applyAlignment="1">
      <alignment horizontal="center" vertical="center"/>
    </xf>
    <xf numFmtId="0" fontId="29" fillId="34" borderId="0" xfId="44" applyFont="1" applyFill="1" applyBorder="1"/>
    <xf numFmtId="0" fontId="29" fillId="34" borderId="16" xfId="44" applyFont="1" applyFill="1" applyBorder="1" applyAlignment="1">
      <alignment horizontal="center" vertical="center"/>
    </xf>
    <xf numFmtId="0" fontId="30" fillId="35" borderId="11" xfId="44" applyFont="1" applyFill="1" applyBorder="1"/>
    <xf numFmtId="164" fontId="30" fillId="35" borderId="11" xfId="44" applyNumberFormat="1" applyFont="1" applyFill="1" applyBorder="1"/>
    <xf numFmtId="6" fontId="1" fillId="34" borderId="0" xfId="44" applyNumberFormat="1" applyFill="1"/>
    <xf numFmtId="0" fontId="19" fillId="34" borderId="0" xfId="0" applyFont="1" applyFill="1" applyBorder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0" fontId="18" fillId="35" borderId="11" xfId="0" applyFont="1" applyFill="1" applyBorder="1" applyAlignment="1">
      <alignment horizontal="center" vertical="top"/>
    </xf>
    <xf numFmtId="1" fontId="18" fillId="35" borderId="11" xfId="0" applyNumberFormat="1" applyFont="1" applyFill="1" applyBorder="1" applyAlignment="1">
      <alignment horizontal="center" vertical="top"/>
    </xf>
    <xf numFmtId="0" fontId="18" fillId="35" borderId="11" xfId="0" applyFont="1" applyFill="1" applyBorder="1" applyAlignment="1">
      <alignment vertical="top"/>
    </xf>
    <xf numFmtId="0" fontId="19" fillId="35" borderId="11" xfId="0" applyFont="1" applyFill="1" applyBorder="1" applyAlignment="1">
      <alignment horizontal="left" vertical="top"/>
    </xf>
    <xf numFmtId="0" fontId="18" fillId="35" borderId="11" xfId="0" applyFont="1" applyFill="1" applyBorder="1" applyAlignment="1">
      <alignment horizontal="left" vertical="top"/>
    </xf>
    <xf numFmtId="0" fontId="18" fillId="34" borderId="11" xfId="0" applyFont="1" applyFill="1" applyBorder="1" applyAlignment="1">
      <alignment horizontal="center" vertical="top"/>
    </xf>
    <xf numFmtId="1" fontId="18" fillId="34" borderId="11" xfId="0" applyNumberFormat="1" applyFont="1" applyFill="1" applyBorder="1" applyAlignment="1">
      <alignment horizontal="center" vertical="top"/>
    </xf>
    <xf numFmtId="0" fontId="18" fillId="34" borderId="11" xfId="0" applyFont="1" applyFill="1" applyBorder="1" applyAlignment="1">
      <alignment vertical="top"/>
    </xf>
    <xf numFmtId="0" fontId="19" fillId="34" borderId="11" xfId="0" applyFont="1" applyFill="1" applyBorder="1" applyAlignment="1">
      <alignment horizontal="left" vertical="top"/>
    </xf>
    <xf numFmtId="1" fontId="21" fillId="0" borderId="11" xfId="0" applyNumberFormat="1" applyFont="1" applyFill="1" applyBorder="1" applyAlignment="1">
      <alignment horizontal="center" vertical="top"/>
    </xf>
    <xf numFmtId="0" fontId="21" fillId="0" borderId="11" xfId="0" applyFont="1" applyFill="1" applyBorder="1" applyAlignment="1">
      <alignment vertical="top"/>
    </xf>
    <xf numFmtId="0" fontId="21" fillId="0" borderId="11" xfId="0" applyNumberFormat="1" applyFont="1" applyFill="1" applyBorder="1" applyAlignment="1">
      <alignment horizontal="center" vertical="top"/>
    </xf>
    <xf numFmtId="0" fontId="21" fillId="0" borderId="11" xfId="0" applyFont="1" applyFill="1" applyBorder="1" applyAlignment="1">
      <alignment horizontal="center" vertical="top"/>
    </xf>
    <xf numFmtId="1" fontId="21" fillId="35" borderId="11" xfId="0" applyNumberFormat="1" applyFont="1" applyFill="1" applyBorder="1" applyAlignment="1">
      <alignment horizontal="center" vertical="top"/>
    </xf>
    <xf numFmtId="0" fontId="21" fillId="35" borderId="11" xfId="0" applyFont="1" applyFill="1" applyBorder="1" applyAlignment="1">
      <alignment vertical="top"/>
    </xf>
    <xf numFmtId="0" fontId="21" fillId="35" borderId="11" xfId="0" applyNumberFormat="1" applyFont="1" applyFill="1" applyBorder="1" applyAlignment="1">
      <alignment horizontal="center" vertical="top"/>
    </xf>
    <xf numFmtId="0" fontId="21" fillId="35" borderId="11" xfId="0" applyFont="1" applyFill="1" applyBorder="1" applyAlignment="1">
      <alignment horizontal="center" vertical="top"/>
    </xf>
    <xf numFmtId="0" fontId="22" fillId="0" borderId="11" xfId="0" applyFont="1" applyFill="1" applyBorder="1" applyAlignment="1">
      <alignment horizontal="left" vertical="top"/>
    </xf>
    <xf numFmtId="0" fontId="21" fillId="0" borderId="11" xfId="0" applyFont="1" applyFill="1" applyBorder="1" applyAlignment="1">
      <alignment horizontal="left" vertical="top"/>
    </xf>
    <xf numFmtId="0" fontId="21" fillId="35" borderId="11" xfId="0" applyFont="1" applyFill="1" applyBorder="1" applyAlignment="1">
      <alignment horizontal="left" vertical="top"/>
    </xf>
    <xf numFmtId="0" fontId="21" fillId="34" borderId="11" xfId="0" applyFont="1" applyFill="1" applyBorder="1" applyAlignment="1">
      <alignment horizontal="center" vertical="top"/>
    </xf>
    <xf numFmtId="1" fontId="21" fillId="34" borderId="11" xfId="0" applyNumberFormat="1" applyFont="1" applyFill="1" applyBorder="1" applyAlignment="1">
      <alignment horizontal="center" vertical="top"/>
    </xf>
    <xf numFmtId="0" fontId="21" fillId="34" borderId="11" xfId="0" applyNumberFormat="1" applyFont="1" applyFill="1" applyBorder="1" applyAlignment="1">
      <alignment horizontal="center" vertical="top"/>
    </xf>
    <xf numFmtId="0" fontId="21" fillId="34" borderId="11" xfId="0" applyFont="1" applyFill="1" applyBorder="1" applyAlignment="1">
      <alignment horizontal="left" vertical="top"/>
    </xf>
    <xf numFmtId="0" fontId="21" fillId="34" borderId="11" xfId="0" applyFont="1" applyFill="1" applyBorder="1" applyAlignment="1">
      <alignment vertical="top"/>
    </xf>
    <xf numFmtId="0" fontId="22" fillId="35" borderId="11" xfId="0" applyFont="1" applyFill="1" applyBorder="1" applyAlignment="1">
      <alignment horizontal="left" vertical="top"/>
    </xf>
    <xf numFmtId="0" fontId="22" fillId="34" borderId="11" xfId="0" applyFont="1" applyFill="1" applyBorder="1" applyAlignment="1">
      <alignment horizontal="left" vertical="top"/>
    </xf>
    <xf numFmtId="0" fontId="24" fillId="34" borderId="0" xfId="0" applyFont="1" applyFill="1" applyBorder="1" applyAlignment="1">
      <alignment vertical="top"/>
    </xf>
    <xf numFmtId="0" fontId="21" fillId="34" borderId="11" xfId="0" applyFont="1" applyFill="1" applyBorder="1" applyAlignment="1">
      <alignment horizontal="left" vertical="top" wrapText="1"/>
    </xf>
    <xf numFmtId="0" fontId="21" fillId="34" borderId="11" xfId="0" applyNumberFormat="1" applyFont="1" applyFill="1" applyBorder="1" applyAlignment="1">
      <alignment horizontal="center" vertical="top" wrapText="1"/>
    </xf>
    <xf numFmtId="49" fontId="21" fillId="34" borderId="11" xfId="0" applyNumberFormat="1" applyFont="1" applyFill="1" applyBorder="1" applyAlignment="1">
      <alignment horizontal="center" vertical="top"/>
    </xf>
    <xf numFmtId="0" fontId="21" fillId="35" borderId="11" xfId="0" applyFont="1" applyFill="1" applyBorder="1" applyAlignment="1">
      <alignment horizontal="left" vertical="top" wrapText="1"/>
    </xf>
    <xf numFmtId="1" fontId="21" fillId="34" borderId="11" xfId="0" applyNumberFormat="1" applyFont="1" applyFill="1" applyBorder="1" applyAlignment="1">
      <alignment horizontal="center" vertical="top" wrapText="1"/>
    </xf>
    <xf numFmtId="0" fontId="18" fillId="34" borderId="11" xfId="0" applyFont="1" applyFill="1" applyBorder="1" applyAlignment="1">
      <alignment horizontal="left" vertical="top" wrapText="1"/>
    </xf>
    <xf numFmtId="9" fontId="21" fillId="35" borderId="11" xfId="0" applyNumberFormat="1" applyFont="1" applyFill="1" applyBorder="1" applyAlignment="1">
      <alignment horizontal="left" vertical="top" wrapText="1"/>
    </xf>
    <xf numFmtId="9" fontId="21" fillId="34" borderId="11" xfId="0" applyNumberFormat="1" applyFont="1" applyFill="1" applyBorder="1" applyAlignment="1">
      <alignment horizontal="left" vertical="top" wrapText="1"/>
    </xf>
    <xf numFmtId="0" fontId="18" fillId="0" borderId="0" xfId="0" applyFont="1" applyBorder="1" applyAlignment="1">
      <alignment vertical="top"/>
    </xf>
    <xf numFmtId="0" fontId="33" fillId="34" borderId="0" xfId="0" applyFont="1" applyFill="1" applyBorder="1" applyAlignment="1">
      <alignment horizontal="left" vertical="top"/>
    </xf>
    <xf numFmtId="0" fontId="20" fillId="34" borderId="0" xfId="0" applyFont="1" applyFill="1" applyBorder="1" applyAlignment="1">
      <alignment horizontal="center" vertical="top"/>
    </xf>
    <xf numFmtId="1" fontId="20" fillId="34" borderId="0" xfId="0" applyNumberFormat="1" applyFont="1" applyFill="1" applyBorder="1" applyAlignment="1">
      <alignment horizontal="center" vertical="top"/>
    </xf>
    <xf numFmtId="0" fontId="21" fillId="0" borderId="11" xfId="0" applyFont="1" applyFill="1" applyBorder="1" applyAlignment="1">
      <alignment horizontal="left" vertical="top" wrapText="1"/>
    </xf>
    <xf numFmtId="1" fontId="21" fillId="35" borderId="11" xfId="0" applyNumberFormat="1" applyFont="1" applyFill="1" applyBorder="1" applyAlignment="1">
      <alignment horizontal="center" vertical="top" wrapText="1"/>
    </xf>
    <xf numFmtId="0" fontId="21" fillId="35" borderId="11" xfId="0" applyNumberFormat="1" applyFont="1" applyFill="1" applyBorder="1" applyAlignment="1">
      <alignment horizontal="center" vertical="top" wrapText="1"/>
    </xf>
    <xf numFmtId="1" fontId="21" fillId="0" borderId="11" xfId="0" applyNumberFormat="1" applyFont="1" applyFill="1" applyBorder="1" applyAlignment="1">
      <alignment horizontal="center" vertical="top" wrapText="1"/>
    </xf>
    <xf numFmtId="0" fontId="21" fillId="0" borderId="11" xfId="0" applyNumberFormat="1" applyFont="1" applyFill="1" applyBorder="1" applyAlignment="1">
      <alignment horizontal="center" vertical="top" wrapText="1"/>
    </xf>
    <xf numFmtId="9" fontId="21" fillId="0" borderId="11" xfId="0" applyNumberFormat="1" applyFont="1" applyFill="1" applyBorder="1" applyAlignment="1">
      <alignment horizontal="left" vertical="top" wrapText="1"/>
    </xf>
    <xf numFmtId="0" fontId="21" fillId="0" borderId="11" xfId="0" applyFont="1" applyFill="1" applyBorder="1" applyAlignment="1">
      <alignment horizontal="center" vertical="top" wrapText="1"/>
    </xf>
    <xf numFmtId="49" fontId="21" fillId="0" borderId="11" xfId="0" applyNumberFormat="1" applyFont="1" applyFill="1" applyBorder="1" applyAlignment="1">
      <alignment horizontal="center" vertical="top"/>
    </xf>
    <xf numFmtId="49" fontId="21" fillId="0" borderId="11" xfId="0" applyNumberFormat="1" applyFont="1" applyFill="1" applyBorder="1" applyAlignment="1">
      <alignment horizontal="left" vertical="top"/>
    </xf>
    <xf numFmtId="49" fontId="21" fillId="35" borderId="11" xfId="0" applyNumberFormat="1" applyFont="1" applyFill="1" applyBorder="1" applyAlignment="1">
      <alignment horizontal="center" vertical="top"/>
    </xf>
    <xf numFmtId="9" fontId="21" fillId="35" borderId="11" xfId="0" applyNumberFormat="1" applyFont="1" applyFill="1" applyBorder="1" applyAlignment="1">
      <alignment horizontal="left" vertical="top"/>
    </xf>
    <xf numFmtId="0" fontId="32" fillId="34" borderId="0" xfId="0" applyFont="1" applyFill="1" applyBorder="1" applyAlignment="1">
      <alignment vertical="top"/>
    </xf>
    <xf numFmtId="165" fontId="18" fillId="0" borderId="0" xfId="0" applyNumberFormat="1" applyFont="1" applyBorder="1" applyAlignment="1">
      <alignment vertical="top"/>
    </xf>
    <xf numFmtId="0" fontId="16" fillId="35" borderId="10" xfId="44" applyFont="1" applyFill="1" applyBorder="1" applyAlignment="1">
      <alignment horizontal="left" vertical="top"/>
    </xf>
    <xf numFmtId="0" fontId="16" fillId="35" borderId="17" xfId="44" applyFont="1" applyFill="1" applyBorder="1" applyAlignment="1">
      <alignment horizontal="left" vertical="top"/>
    </xf>
    <xf numFmtId="0" fontId="16" fillId="35" borderId="18" xfId="44" applyFont="1" applyFill="1" applyBorder="1" applyAlignment="1">
      <alignment horizontal="left" vertical="top"/>
    </xf>
    <xf numFmtId="0" fontId="34" fillId="34" borderId="0" xfId="0" applyFont="1" applyFill="1" applyBorder="1" applyAlignment="1">
      <alignment vertical="top"/>
    </xf>
    <xf numFmtId="0" fontId="21" fillId="34" borderId="11" xfId="0" applyFont="1" applyFill="1" applyBorder="1" applyAlignment="1">
      <alignment vertical="top" wrapText="1"/>
    </xf>
    <xf numFmtId="0" fontId="18" fillId="0" borderId="11" xfId="0" applyFont="1" applyBorder="1" applyAlignment="1">
      <alignment vertical="top"/>
    </xf>
    <xf numFmtId="0" fontId="19" fillId="0" borderId="11" xfId="0" applyFont="1" applyBorder="1" applyAlignment="1">
      <alignment horizontal="left" vertical="top"/>
    </xf>
    <xf numFmtId="0" fontId="18" fillId="0" borderId="11" xfId="0" applyFont="1" applyBorder="1" applyAlignment="1">
      <alignment horizontal="center" vertical="top"/>
    </xf>
    <xf numFmtId="1" fontId="18" fillId="0" borderId="11" xfId="0" applyNumberFormat="1" applyFont="1" applyBorder="1" applyAlignment="1">
      <alignment horizontal="center" vertical="top"/>
    </xf>
    <xf numFmtId="0" fontId="18" fillId="0" borderId="11" xfId="0" applyFont="1" applyBorder="1" applyAlignment="1">
      <alignment horizontal="left" vertical="top"/>
    </xf>
    <xf numFmtId="0" fontId="0" fillId="0" borderId="0" xfId="44" applyFont="1" applyFill="1" applyProtection="1">
      <protection locked="0"/>
    </xf>
    <xf numFmtId="0" fontId="20" fillId="34" borderId="0" xfId="0" applyFont="1" applyFill="1" applyAlignment="1">
      <alignment horizontal="left" vertical="top"/>
    </xf>
    <xf numFmtId="0" fontId="20" fillId="34" borderId="0" xfId="0" applyFont="1" applyFill="1" applyBorder="1" applyAlignment="1">
      <alignment vertical="top"/>
    </xf>
    <xf numFmtId="0" fontId="35" fillId="34" borderId="0" xfId="0" applyFont="1" applyFill="1" applyBorder="1" applyAlignment="1">
      <alignment vertical="top"/>
    </xf>
    <xf numFmtId="0" fontId="36" fillId="34" borderId="0" xfId="44" applyFont="1" applyFill="1"/>
    <xf numFmtId="0" fontId="29" fillId="34" borderId="0" xfId="44" applyFont="1" applyFill="1"/>
    <xf numFmtId="0" fontId="0" fillId="0" borderId="0" xfId="44" applyFont="1" applyFill="1"/>
    <xf numFmtId="14" fontId="0" fillId="34" borderId="0" xfId="42" applyNumberFormat="1" applyFont="1" applyFill="1"/>
    <xf numFmtId="165" fontId="21" fillId="0" borderId="11" xfId="0" applyNumberFormat="1" applyFont="1" applyFill="1" applyBorder="1" applyAlignment="1">
      <alignment horizontal="center" vertical="top"/>
    </xf>
    <xf numFmtId="0" fontId="32" fillId="33" borderId="11" xfId="0" applyFont="1" applyFill="1" applyBorder="1" applyAlignment="1">
      <alignment vertical="top"/>
    </xf>
    <xf numFmtId="0" fontId="18" fillId="0" borderId="0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right" vertical="top"/>
    </xf>
    <xf numFmtId="0" fontId="20" fillId="0" borderId="10" xfId="0" applyFont="1" applyFill="1" applyBorder="1" applyAlignment="1">
      <alignment horizontal="center" vertical="top" wrapText="1"/>
    </xf>
    <xf numFmtId="165" fontId="21" fillId="0" borderId="11" xfId="0" applyNumberFormat="1" applyFont="1" applyFill="1" applyBorder="1" applyAlignment="1">
      <alignment horizontal="left" vertical="top"/>
    </xf>
    <xf numFmtId="165" fontId="37" fillId="0" borderId="11" xfId="0" applyNumberFormat="1" applyFont="1" applyFill="1" applyBorder="1" applyAlignment="1">
      <alignment vertical="top"/>
    </xf>
    <xf numFmtId="165" fontId="20" fillId="0" borderId="11" xfId="0" applyNumberFormat="1" applyFont="1" applyFill="1" applyBorder="1" applyAlignment="1">
      <alignment vertical="top"/>
    </xf>
    <xf numFmtId="0" fontId="18" fillId="0" borderId="11" xfId="0" applyFont="1" applyFill="1" applyBorder="1" applyAlignment="1">
      <alignment vertical="top"/>
    </xf>
    <xf numFmtId="0" fontId="18" fillId="0" borderId="0" xfId="0" applyFont="1" applyFill="1" applyBorder="1" applyAlignment="1">
      <alignment vertical="top"/>
    </xf>
    <xf numFmtId="0" fontId="26" fillId="0" borderId="10" xfId="44" applyFont="1" applyFill="1" applyBorder="1" applyAlignment="1">
      <alignment horizontal="left" vertical="top"/>
    </xf>
    <xf numFmtId="0" fontId="26" fillId="0" borderId="11" xfId="44" applyFont="1" applyFill="1" applyBorder="1"/>
    <xf numFmtId="164" fontId="26" fillId="0" borderId="11" xfId="44" applyNumberFormat="1" applyFont="1" applyFill="1" applyBorder="1"/>
    <xf numFmtId="0" fontId="26" fillId="0" borderId="15" xfId="44" applyFont="1" applyFill="1" applyBorder="1"/>
    <xf numFmtId="0" fontId="26" fillId="0" borderId="0" xfId="44" applyFont="1" applyFill="1" applyBorder="1"/>
    <xf numFmtId="164" fontId="26" fillId="0" borderId="16" xfId="44" applyNumberFormat="1" applyFont="1" applyFill="1" applyBorder="1"/>
    <xf numFmtId="0" fontId="26" fillId="0" borderId="10" xfId="44" applyFont="1" applyFill="1" applyBorder="1" applyAlignment="1">
      <alignment vertical="top"/>
    </xf>
    <xf numFmtId="0" fontId="26" fillId="0" borderId="15" xfId="44" applyFont="1" applyFill="1" applyBorder="1" applyAlignment="1">
      <alignment vertical="top"/>
    </xf>
    <xf numFmtId="0" fontId="26" fillId="0" borderId="10" xfId="42" applyFont="1" applyFill="1" applyBorder="1" applyAlignment="1">
      <alignment horizontal="left" vertical="top"/>
    </xf>
    <xf numFmtId="0" fontId="26" fillId="0" borderId="11" xfId="42" applyFont="1" applyFill="1" applyBorder="1"/>
    <xf numFmtId="164" fontId="26" fillId="0" borderId="11" xfId="42" applyNumberFormat="1" applyFont="1" applyFill="1" applyBorder="1"/>
    <xf numFmtId="0" fontId="1" fillId="0" borderId="15" xfId="44" applyFont="1" applyFill="1" applyBorder="1"/>
    <xf numFmtId="0" fontId="1" fillId="0" borderId="0" xfId="44" applyFont="1" applyFill="1" applyBorder="1"/>
    <xf numFmtId="164" fontId="1" fillId="0" borderId="16" xfId="44" applyNumberFormat="1" applyFont="1" applyFill="1" applyBorder="1"/>
    <xf numFmtId="0" fontId="16" fillId="0" borderId="10" xfId="44" applyFont="1" applyFill="1" applyBorder="1" applyAlignment="1">
      <alignment horizontal="left" vertical="top"/>
    </xf>
    <xf numFmtId="0" fontId="30" fillId="0" borderId="11" xfId="44" applyFont="1" applyFill="1" applyBorder="1"/>
    <xf numFmtId="164" fontId="30" fillId="0" borderId="11" xfId="44" applyNumberFormat="1" applyFont="1" applyFill="1" applyBorder="1"/>
    <xf numFmtId="0" fontId="16" fillId="0" borderId="17" xfId="44" applyFont="1" applyFill="1" applyBorder="1" applyAlignment="1">
      <alignment horizontal="left" vertical="top"/>
    </xf>
    <xf numFmtId="0" fontId="16" fillId="0" borderId="18" xfId="44" applyFont="1" applyFill="1" applyBorder="1" applyAlignment="1">
      <alignment horizontal="left" vertical="top"/>
    </xf>
    <xf numFmtId="0" fontId="1" fillId="0" borderId="0" xfId="44" applyFill="1"/>
    <xf numFmtId="0" fontId="18" fillId="0" borderId="0" xfId="0" applyFont="1" applyFill="1" applyBorder="1" applyAlignment="1">
      <alignment horizontal="left" vertical="top"/>
    </xf>
    <xf numFmtId="165" fontId="21" fillId="0" borderId="11" xfId="0" applyNumberFormat="1" applyFont="1" applyFill="1" applyBorder="1" applyAlignment="1">
      <alignment horizontal="left" vertical="top" wrapText="1"/>
    </xf>
    <xf numFmtId="165" fontId="32" fillId="0" borderId="11" xfId="0" applyNumberFormat="1" applyFont="1" applyFill="1" applyBorder="1" applyAlignment="1">
      <alignment horizontal="left" vertical="top"/>
    </xf>
    <xf numFmtId="165" fontId="23" fillId="0" borderId="11" xfId="0" applyNumberFormat="1" applyFont="1" applyFill="1" applyBorder="1" applyAlignment="1">
      <alignment vertical="top"/>
    </xf>
    <xf numFmtId="165" fontId="18" fillId="0" borderId="0" xfId="0" applyNumberFormat="1" applyFont="1" applyFill="1" applyBorder="1" applyAlignment="1">
      <alignment vertical="top"/>
    </xf>
    <xf numFmtId="0" fontId="18" fillId="0" borderId="11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0" fontId="14" fillId="0" borderId="0" xfId="44" applyFont="1" applyFill="1"/>
    <xf numFmtId="0" fontId="16" fillId="0" borderId="15" xfId="44" applyFont="1" applyFill="1" applyBorder="1"/>
    <xf numFmtId="0" fontId="1" fillId="0" borderId="16" xfId="44" applyFont="1" applyFill="1" applyBorder="1"/>
    <xf numFmtId="0" fontId="28" fillId="0" borderId="15" xfId="44" applyFont="1" applyFill="1" applyBorder="1" applyAlignment="1">
      <alignment horizontal="center" vertical="center"/>
    </xf>
    <xf numFmtId="0" fontId="29" fillId="0" borderId="0" xfId="44" applyFont="1" applyFill="1" applyBorder="1"/>
    <xf numFmtId="0" fontId="29" fillId="0" borderId="16" xfId="44" applyFont="1" applyFill="1" applyBorder="1" applyAlignment="1">
      <alignment horizontal="center" vertical="center"/>
    </xf>
    <xf numFmtId="0" fontId="26" fillId="0" borderId="11" xfId="44" applyFont="1" applyFill="1" applyBorder="1" applyAlignment="1">
      <alignment horizontal="left" vertical="top"/>
    </xf>
    <xf numFmtId="0" fontId="1" fillId="0" borderId="0" xfId="44" applyFill="1" applyProtection="1">
      <protection locked="0"/>
    </xf>
    <xf numFmtId="0" fontId="29" fillId="0" borderId="0" xfId="44" applyFont="1" applyFill="1" applyProtection="1">
      <protection locked="0"/>
    </xf>
    <xf numFmtId="14" fontId="0" fillId="0" borderId="0" xfId="42" applyNumberFormat="1" applyFont="1" applyFill="1" applyProtection="1">
      <protection locked="0"/>
    </xf>
    <xf numFmtId="0" fontId="23" fillId="0" borderId="0" xfId="0" applyFont="1" applyFill="1" applyAlignment="1">
      <alignment horizontal="left" vertical="top" wrapText="1"/>
    </xf>
    <xf numFmtId="0" fontId="27" fillId="0" borderId="12" xfId="44" applyFont="1" applyFill="1" applyBorder="1" applyAlignment="1">
      <alignment horizontal="center" vertical="center"/>
    </xf>
    <xf numFmtId="0" fontId="27" fillId="0" borderId="13" xfId="44" applyFont="1" applyFill="1" applyBorder="1" applyAlignment="1">
      <alignment horizontal="center" vertical="center"/>
    </xf>
    <xf numFmtId="0" fontId="27" fillId="0" borderId="14" xfId="44" applyFont="1" applyFill="1" applyBorder="1" applyAlignment="1">
      <alignment horizontal="center" vertical="center"/>
    </xf>
    <xf numFmtId="0" fontId="27" fillId="0" borderId="15" xfId="44" applyFont="1" applyFill="1" applyBorder="1" applyAlignment="1">
      <alignment horizontal="center" vertical="center"/>
    </xf>
    <xf numFmtId="0" fontId="27" fillId="0" borderId="0" xfId="44" applyFont="1" applyFill="1" applyBorder="1" applyAlignment="1">
      <alignment horizontal="center" vertical="center"/>
    </xf>
    <xf numFmtId="0" fontId="27" fillId="0" borderId="16" xfId="44" applyFont="1" applyFill="1" applyBorder="1" applyAlignment="1">
      <alignment horizontal="center" vertical="center"/>
    </xf>
    <xf numFmtId="0" fontId="31" fillId="34" borderId="12" xfId="0" applyFont="1" applyFill="1" applyBorder="1" applyAlignment="1">
      <alignment vertical="top" wrapText="1"/>
    </xf>
    <xf numFmtId="0" fontId="31" fillId="34" borderId="13" xfId="0" applyFont="1" applyFill="1" applyBorder="1" applyAlignment="1">
      <alignment vertical="top" wrapText="1"/>
    </xf>
    <xf numFmtId="0" fontId="31" fillId="34" borderId="14" xfId="0" applyFont="1" applyFill="1" applyBorder="1" applyAlignment="1">
      <alignment vertical="top" wrapText="1"/>
    </xf>
    <xf numFmtId="0" fontId="31" fillId="34" borderId="15" xfId="0" applyFont="1" applyFill="1" applyBorder="1" applyAlignment="1">
      <alignment vertical="top" wrapText="1"/>
    </xf>
    <xf numFmtId="0" fontId="31" fillId="34" borderId="0" xfId="0" applyFont="1" applyFill="1" applyBorder="1" applyAlignment="1">
      <alignment vertical="top" wrapText="1"/>
    </xf>
    <xf numFmtId="0" fontId="31" fillId="34" borderId="16" xfId="0" applyFont="1" applyFill="1" applyBorder="1" applyAlignment="1">
      <alignment vertical="top" wrapText="1"/>
    </xf>
    <xf numFmtId="0" fontId="31" fillId="34" borderId="20" xfId="0" applyFont="1" applyFill="1" applyBorder="1" applyAlignment="1">
      <alignment vertical="top" wrapText="1"/>
    </xf>
    <xf numFmtId="0" fontId="31" fillId="34" borderId="19" xfId="0" applyFont="1" applyFill="1" applyBorder="1" applyAlignment="1">
      <alignment vertical="top" wrapText="1"/>
    </xf>
    <xf numFmtId="0" fontId="31" fillId="34" borderId="21" xfId="0" applyFont="1" applyFill="1" applyBorder="1" applyAlignment="1">
      <alignment vertical="top" wrapText="1"/>
    </xf>
    <xf numFmtId="0" fontId="32" fillId="36" borderId="22" xfId="0" applyFont="1" applyFill="1" applyBorder="1" applyAlignment="1">
      <alignment horizontal="center" vertical="top"/>
    </xf>
    <xf numFmtId="0" fontId="32" fillId="36" borderId="23" xfId="0" applyFont="1" applyFill="1" applyBorder="1" applyAlignment="1">
      <alignment horizontal="center" vertical="top"/>
    </xf>
    <xf numFmtId="0" fontId="32" fillId="36" borderId="24" xfId="0" applyFont="1" applyFill="1" applyBorder="1" applyAlignment="1">
      <alignment horizontal="center" vertical="top"/>
    </xf>
    <xf numFmtId="0" fontId="32" fillId="36" borderId="22" xfId="0" applyFont="1" applyFill="1" applyBorder="1" applyAlignment="1">
      <alignment horizontal="left" vertical="top"/>
    </xf>
    <xf numFmtId="0" fontId="32" fillId="36" borderId="23" xfId="0" applyFont="1" applyFill="1" applyBorder="1" applyAlignment="1">
      <alignment horizontal="left" vertical="top"/>
    </xf>
    <xf numFmtId="0" fontId="32" fillId="36" borderId="24" xfId="0" applyFont="1" applyFill="1" applyBorder="1" applyAlignment="1">
      <alignment horizontal="left" vertical="top"/>
    </xf>
    <xf numFmtId="0" fontId="27" fillId="33" borderId="12" xfId="44" applyFont="1" applyFill="1" applyBorder="1" applyAlignment="1">
      <alignment horizontal="center" vertical="center"/>
    </xf>
    <xf numFmtId="0" fontId="27" fillId="33" borderId="13" xfId="44" applyFont="1" applyFill="1" applyBorder="1" applyAlignment="1">
      <alignment horizontal="center" vertical="center"/>
    </xf>
    <xf numFmtId="0" fontId="27" fillId="33" borderId="14" xfId="44" applyFont="1" applyFill="1" applyBorder="1" applyAlignment="1">
      <alignment horizontal="center" vertical="center"/>
    </xf>
    <xf numFmtId="0" fontId="27" fillId="33" borderId="15" xfId="44" applyFont="1" applyFill="1" applyBorder="1" applyAlignment="1">
      <alignment horizontal="center" vertical="center"/>
    </xf>
    <xf numFmtId="0" fontId="27" fillId="33" borderId="0" xfId="44" applyFont="1" applyFill="1" applyBorder="1" applyAlignment="1">
      <alignment horizontal="center" vertical="center"/>
    </xf>
    <xf numFmtId="0" fontId="27" fillId="33" borderId="16" xfId="44" applyFont="1" applyFill="1" applyBorder="1" applyAlignment="1">
      <alignment horizontal="center" vertical="center"/>
    </xf>
    <xf numFmtId="0" fontId="32" fillId="33" borderId="11" xfId="0" applyFont="1" applyFill="1" applyBorder="1" applyAlignment="1">
      <alignment horizontal="center" vertical="top"/>
    </xf>
    <xf numFmtId="165" fontId="21" fillId="37" borderId="11" xfId="0" applyNumberFormat="1" applyFont="1" applyFill="1" applyBorder="1" applyAlignment="1" applyProtection="1">
      <alignment horizontal="center" vertical="top"/>
      <protection locked="0"/>
    </xf>
    <xf numFmtId="165" fontId="18" fillId="37" borderId="11" xfId="0" applyNumberFormat="1" applyFont="1" applyFill="1" applyBorder="1" applyAlignment="1" applyProtection="1">
      <alignment horizontal="center" vertical="top"/>
      <protection locked="0"/>
    </xf>
    <xf numFmtId="165" fontId="21" fillId="37" borderId="11" xfId="46" applyNumberFormat="1" applyFont="1" applyFill="1" applyBorder="1" applyAlignment="1" applyProtection="1">
      <alignment horizontal="center" vertical="top"/>
      <protection locked="0"/>
    </xf>
    <xf numFmtId="165" fontId="32" fillId="37" borderId="11" xfId="0" applyNumberFormat="1" applyFont="1" applyFill="1" applyBorder="1" applyAlignment="1">
      <alignment horizontal="left" vertical="top"/>
    </xf>
    <xf numFmtId="165" fontId="21" fillId="35" borderId="11" xfId="0" applyNumberFormat="1" applyFont="1" applyFill="1" applyBorder="1" applyAlignment="1">
      <alignment horizontal="left" vertical="top"/>
    </xf>
    <xf numFmtId="165" fontId="21" fillId="35" borderId="11" xfId="0" applyNumberFormat="1" applyFont="1" applyFill="1" applyBorder="1" applyAlignment="1">
      <alignment horizontal="center" vertical="top"/>
    </xf>
    <xf numFmtId="165" fontId="21" fillId="34" borderId="11" xfId="0" applyNumberFormat="1" applyFont="1" applyFill="1" applyBorder="1" applyAlignment="1">
      <alignment horizontal="left" vertical="top"/>
    </xf>
    <xf numFmtId="44" fontId="18" fillId="34" borderId="0" xfId="46" applyFont="1" applyFill="1" applyBorder="1" applyAlignment="1">
      <alignment vertical="top"/>
    </xf>
    <xf numFmtId="44" fontId="18" fillId="34" borderId="0" xfId="46" applyFont="1" applyFill="1" applyBorder="1" applyAlignment="1">
      <alignment horizontal="center" vertical="top"/>
    </xf>
    <xf numFmtId="44" fontId="20" fillId="33" borderId="10" xfId="46" applyFont="1" applyFill="1" applyBorder="1" applyAlignment="1">
      <alignment horizontal="center" vertical="top" wrapText="1"/>
    </xf>
    <xf numFmtId="44" fontId="21" fillId="38" borderId="11" xfId="46" applyFont="1" applyFill="1" applyBorder="1" applyAlignment="1" applyProtection="1">
      <alignment horizontal="left" vertical="top"/>
      <protection locked="0"/>
    </xf>
    <xf numFmtId="44" fontId="21" fillId="38" borderId="11" xfId="46" applyFont="1" applyFill="1" applyBorder="1" applyAlignment="1" applyProtection="1">
      <alignment horizontal="left" vertical="top" wrapText="1"/>
      <protection locked="0"/>
    </xf>
    <xf numFmtId="44" fontId="18" fillId="38" borderId="11" xfId="46" applyFont="1" applyFill="1" applyBorder="1" applyAlignment="1" applyProtection="1">
      <alignment horizontal="left" vertical="top"/>
      <protection locked="0"/>
    </xf>
    <xf numFmtId="44" fontId="18" fillId="0" borderId="0" xfId="46" applyFont="1" applyBorder="1" applyAlignment="1">
      <alignment vertical="top"/>
    </xf>
    <xf numFmtId="44" fontId="21" fillId="38" borderId="11" xfId="46" applyFont="1" applyFill="1" applyBorder="1" applyAlignment="1">
      <alignment vertical="top"/>
    </xf>
    <xf numFmtId="44" fontId="21" fillId="33" borderId="11" xfId="46" applyFont="1" applyFill="1" applyBorder="1" applyAlignment="1">
      <alignment horizontal="center" vertical="top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45"/>
  <sheetViews>
    <sheetView view="pageBreakPreview" zoomScaleNormal="80" zoomScaleSheetLayoutView="100" workbookViewId="0">
      <selection activeCell="A43" sqref="A43:B45"/>
    </sheetView>
  </sheetViews>
  <sheetFormatPr defaultColWidth="9.140625" defaultRowHeight="15" x14ac:dyDescent="0.25"/>
  <cols>
    <col min="1" max="1" width="26.7109375" style="126" bestFit="1" customWidth="1"/>
    <col min="2" max="2" width="34.5703125" style="126" bestFit="1" customWidth="1"/>
    <col min="3" max="3" width="31" style="126" customWidth="1"/>
    <col min="4" max="4" width="9.140625" style="14"/>
    <col min="5" max="5" width="12.28515625" style="14" bestFit="1" customWidth="1"/>
    <col min="6" max="16384" width="9.140625" style="14"/>
  </cols>
  <sheetData>
    <row r="1" spans="1:3" ht="36.75" customHeight="1" x14ac:dyDescent="0.25">
      <c r="A1" s="145" t="s">
        <v>89</v>
      </c>
      <c r="B1" s="145"/>
      <c r="C1" s="145"/>
    </row>
    <row r="2" spans="1:3" x14ac:dyDescent="0.25">
      <c r="A2" s="133"/>
    </row>
    <row r="3" spans="1:3" x14ac:dyDescent="0.25">
      <c r="A3" s="134" t="s">
        <v>91</v>
      </c>
    </row>
    <row r="4" spans="1:3" x14ac:dyDescent="0.25">
      <c r="A4" s="133" t="s">
        <v>90</v>
      </c>
    </row>
    <row r="5" spans="1:3" x14ac:dyDescent="0.25">
      <c r="A5" s="135"/>
    </row>
    <row r="7" spans="1:3" x14ac:dyDescent="0.25">
      <c r="A7" s="146" t="s">
        <v>15</v>
      </c>
      <c r="B7" s="147"/>
      <c r="C7" s="148"/>
    </row>
    <row r="8" spans="1:3" x14ac:dyDescent="0.25">
      <c r="A8" s="149"/>
      <c r="B8" s="150"/>
      <c r="C8" s="151"/>
    </row>
    <row r="9" spans="1:3" ht="7.5" customHeight="1" x14ac:dyDescent="0.25">
      <c r="A9" s="136"/>
      <c r="B9" s="119"/>
      <c r="C9" s="137"/>
    </row>
    <row r="10" spans="1:3" x14ac:dyDescent="0.25">
      <c r="A10" s="138" t="s">
        <v>16</v>
      </c>
      <c r="B10" s="139"/>
      <c r="C10" s="140" t="s">
        <v>17</v>
      </c>
    </row>
    <row r="11" spans="1:3" ht="6" customHeight="1" x14ac:dyDescent="0.25">
      <c r="A11" s="136"/>
      <c r="B11" s="119"/>
      <c r="C11" s="137"/>
    </row>
    <row r="12" spans="1:3" x14ac:dyDescent="0.25">
      <c r="A12" s="107" t="s">
        <v>57</v>
      </c>
      <c r="B12" s="141" t="s">
        <v>62</v>
      </c>
      <c r="C12" s="109">
        <f>KR.L._0352!C12+KR.LIST_2904!C12</f>
        <v>0</v>
      </c>
    </row>
    <row r="13" spans="1:3" x14ac:dyDescent="0.25">
      <c r="A13" s="110"/>
      <c r="B13" s="111"/>
      <c r="C13" s="112"/>
    </row>
    <row r="14" spans="1:3" x14ac:dyDescent="0.25">
      <c r="A14" s="107" t="s">
        <v>58</v>
      </c>
      <c r="B14" s="141" t="s">
        <v>62</v>
      </c>
      <c r="C14" s="109">
        <f>KR.L._0352!C14+KR.LIST_2904!C14</f>
        <v>0</v>
      </c>
    </row>
    <row r="15" spans="1:3" x14ac:dyDescent="0.25">
      <c r="A15" s="110"/>
      <c r="B15" s="111"/>
      <c r="C15" s="112"/>
    </row>
    <row r="16" spans="1:3" x14ac:dyDescent="0.25">
      <c r="A16" s="113"/>
      <c r="B16" s="108"/>
      <c r="C16" s="109"/>
    </row>
    <row r="17" spans="1:5" x14ac:dyDescent="0.25">
      <c r="A17" s="114"/>
      <c r="B17" s="111"/>
      <c r="C17" s="112"/>
    </row>
    <row r="18" spans="1:5" x14ac:dyDescent="0.25">
      <c r="A18" s="107"/>
      <c r="B18" s="108"/>
      <c r="C18" s="109"/>
    </row>
    <row r="19" spans="1:5" x14ac:dyDescent="0.25">
      <c r="A19" s="114"/>
      <c r="B19" s="111"/>
      <c r="C19" s="112"/>
    </row>
    <row r="20" spans="1:5" x14ac:dyDescent="0.25">
      <c r="A20" s="115"/>
      <c r="B20" s="116"/>
      <c r="C20" s="117"/>
    </row>
    <row r="21" spans="1:5" x14ac:dyDescent="0.25">
      <c r="A21" s="114"/>
      <c r="B21" s="111"/>
      <c r="C21" s="112"/>
    </row>
    <row r="22" spans="1:5" x14ac:dyDescent="0.25">
      <c r="A22" s="114"/>
      <c r="B22" s="111"/>
      <c r="C22" s="112"/>
    </row>
    <row r="23" spans="1:5" x14ac:dyDescent="0.25">
      <c r="A23" s="118"/>
      <c r="B23" s="119"/>
      <c r="C23" s="120"/>
    </row>
    <row r="24" spans="1:5" x14ac:dyDescent="0.25">
      <c r="A24" s="121" t="s">
        <v>18</v>
      </c>
      <c r="B24" s="122" t="s">
        <v>19</v>
      </c>
      <c r="C24" s="123">
        <f>C12</f>
        <v>0</v>
      </c>
      <c r="E24" s="23"/>
    </row>
    <row r="25" spans="1:5" x14ac:dyDescent="0.25">
      <c r="A25" s="124" t="s">
        <v>85</v>
      </c>
      <c r="B25" s="122"/>
      <c r="C25" s="123"/>
      <c r="E25" s="23"/>
    </row>
    <row r="26" spans="1:5" x14ac:dyDescent="0.25">
      <c r="A26" s="124"/>
      <c r="B26" s="122" t="s">
        <v>37</v>
      </c>
      <c r="C26" s="123">
        <f>C24*0.21</f>
        <v>0</v>
      </c>
      <c r="E26" s="23"/>
    </row>
    <row r="27" spans="1:5" x14ac:dyDescent="0.25">
      <c r="A27" s="125"/>
      <c r="B27" s="122" t="s">
        <v>20</v>
      </c>
      <c r="C27" s="123">
        <f>C24*1.21</f>
        <v>0</v>
      </c>
      <c r="E27" s="23"/>
    </row>
    <row r="29" spans="1:5" x14ac:dyDescent="0.25">
      <c r="A29" s="121" t="s">
        <v>18</v>
      </c>
      <c r="B29" s="122" t="s">
        <v>19</v>
      </c>
      <c r="C29" s="123">
        <f>C14</f>
        <v>0</v>
      </c>
    </row>
    <row r="30" spans="1:5" x14ac:dyDescent="0.25">
      <c r="A30" s="124" t="s">
        <v>86</v>
      </c>
      <c r="B30" s="122"/>
      <c r="C30" s="123"/>
    </row>
    <row r="31" spans="1:5" x14ac:dyDescent="0.25">
      <c r="A31" s="124"/>
      <c r="B31" s="122" t="s">
        <v>37</v>
      </c>
      <c r="C31" s="123">
        <f>C29*0.21</f>
        <v>0</v>
      </c>
    </row>
    <row r="32" spans="1:5" x14ac:dyDescent="0.25">
      <c r="A32" s="125"/>
      <c r="B32" s="122" t="s">
        <v>20</v>
      </c>
      <c r="C32" s="123">
        <f>C29*1.21</f>
        <v>0</v>
      </c>
    </row>
    <row r="34" spans="1:3" x14ac:dyDescent="0.25">
      <c r="A34" s="121" t="s">
        <v>18</v>
      </c>
      <c r="B34" s="122" t="s">
        <v>19</v>
      </c>
      <c r="C34" s="123">
        <f>C24+C29</f>
        <v>0</v>
      </c>
    </row>
    <row r="35" spans="1:3" x14ac:dyDescent="0.25">
      <c r="A35" s="124" t="s">
        <v>59</v>
      </c>
      <c r="B35" s="122"/>
      <c r="C35" s="123"/>
    </row>
    <row r="36" spans="1:3" x14ac:dyDescent="0.25">
      <c r="A36" s="124"/>
      <c r="B36" s="122" t="s">
        <v>37</v>
      </c>
      <c r="C36" s="123">
        <f>C34*0.21</f>
        <v>0</v>
      </c>
    </row>
    <row r="37" spans="1:3" x14ac:dyDescent="0.25">
      <c r="A37" s="125"/>
      <c r="B37" s="122" t="s">
        <v>20</v>
      </c>
      <c r="C37" s="123">
        <f>C34*1.21</f>
        <v>0</v>
      </c>
    </row>
    <row r="42" spans="1:3" x14ac:dyDescent="0.25">
      <c r="A42" s="142"/>
      <c r="B42" s="142"/>
    </row>
    <row r="43" spans="1:3" x14ac:dyDescent="0.25">
      <c r="A43" s="143" t="s">
        <v>21</v>
      </c>
      <c r="B43" s="142"/>
    </row>
    <row r="44" spans="1:3" x14ac:dyDescent="0.25">
      <c r="A44" s="89"/>
      <c r="B44" s="142"/>
    </row>
    <row r="45" spans="1:3" x14ac:dyDescent="0.25">
      <c r="A45" s="144"/>
      <c r="B45" s="142"/>
    </row>
  </sheetData>
  <sheetProtection algorithmName="SHA-512" hashValue="8nu17WYlXQ3ZWMlk1qiIl+gSSnKJDANYg8HNRNEhTxXtMplYGVjDXXW6M8lrLgl8h6e1KSqu/lPzEVfEKQB/4A==" saltValue="TjX0ejaJuEd/Lyq7jgD4fA==" spinCount="100000" sheet="1" objects="1" scenarios="1" selectLockedCells="1"/>
  <mergeCells count="2">
    <mergeCell ref="A1:C1"/>
    <mergeCell ref="A7:C8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5"/>
  <sheetViews>
    <sheetView view="pageBreakPreview" topLeftCell="A16" zoomScaleNormal="80" zoomScaleSheetLayoutView="100" workbookViewId="0">
      <selection activeCell="B45" sqref="B45"/>
    </sheetView>
  </sheetViews>
  <sheetFormatPr defaultColWidth="9.140625" defaultRowHeight="15" x14ac:dyDescent="0.25"/>
  <cols>
    <col min="1" max="1" width="26.5703125" style="126" customWidth="1"/>
    <col min="2" max="2" width="34.5703125" style="126" bestFit="1" customWidth="1"/>
    <col min="3" max="3" width="31" style="126" customWidth="1"/>
    <col min="4" max="4" width="9.140625" style="14"/>
    <col min="5" max="5" width="12.28515625" style="14" bestFit="1" customWidth="1"/>
    <col min="6" max="16384" width="9.140625" style="14"/>
  </cols>
  <sheetData>
    <row r="1" spans="1:3" ht="36.75" customHeight="1" x14ac:dyDescent="0.25">
      <c r="A1" s="145" t="s">
        <v>82</v>
      </c>
      <c r="B1" s="145"/>
      <c r="C1" s="145"/>
    </row>
    <row r="2" spans="1:3" x14ac:dyDescent="0.25">
      <c r="A2" s="133"/>
    </row>
    <row r="3" spans="1:3" x14ac:dyDescent="0.25">
      <c r="A3" s="134" t="s">
        <v>92</v>
      </c>
    </row>
    <row r="4" spans="1:3" x14ac:dyDescent="0.25">
      <c r="A4" s="133" t="s">
        <v>44</v>
      </c>
    </row>
    <row r="5" spans="1:3" x14ac:dyDescent="0.25">
      <c r="A5" s="135"/>
    </row>
    <row r="7" spans="1:3" x14ac:dyDescent="0.25">
      <c r="A7" s="146" t="s">
        <v>15</v>
      </c>
      <c r="B7" s="147"/>
      <c r="C7" s="148"/>
    </row>
    <row r="8" spans="1:3" x14ac:dyDescent="0.25">
      <c r="A8" s="149"/>
      <c r="B8" s="150"/>
      <c r="C8" s="151"/>
    </row>
    <row r="9" spans="1:3" ht="7.5" customHeight="1" x14ac:dyDescent="0.25">
      <c r="A9" s="136"/>
      <c r="B9" s="119"/>
      <c r="C9" s="137"/>
    </row>
    <row r="10" spans="1:3" x14ac:dyDescent="0.25">
      <c r="A10" s="138" t="s">
        <v>16</v>
      </c>
      <c r="B10" s="139"/>
      <c r="C10" s="140" t="s">
        <v>17</v>
      </c>
    </row>
    <row r="11" spans="1:3" ht="6" customHeight="1" x14ac:dyDescent="0.25">
      <c r="A11" s="136"/>
      <c r="B11" s="119"/>
      <c r="C11" s="137"/>
    </row>
    <row r="12" spans="1:3" x14ac:dyDescent="0.25">
      <c r="A12" s="107" t="s">
        <v>57</v>
      </c>
      <c r="B12" s="141" t="s">
        <v>62</v>
      </c>
      <c r="C12" s="109">
        <f>SO2_0352_II!O157</f>
        <v>0</v>
      </c>
    </row>
    <row r="13" spans="1:3" x14ac:dyDescent="0.25">
      <c r="A13" s="110"/>
      <c r="B13" s="111"/>
      <c r="C13" s="112"/>
    </row>
    <row r="14" spans="1:3" x14ac:dyDescent="0.25">
      <c r="A14" s="107" t="s">
        <v>58</v>
      </c>
      <c r="B14" s="141" t="s">
        <v>62</v>
      </c>
      <c r="C14" s="109">
        <f>SO2_0352_II!P157</f>
        <v>0</v>
      </c>
    </row>
    <row r="15" spans="1:3" x14ac:dyDescent="0.25">
      <c r="A15" s="110"/>
      <c r="B15" s="111"/>
      <c r="C15" s="112"/>
    </row>
    <row r="16" spans="1:3" x14ac:dyDescent="0.25">
      <c r="A16" s="113"/>
      <c r="B16" s="108"/>
      <c r="C16" s="109"/>
    </row>
    <row r="17" spans="1:5" x14ac:dyDescent="0.25">
      <c r="A17" s="114"/>
      <c r="B17" s="111"/>
      <c r="C17" s="112"/>
    </row>
    <row r="18" spans="1:5" x14ac:dyDescent="0.25">
      <c r="A18" s="107"/>
      <c r="B18" s="108"/>
      <c r="C18" s="109"/>
    </row>
    <row r="19" spans="1:5" x14ac:dyDescent="0.25">
      <c r="A19" s="114"/>
      <c r="B19" s="111"/>
      <c r="C19" s="112"/>
    </row>
    <row r="20" spans="1:5" x14ac:dyDescent="0.25">
      <c r="A20" s="115"/>
      <c r="B20" s="116"/>
      <c r="C20" s="117"/>
    </row>
    <row r="21" spans="1:5" x14ac:dyDescent="0.25">
      <c r="A21" s="114"/>
      <c r="B21" s="111"/>
      <c r="C21" s="112"/>
    </row>
    <row r="22" spans="1:5" x14ac:dyDescent="0.25">
      <c r="A22" s="114"/>
      <c r="B22" s="111"/>
      <c r="C22" s="112"/>
    </row>
    <row r="23" spans="1:5" x14ac:dyDescent="0.25">
      <c r="A23" s="118"/>
      <c r="B23" s="119"/>
      <c r="C23" s="120"/>
    </row>
    <row r="24" spans="1:5" x14ac:dyDescent="0.25">
      <c r="A24" s="121" t="s">
        <v>18</v>
      </c>
      <c r="B24" s="122" t="s">
        <v>19</v>
      </c>
      <c r="C24" s="123">
        <f>C12</f>
        <v>0</v>
      </c>
      <c r="E24" s="23"/>
    </row>
    <row r="25" spans="1:5" x14ac:dyDescent="0.25">
      <c r="A25" s="124" t="s">
        <v>85</v>
      </c>
      <c r="B25" s="122"/>
      <c r="C25" s="123"/>
      <c r="E25" s="23"/>
    </row>
    <row r="26" spans="1:5" x14ac:dyDescent="0.25">
      <c r="A26" s="124"/>
      <c r="B26" s="122" t="s">
        <v>37</v>
      </c>
      <c r="C26" s="123">
        <f>C24*0.21</f>
        <v>0</v>
      </c>
      <c r="E26" s="23"/>
    </row>
    <row r="27" spans="1:5" x14ac:dyDescent="0.25">
      <c r="A27" s="125"/>
      <c r="B27" s="122" t="s">
        <v>20</v>
      </c>
      <c r="C27" s="123">
        <f>C24*1.21</f>
        <v>0</v>
      </c>
      <c r="E27" s="23"/>
    </row>
    <row r="29" spans="1:5" x14ac:dyDescent="0.25">
      <c r="A29" s="121" t="s">
        <v>18</v>
      </c>
      <c r="B29" s="122" t="s">
        <v>19</v>
      </c>
      <c r="C29" s="123">
        <f>C14</f>
        <v>0</v>
      </c>
    </row>
    <row r="30" spans="1:5" x14ac:dyDescent="0.25">
      <c r="A30" s="124" t="s">
        <v>86</v>
      </c>
      <c r="B30" s="122"/>
      <c r="C30" s="123"/>
    </row>
    <row r="31" spans="1:5" x14ac:dyDescent="0.25">
      <c r="A31" s="124"/>
      <c r="B31" s="122" t="s">
        <v>37</v>
      </c>
      <c r="C31" s="123">
        <f>C29*0.21</f>
        <v>0</v>
      </c>
    </row>
    <row r="32" spans="1:5" x14ac:dyDescent="0.25">
      <c r="A32" s="125"/>
      <c r="B32" s="122" t="s">
        <v>20</v>
      </c>
      <c r="C32" s="123">
        <f>C29*1.21</f>
        <v>0</v>
      </c>
    </row>
    <row r="34" spans="1:3" x14ac:dyDescent="0.25">
      <c r="A34" s="121" t="s">
        <v>18</v>
      </c>
      <c r="B34" s="122" t="s">
        <v>19</v>
      </c>
      <c r="C34" s="123">
        <f>C24+C29</f>
        <v>0</v>
      </c>
    </row>
    <row r="35" spans="1:3" x14ac:dyDescent="0.25">
      <c r="A35" s="124" t="s">
        <v>59</v>
      </c>
      <c r="B35" s="122"/>
      <c r="C35" s="123"/>
    </row>
    <row r="36" spans="1:3" x14ac:dyDescent="0.25">
      <c r="A36" s="124"/>
      <c r="B36" s="122" t="s">
        <v>37</v>
      </c>
      <c r="C36" s="123">
        <f>C34*0.21</f>
        <v>0</v>
      </c>
    </row>
    <row r="37" spans="1:3" x14ac:dyDescent="0.25">
      <c r="A37" s="125"/>
      <c r="B37" s="122" t="s">
        <v>20</v>
      </c>
      <c r="C37" s="123">
        <f>C34*1.21</f>
        <v>0</v>
      </c>
    </row>
    <row r="42" spans="1:3" x14ac:dyDescent="0.25">
      <c r="A42" s="142"/>
      <c r="B42" s="142"/>
    </row>
    <row r="43" spans="1:3" x14ac:dyDescent="0.25">
      <c r="A43" s="143" t="s">
        <v>21</v>
      </c>
      <c r="B43" s="142"/>
    </row>
    <row r="44" spans="1:3" x14ac:dyDescent="0.25">
      <c r="A44" s="89"/>
      <c r="B44" s="142"/>
    </row>
    <row r="45" spans="1:3" x14ac:dyDescent="0.25">
      <c r="A45" s="144"/>
      <c r="B45" s="142"/>
    </row>
  </sheetData>
  <sheetProtection algorithmName="SHA-512" hashValue="wN49ILfyVHuf/QiUThfKvkoDTRxQdML+R3PA0xGS5u+YTe8tS9lLAZkzvHcE6UJ9fm0DdElkmDNiy9EvfRmlyw==" saltValue="cMaXdXpYRhhI0nxjcximKA==" spinCount="100000" sheet="1" objects="1" scenarios="1" selectLockedCells="1"/>
  <mergeCells count="2">
    <mergeCell ref="A7:C8"/>
    <mergeCell ref="A1:C1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158"/>
  <sheetViews>
    <sheetView workbookViewId="0">
      <selection activeCell="N15" sqref="N15"/>
    </sheetView>
  </sheetViews>
  <sheetFormatPr defaultColWidth="9.140625" defaultRowHeight="12" x14ac:dyDescent="0.25"/>
  <cols>
    <col min="1" max="1" width="5.7109375" style="1" customWidth="1"/>
    <col min="2" max="2" width="5.5703125" style="2" customWidth="1"/>
    <col min="3" max="3" width="12.42578125" style="62" customWidth="1"/>
    <col min="4" max="4" width="19.5703125" style="25" customWidth="1"/>
    <col min="5" max="5" width="6.7109375" style="1" customWidth="1"/>
    <col min="6" max="6" width="7.85546875" style="1" customWidth="1"/>
    <col min="7" max="7" width="7.85546875" style="3" customWidth="1"/>
    <col min="8" max="8" width="9.42578125" style="1" customWidth="1"/>
    <col min="9" max="9" width="7.85546875" style="8" customWidth="1"/>
    <col min="10" max="11" width="9.140625" style="62"/>
    <col min="12" max="12" width="25" style="106" customWidth="1"/>
    <col min="13" max="13" width="18.7109375" style="62" customWidth="1"/>
    <col min="14" max="14" width="16.140625" style="62" bestFit="1" customWidth="1"/>
    <col min="15" max="15" width="15.42578125" style="106" customWidth="1"/>
    <col min="16" max="16" width="17.140625" style="106" customWidth="1"/>
    <col min="17" max="16384" width="9.140625" style="62"/>
  </cols>
  <sheetData>
    <row r="1" spans="1:16" ht="18" customHeight="1" x14ac:dyDescent="0.25">
      <c r="A1" s="11"/>
      <c r="B1" s="4"/>
      <c r="C1" s="12" t="s">
        <v>87</v>
      </c>
      <c r="D1" s="24"/>
      <c r="E1" s="11"/>
      <c r="F1" s="4"/>
      <c r="G1" s="5"/>
      <c r="H1" s="5"/>
      <c r="I1" s="5"/>
      <c r="J1" s="5"/>
      <c r="K1" s="5"/>
      <c r="L1" s="127"/>
      <c r="M1" s="5"/>
      <c r="N1" s="5"/>
      <c r="O1" s="127"/>
      <c r="P1" s="99"/>
    </row>
    <row r="2" spans="1:16" ht="12" customHeight="1" x14ac:dyDescent="0.25">
      <c r="A2" s="11"/>
      <c r="B2" s="4"/>
      <c r="C2" s="13" t="s">
        <v>93</v>
      </c>
      <c r="D2" s="24"/>
      <c r="E2" s="11"/>
      <c r="F2" s="4"/>
      <c r="G2" s="11"/>
      <c r="H2" s="11"/>
      <c r="I2" s="11"/>
      <c r="J2" s="11"/>
      <c r="K2" s="11"/>
      <c r="L2" s="127"/>
      <c r="M2" s="7"/>
      <c r="N2" s="11"/>
      <c r="O2" s="127"/>
      <c r="P2" s="99"/>
    </row>
    <row r="3" spans="1:16" ht="12" customHeight="1" x14ac:dyDescent="0.25">
      <c r="A3" s="11"/>
      <c r="B3" s="4"/>
      <c r="C3" s="53"/>
      <c r="D3" s="24"/>
      <c r="E3" s="11"/>
      <c r="F3" s="4"/>
      <c r="G3" s="11"/>
      <c r="H3" s="11"/>
      <c r="I3" s="11"/>
      <c r="J3" s="11"/>
      <c r="K3" s="11"/>
      <c r="L3" s="127"/>
      <c r="M3" s="7"/>
      <c r="N3" s="11"/>
      <c r="O3" s="127"/>
      <c r="P3" s="99"/>
    </row>
    <row r="4" spans="1:16" ht="12" customHeight="1" x14ac:dyDescent="0.25">
      <c r="A4" s="11"/>
      <c r="B4" s="4"/>
      <c r="C4" s="6" t="s">
        <v>45</v>
      </c>
      <c r="D4" s="63"/>
      <c r="E4" s="64"/>
      <c r="F4" s="65"/>
      <c r="G4" s="11"/>
      <c r="H4" s="11"/>
      <c r="I4" s="11"/>
      <c r="J4" s="11"/>
      <c r="K4" s="11"/>
      <c r="L4" s="127"/>
      <c r="M4" s="7"/>
      <c r="N4" s="11"/>
      <c r="O4" s="127"/>
      <c r="P4" s="99"/>
    </row>
    <row r="5" spans="1:16" ht="21" customHeight="1" x14ac:dyDescent="0.25">
      <c r="A5" s="11"/>
      <c r="B5" s="4"/>
      <c r="C5" s="77" t="s">
        <v>38</v>
      </c>
      <c r="D5" s="24"/>
      <c r="E5" s="11"/>
      <c r="F5" s="4"/>
      <c r="G5" s="11"/>
      <c r="H5" s="11"/>
      <c r="I5" s="11"/>
      <c r="J5" s="11"/>
      <c r="K5" s="11"/>
      <c r="L5" s="127"/>
      <c r="M5" s="7"/>
      <c r="N5" s="11"/>
      <c r="O5" s="127"/>
      <c r="P5" s="99"/>
    </row>
    <row r="6" spans="1:16" ht="48" customHeight="1" x14ac:dyDescent="0.25">
      <c r="A6" s="9" t="s">
        <v>40</v>
      </c>
      <c r="B6" s="10" t="s">
        <v>0</v>
      </c>
      <c r="C6" s="9" t="s">
        <v>4</v>
      </c>
      <c r="D6" s="9" t="s">
        <v>5</v>
      </c>
      <c r="E6" s="9" t="s">
        <v>1</v>
      </c>
      <c r="F6" s="10" t="s">
        <v>7</v>
      </c>
      <c r="G6" s="9" t="s">
        <v>3</v>
      </c>
      <c r="H6" s="9" t="s">
        <v>10</v>
      </c>
      <c r="I6" s="9" t="s">
        <v>8</v>
      </c>
      <c r="J6" s="9" t="s">
        <v>9</v>
      </c>
      <c r="K6" s="9" t="s">
        <v>2</v>
      </c>
      <c r="L6" s="101" t="s">
        <v>6</v>
      </c>
      <c r="M6" s="9" t="s">
        <v>39</v>
      </c>
      <c r="N6" s="9" t="s">
        <v>88</v>
      </c>
      <c r="O6" s="101" t="s">
        <v>60</v>
      </c>
      <c r="P6" s="101" t="s">
        <v>61</v>
      </c>
    </row>
    <row r="7" spans="1:16" ht="12" customHeight="1" x14ac:dyDescent="0.25">
      <c r="A7" s="42">
        <v>1</v>
      </c>
      <c r="B7" s="39">
        <v>298</v>
      </c>
      <c r="C7" s="40" t="s">
        <v>34</v>
      </c>
      <c r="D7" s="51" t="s">
        <v>35</v>
      </c>
      <c r="E7" s="39">
        <v>127</v>
      </c>
      <c r="F7" s="39">
        <v>40</v>
      </c>
      <c r="G7" s="39">
        <v>18</v>
      </c>
      <c r="H7" s="39">
        <v>8</v>
      </c>
      <c r="I7" s="39">
        <v>8</v>
      </c>
      <c r="J7" s="42">
        <v>144</v>
      </c>
      <c r="K7" s="42" t="s">
        <v>31</v>
      </c>
      <c r="L7" s="44" t="s">
        <v>32</v>
      </c>
      <c r="M7" s="60">
        <v>0.2</v>
      </c>
      <c r="N7" s="174"/>
      <c r="O7" s="97"/>
      <c r="P7" s="178">
        <f>N7</f>
        <v>0</v>
      </c>
    </row>
    <row r="8" spans="1:16" ht="12" customHeight="1" x14ac:dyDescent="0.25">
      <c r="A8" s="42">
        <v>1</v>
      </c>
      <c r="B8" s="39">
        <v>298</v>
      </c>
      <c r="C8" s="40" t="s">
        <v>34</v>
      </c>
      <c r="D8" s="51" t="s">
        <v>35</v>
      </c>
      <c r="E8" s="39">
        <v>127</v>
      </c>
      <c r="F8" s="39">
        <v>40</v>
      </c>
      <c r="G8" s="39">
        <v>18</v>
      </c>
      <c r="H8" s="39">
        <v>8</v>
      </c>
      <c r="I8" s="39">
        <v>8</v>
      </c>
      <c r="J8" s="42">
        <v>144</v>
      </c>
      <c r="K8" s="42" t="s">
        <v>13</v>
      </c>
      <c r="L8" s="44" t="s">
        <v>25</v>
      </c>
      <c r="M8" s="60"/>
      <c r="N8" s="174"/>
      <c r="O8" s="97"/>
      <c r="P8" s="178">
        <f t="shared" ref="P8:P71" si="0">N8</f>
        <v>0</v>
      </c>
    </row>
    <row r="9" spans="1:16" ht="12" customHeight="1" x14ac:dyDescent="0.25">
      <c r="A9" s="42">
        <v>2</v>
      </c>
      <c r="B9" s="39">
        <v>299</v>
      </c>
      <c r="C9" s="40" t="s">
        <v>34</v>
      </c>
      <c r="D9" s="51" t="s">
        <v>35</v>
      </c>
      <c r="E9" s="39">
        <v>154</v>
      </c>
      <c r="F9" s="39">
        <v>49</v>
      </c>
      <c r="G9" s="41">
        <v>19</v>
      </c>
      <c r="H9" s="41">
        <v>8</v>
      </c>
      <c r="I9" s="41">
        <v>13</v>
      </c>
      <c r="J9" s="42">
        <v>247</v>
      </c>
      <c r="K9" s="42" t="s">
        <v>31</v>
      </c>
      <c r="L9" s="44" t="s">
        <v>32</v>
      </c>
      <c r="M9" s="60">
        <v>0.2</v>
      </c>
      <c r="N9" s="174"/>
      <c r="O9" s="97"/>
      <c r="P9" s="178">
        <f t="shared" si="0"/>
        <v>0</v>
      </c>
    </row>
    <row r="10" spans="1:16" x14ac:dyDescent="0.25">
      <c r="A10" s="42">
        <v>2</v>
      </c>
      <c r="B10" s="39">
        <v>299</v>
      </c>
      <c r="C10" s="40" t="s">
        <v>34</v>
      </c>
      <c r="D10" s="51" t="s">
        <v>35</v>
      </c>
      <c r="E10" s="39">
        <v>154</v>
      </c>
      <c r="F10" s="39">
        <v>49</v>
      </c>
      <c r="G10" s="41">
        <v>19</v>
      </c>
      <c r="H10" s="41">
        <v>8</v>
      </c>
      <c r="I10" s="41">
        <v>13</v>
      </c>
      <c r="J10" s="42">
        <v>247</v>
      </c>
      <c r="K10" s="42" t="s">
        <v>13</v>
      </c>
      <c r="L10" s="44" t="s">
        <v>25</v>
      </c>
      <c r="M10" s="57"/>
      <c r="N10" s="174"/>
      <c r="O10" s="97"/>
      <c r="P10" s="178">
        <f t="shared" si="0"/>
        <v>0</v>
      </c>
    </row>
    <row r="11" spans="1:16" ht="12" customHeight="1" x14ac:dyDescent="0.25">
      <c r="A11" s="38">
        <v>3</v>
      </c>
      <c r="B11" s="35">
        <v>300</v>
      </c>
      <c r="C11" s="36" t="s">
        <v>34</v>
      </c>
      <c r="D11" s="43" t="s">
        <v>35</v>
      </c>
      <c r="E11" s="35">
        <v>120</v>
      </c>
      <c r="F11" s="35">
        <v>38</v>
      </c>
      <c r="G11" s="37">
        <v>18</v>
      </c>
      <c r="H11" s="37">
        <v>8</v>
      </c>
      <c r="I11" s="37">
        <v>10</v>
      </c>
      <c r="J11" s="38">
        <v>180</v>
      </c>
      <c r="K11" s="38" t="s">
        <v>13</v>
      </c>
      <c r="L11" s="44" t="s">
        <v>25</v>
      </c>
      <c r="M11" s="44"/>
      <c r="N11" s="174"/>
      <c r="O11" s="97"/>
      <c r="P11" s="178">
        <f t="shared" si="0"/>
        <v>0</v>
      </c>
    </row>
    <row r="12" spans="1:16" ht="12" customHeight="1" x14ac:dyDescent="0.25">
      <c r="A12" s="46">
        <v>4</v>
      </c>
      <c r="B12" s="47">
        <v>302</v>
      </c>
      <c r="C12" s="50" t="s">
        <v>34</v>
      </c>
      <c r="D12" s="52" t="s">
        <v>35</v>
      </c>
      <c r="E12" s="47">
        <v>125</v>
      </c>
      <c r="F12" s="47">
        <v>40</v>
      </c>
      <c r="G12" s="47">
        <v>18</v>
      </c>
      <c r="H12" s="47">
        <v>9</v>
      </c>
      <c r="I12" s="47">
        <v>10</v>
      </c>
      <c r="J12" s="46">
        <v>180</v>
      </c>
      <c r="K12" s="46" t="s">
        <v>12</v>
      </c>
      <c r="L12" s="66" t="s">
        <v>26</v>
      </c>
      <c r="M12" s="54"/>
      <c r="N12" s="174"/>
      <c r="O12" s="97"/>
      <c r="P12" s="178">
        <f t="shared" si="0"/>
        <v>0</v>
      </c>
    </row>
    <row r="13" spans="1:16" ht="12" customHeight="1" x14ac:dyDescent="0.25">
      <c r="A13" s="42">
        <v>5</v>
      </c>
      <c r="B13" s="39">
        <v>303</v>
      </c>
      <c r="C13" s="40" t="s">
        <v>34</v>
      </c>
      <c r="D13" s="51" t="s">
        <v>35</v>
      </c>
      <c r="E13" s="39">
        <v>145</v>
      </c>
      <c r="F13" s="39">
        <v>46</v>
      </c>
      <c r="G13" s="39">
        <v>19</v>
      </c>
      <c r="H13" s="39">
        <v>7</v>
      </c>
      <c r="I13" s="39">
        <v>13</v>
      </c>
      <c r="J13" s="42">
        <v>247</v>
      </c>
      <c r="K13" s="42" t="s">
        <v>31</v>
      </c>
      <c r="L13" s="44" t="s">
        <v>32</v>
      </c>
      <c r="M13" s="57" t="s">
        <v>46</v>
      </c>
      <c r="N13" s="174"/>
      <c r="O13" s="97"/>
      <c r="P13" s="178">
        <f t="shared" si="0"/>
        <v>0</v>
      </c>
    </row>
    <row r="14" spans="1:16" ht="12" customHeight="1" x14ac:dyDescent="0.25">
      <c r="A14" s="42">
        <v>5</v>
      </c>
      <c r="B14" s="39">
        <v>303</v>
      </c>
      <c r="C14" s="40" t="s">
        <v>34</v>
      </c>
      <c r="D14" s="51" t="s">
        <v>35</v>
      </c>
      <c r="E14" s="39">
        <v>145</v>
      </c>
      <c r="F14" s="39">
        <v>46</v>
      </c>
      <c r="G14" s="39">
        <v>19</v>
      </c>
      <c r="H14" s="39">
        <v>7</v>
      </c>
      <c r="I14" s="39">
        <v>13</v>
      </c>
      <c r="J14" s="42">
        <v>247</v>
      </c>
      <c r="K14" s="42" t="s">
        <v>13</v>
      </c>
      <c r="L14" s="44" t="s">
        <v>25</v>
      </c>
      <c r="M14" s="57"/>
      <c r="N14" s="174"/>
      <c r="O14" s="97"/>
      <c r="P14" s="178">
        <f t="shared" si="0"/>
        <v>0</v>
      </c>
    </row>
    <row r="15" spans="1:16" ht="12" customHeight="1" x14ac:dyDescent="0.25">
      <c r="A15" s="42">
        <v>6</v>
      </c>
      <c r="B15" s="39">
        <v>305</v>
      </c>
      <c r="C15" s="40" t="s">
        <v>34</v>
      </c>
      <c r="D15" s="51" t="s">
        <v>35</v>
      </c>
      <c r="E15" s="39">
        <v>148</v>
      </c>
      <c r="F15" s="39">
        <v>47</v>
      </c>
      <c r="G15" s="39">
        <v>19</v>
      </c>
      <c r="H15" s="39">
        <v>9</v>
      </c>
      <c r="I15" s="39">
        <v>14</v>
      </c>
      <c r="J15" s="42">
        <v>266</v>
      </c>
      <c r="K15" s="42" t="s">
        <v>13</v>
      </c>
      <c r="L15" s="44" t="s">
        <v>25</v>
      </c>
      <c r="M15" s="60"/>
      <c r="N15" s="174"/>
      <c r="O15" s="97"/>
      <c r="P15" s="178">
        <f t="shared" si="0"/>
        <v>0</v>
      </c>
    </row>
    <row r="16" spans="1:16" ht="24" x14ac:dyDescent="0.25">
      <c r="A16" s="42">
        <v>6</v>
      </c>
      <c r="B16" s="39">
        <v>305</v>
      </c>
      <c r="C16" s="40" t="s">
        <v>34</v>
      </c>
      <c r="D16" s="51" t="s">
        <v>35</v>
      </c>
      <c r="E16" s="39">
        <v>148</v>
      </c>
      <c r="F16" s="39">
        <v>47</v>
      </c>
      <c r="G16" s="39">
        <v>19</v>
      </c>
      <c r="H16" s="39">
        <v>9</v>
      </c>
      <c r="I16" s="39">
        <v>14</v>
      </c>
      <c r="J16" s="42">
        <v>266</v>
      </c>
      <c r="K16" s="42" t="s">
        <v>47</v>
      </c>
      <c r="L16" s="66" t="s">
        <v>48</v>
      </c>
      <c r="M16" s="60">
        <v>0.2</v>
      </c>
      <c r="N16" s="174"/>
      <c r="O16" s="97"/>
      <c r="P16" s="178">
        <f t="shared" si="0"/>
        <v>0</v>
      </c>
    </row>
    <row r="17" spans="1:16" ht="12" customHeight="1" x14ac:dyDescent="0.25">
      <c r="A17" s="42">
        <v>7</v>
      </c>
      <c r="B17" s="39">
        <v>306</v>
      </c>
      <c r="C17" s="40" t="s">
        <v>34</v>
      </c>
      <c r="D17" s="51" t="s">
        <v>35</v>
      </c>
      <c r="E17" s="39">
        <v>139</v>
      </c>
      <c r="F17" s="39">
        <v>44</v>
      </c>
      <c r="G17" s="39">
        <v>20</v>
      </c>
      <c r="H17" s="39">
        <v>8</v>
      </c>
      <c r="I17" s="39">
        <v>11</v>
      </c>
      <c r="J17" s="42">
        <v>220</v>
      </c>
      <c r="K17" s="42" t="s">
        <v>13</v>
      </c>
      <c r="L17" s="44" t="s">
        <v>25</v>
      </c>
      <c r="M17" s="57"/>
      <c r="N17" s="174"/>
      <c r="O17" s="97"/>
      <c r="P17" s="178">
        <f t="shared" si="0"/>
        <v>0</v>
      </c>
    </row>
    <row r="18" spans="1:16" ht="24" x14ac:dyDescent="0.25">
      <c r="A18" s="42">
        <v>7</v>
      </c>
      <c r="B18" s="39">
        <v>306</v>
      </c>
      <c r="C18" s="40" t="s">
        <v>34</v>
      </c>
      <c r="D18" s="51" t="s">
        <v>35</v>
      </c>
      <c r="E18" s="39">
        <v>139</v>
      </c>
      <c r="F18" s="39">
        <v>44</v>
      </c>
      <c r="G18" s="39">
        <v>20</v>
      </c>
      <c r="H18" s="39">
        <v>8</v>
      </c>
      <c r="I18" s="39">
        <v>11</v>
      </c>
      <c r="J18" s="42">
        <v>220</v>
      </c>
      <c r="K18" s="42" t="s">
        <v>47</v>
      </c>
      <c r="L18" s="66" t="s">
        <v>48</v>
      </c>
      <c r="M18" s="60">
        <v>0.1</v>
      </c>
      <c r="N18" s="174"/>
      <c r="O18" s="97"/>
      <c r="P18" s="178">
        <f t="shared" si="0"/>
        <v>0</v>
      </c>
    </row>
    <row r="19" spans="1:16" ht="12" customHeight="1" x14ac:dyDescent="0.25">
      <c r="A19" s="38">
        <v>8</v>
      </c>
      <c r="B19" s="35">
        <v>307</v>
      </c>
      <c r="C19" s="36" t="s">
        <v>34</v>
      </c>
      <c r="D19" s="43" t="s">
        <v>35</v>
      </c>
      <c r="E19" s="35">
        <v>147</v>
      </c>
      <c r="F19" s="35">
        <v>47</v>
      </c>
      <c r="G19" s="35">
        <v>19</v>
      </c>
      <c r="H19" s="35">
        <v>9</v>
      </c>
      <c r="I19" s="37">
        <v>12</v>
      </c>
      <c r="J19" s="38">
        <v>228</v>
      </c>
      <c r="K19" s="38" t="s">
        <v>13</v>
      </c>
      <c r="L19" s="44" t="s">
        <v>25</v>
      </c>
      <c r="M19" s="66"/>
      <c r="N19" s="174"/>
      <c r="O19" s="97"/>
      <c r="P19" s="178">
        <f t="shared" si="0"/>
        <v>0</v>
      </c>
    </row>
    <row r="20" spans="1:16" ht="12" customHeight="1" x14ac:dyDescent="0.25">
      <c r="A20" s="46">
        <v>9</v>
      </c>
      <c r="B20" s="47">
        <v>308</v>
      </c>
      <c r="C20" s="50" t="s">
        <v>34</v>
      </c>
      <c r="D20" s="52" t="s">
        <v>35</v>
      </c>
      <c r="E20" s="47">
        <v>182</v>
      </c>
      <c r="F20" s="47">
        <v>58</v>
      </c>
      <c r="G20" s="47">
        <v>20</v>
      </c>
      <c r="H20" s="47">
        <v>8</v>
      </c>
      <c r="I20" s="48">
        <v>13</v>
      </c>
      <c r="J20" s="46">
        <v>260</v>
      </c>
      <c r="K20" s="46" t="s">
        <v>27</v>
      </c>
      <c r="L20" s="44" t="s">
        <v>28</v>
      </c>
      <c r="M20" s="54"/>
      <c r="N20" s="174"/>
      <c r="O20" s="97"/>
      <c r="P20" s="178">
        <f t="shared" si="0"/>
        <v>0</v>
      </c>
    </row>
    <row r="21" spans="1:16" ht="12" customHeight="1" x14ac:dyDescent="0.25">
      <c r="A21" s="42">
        <v>10</v>
      </c>
      <c r="B21" s="39">
        <v>309</v>
      </c>
      <c r="C21" s="40" t="s">
        <v>34</v>
      </c>
      <c r="D21" s="51" t="s">
        <v>35</v>
      </c>
      <c r="E21" s="39">
        <v>119</v>
      </c>
      <c r="F21" s="39">
        <v>38</v>
      </c>
      <c r="G21" s="41">
        <v>22</v>
      </c>
      <c r="H21" s="41">
        <v>10</v>
      </c>
      <c r="I21" s="41">
        <v>11</v>
      </c>
      <c r="J21" s="42">
        <v>242</v>
      </c>
      <c r="K21" s="42" t="s">
        <v>31</v>
      </c>
      <c r="L21" s="44" t="s">
        <v>32</v>
      </c>
      <c r="M21" s="60">
        <v>0.2</v>
      </c>
      <c r="N21" s="174"/>
      <c r="O21" s="97"/>
      <c r="P21" s="178">
        <f t="shared" si="0"/>
        <v>0</v>
      </c>
    </row>
    <row r="22" spans="1:16" ht="12" customHeight="1" x14ac:dyDescent="0.25">
      <c r="A22" s="42">
        <v>10</v>
      </c>
      <c r="B22" s="39">
        <v>309</v>
      </c>
      <c r="C22" s="40" t="s">
        <v>34</v>
      </c>
      <c r="D22" s="51" t="s">
        <v>35</v>
      </c>
      <c r="E22" s="39">
        <v>119</v>
      </c>
      <c r="F22" s="39">
        <v>38</v>
      </c>
      <c r="G22" s="41">
        <v>22</v>
      </c>
      <c r="H22" s="41">
        <v>10</v>
      </c>
      <c r="I22" s="41">
        <v>11</v>
      </c>
      <c r="J22" s="42">
        <v>242</v>
      </c>
      <c r="K22" s="42" t="s">
        <v>13</v>
      </c>
      <c r="L22" s="44" t="s">
        <v>25</v>
      </c>
      <c r="M22" s="57"/>
      <c r="N22" s="174"/>
      <c r="O22" s="97"/>
      <c r="P22" s="178">
        <f t="shared" si="0"/>
        <v>0</v>
      </c>
    </row>
    <row r="23" spans="1:16" ht="12" customHeight="1" x14ac:dyDescent="0.25">
      <c r="A23" s="42">
        <v>11</v>
      </c>
      <c r="B23" s="39">
        <v>312</v>
      </c>
      <c r="C23" s="40" t="s">
        <v>34</v>
      </c>
      <c r="D23" s="51" t="s">
        <v>35</v>
      </c>
      <c r="E23" s="39">
        <v>160</v>
      </c>
      <c r="F23" s="67">
        <v>51</v>
      </c>
      <c r="G23" s="68">
        <v>22</v>
      </c>
      <c r="H23" s="41">
        <v>8</v>
      </c>
      <c r="I23" s="41">
        <v>15</v>
      </c>
      <c r="J23" s="42">
        <v>330</v>
      </c>
      <c r="K23" s="42" t="s">
        <v>13</v>
      </c>
      <c r="L23" s="44" t="s">
        <v>25</v>
      </c>
      <c r="M23" s="57"/>
      <c r="N23" s="174"/>
      <c r="O23" s="97"/>
      <c r="P23" s="178">
        <f t="shared" si="0"/>
        <v>0</v>
      </c>
    </row>
    <row r="24" spans="1:16" ht="12" customHeight="1" x14ac:dyDescent="0.25">
      <c r="A24" s="42">
        <v>11</v>
      </c>
      <c r="B24" s="39">
        <v>312</v>
      </c>
      <c r="C24" s="40" t="s">
        <v>34</v>
      </c>
      <c r="D24" s="51" t="s">
        <v>35</v>
      </c>
      <c r="E24" s="39">
        <v>160</v>
      </c>
      <c r="F24" s="67">
        <v>51</v>
      </c>
      <c r="G24" s="68">
        <v>22</v>
      </c>
      <c r="H24" s="41">
        <v>8</v>
      </c>
      <c r="I24" s="41">
        <v>15</v>
      </c>
      <c r="J24" s="42">
        <v>330</v>
      </c>
      <c r="K24" s="42" t="s">
        <v>33</v>
      </c>
      <c r="L24" s="66" t="s">
        <v>49</v>
      </c>
      <c r="M24" s="57" t="s">
        <v>42</v>
      </c>
      <c r="N24" s="174"/>
      <c r="O24" s="128"/>
      <c r="P24" s="178">
        <f t="shared" si="0"/>
        <v>0</v>
      </c>
    </row>
    <row r="25" spans="1:16" ht="12" customHeight="1" x14ac:dyDescent="0.25">
      <c r="A25" s="46">
        <v>12</v>
      </c>
      <c r="B25" s="47">
        <v>313</v>
      </c>
      <c r="C25" s="50" t="s">
        <v>34</v>
      </c>
      <c r="D25" s="52" t="s">
        <v>35</v>
      </c>
      <c r="E25" s="47">
        <v>117</v>
      </c>
      <c r="F25" s="58">
        <v>37</v>
      </c>
      <c r="G25" s="55">
        <v>21</v>
      </c>
      <c r="H25" s="48">
        <v>7</v>
      </c>
      <c r="I25" s="48">
        <v>12</v>
      </c>
      <c r="J25" s="46">
        <v>252</v>
      </c>
      <c r="K25" s="46" t="s">
        <v>12</v>
      </c>
      <c r="L25" s="66" t="s">
        <v>26</v>
      </c>
      <c r="M25" s="54"/>
      <c r="N25" s="174"/>
      <c r="O25" s="97"/>
      <c r="P25" s="178">
        <f t="shared" si="0"/>
        <v>0</v>
      </c>
    </row>
    <row r="26" spans="1:16" ht="12" customHeight="1" x14ac:dyDescent="0.25">
      <c r="A26" s="46">
        <v>13</v>
      </c>
      <c r="B26" s="47">
        <v>332</v>
      </c>
      <c r="C26" s="50" t="s">
        <v>23</v>
      </c>
      <c r="D26" s="52" t="s">
        <v>24</v>
      </c>
      <c r="E26" s="47">
        <v>185</v>
      </c>
      <c r="F26" s="47">
        <v>59</v>
      </c>
      <c r="G26" s="48">
        <v>19</v>
      </c>
      <c r="H26" s="48">
        <v>5</v>
      </c>
      <c r="I26" s="48">
        <v>9</v>
      </c>
      <c r="J26" s="46">
        <v>171</v>
      </c>
      <c r="K26" s="46" t="s">
        <v>12</v>
      </c>
      <c r="L26" s="66" t="s">
        <v>26</v>
      </c>
      <c r="M26" s="54"/>
      <c r="N26" s="174"/>
      <c r="O26" s="97"/>
      <c r="P26" s="178">
        <f t="shared" si="0"/>
        <v>0</v>
      </c>
    </row>
    <row r="27" spans="1:16" ht="12" customHeight="1" x14ac:dyDescent="0.25">
      <c r="A27" s="46">
        <v>14</v>
      </c>
      <c r="B27" s="35">
        <v>333</v>
      </c>
      <c r="C27" s="36" t="s">
        <v>34</v>
      </c>
      <c r="D27" s="43" t="s">
        <v>35</v>
      </c>
      <c r="E27" s="35">
        <v>248</v>
      </c>
      <c r="F27" s="69">
        <v>79</v>
      </c>
      <c r="G27" s="70">
        <v>17</v>
      </c>
      <c r="H27" s="37">
        <v>5</v>
      </c>
      <c r="I27" s="37">
        <v>15</v>
      </c>
      <c r="J27" s="38">
        <v>255</v>
      </c>
      <c r="K27" s="38" t="s">
        <v>13</v>
      </c>
      <c r="L27" s="44" t="s">
        <v>25</v>
      </c>
      <c r="M27" s="66"/>
      <c r="N27" s="174"/>
      <c r="O27" s="97"/>
      <c r="P27" s="178">
        <f t="shared" si="0"/>
        <v>0</v>
      </c>
    </row>
    <row r="28" spans="1:16" ht="12" customHeight="1" x14ac:dyDescent="0.25">
      <c r="A28" s="46">
        <v>15</v>
      </c>
      <c r="B28" s="35">
        <v>335</v>
      </c>
      <c r="C28" s="36" t="s">
        <v>34</v>
      </c>
      <c r="D28" s="43" t="s">
        <v>35</v>
      </c>
      <c r="E28" s="35">
        <v>254</v>
      </c>
      <c r="F28" s="69">
        <v>81</v>
      </c>
      <c r="G28" s="70">
        <v>21</v>
      </c>
      <c r="H28" s="37">
        <v>7</v>
      </c>
      <c r="I28" s="37">
        <v>10</v>
      </c>
      <c r="J28" s="38">
        <v>210</v>
      </c>
      <c r="K28" s="38" t="s">
        <v>13</v>
      </c>
      <c r="L28" s="44" t="s">
        <v>25</v>
      </c>
      <c r="M28" s="66"/>
      <c r="N28" s="174"/>
      <c r="O28" s="97"/>
      <c r="P28" s="178">
        <f t="shared" si="0"/>
        <v>0</v>
      </c>
    </row>
    <row r="29" spans="1:16" ht="12" customHeight="1" x14ac:dyDescent="0.25">
      <c r="A29" s="42">
        <v>16</v>
      </c>
      <c r="B29" s="39">
        <v>336</v>
      </c>
      <c r="C29" s="40" t="s">
        <v>34</v>
      </c>
      <c r="D29" s="51" t="s">
        <v>35</v>
      </c>
      <c r="E29" s="39">
        <v>188</v>
      </c>
      <c r="F29" s="39">
        <v>60</v>
      </c>
      <c r="G29" s="41">
        <v>19</v>
      </c>
      <c r="H29" s="41">
        <v>5</v>
      </c>
      <c r="I29" s="41">
        <v>11</v>
      </c>
      <c r="J29" s="42">
        <v>209</v>
      </c>
      <c r="K29" s="42" t="s">
        <v>13</v>
      </c>
      <c r="L29" s="44" t="s">
        <v>25</v>
      </c>
      <c r="M29" s="57"/>
      <c r="N29" s="174"/>
      <c r="O29" s="97"/>
      <c r="P29" s="178">
        <f t="shared" si="0"/>
        <v>0</v>
      </c>
    </row>
    <row r="30" spans="1:16" ht="24" x14ac:dyDescent="0.25">
      <c r="A30" s="42">
        <v>16</v>
      </c>
      <c r="B30" s="39">
        <v>336</v>
      </c>
      <c r="C30" s="40" t="s">
        <v>34</v>
      </c>
      <c r="D30" s="51" t="s">
        <v>35</v>
      </c>
      <c r="E30" s="39">
        <v>188</v>
      </c>
      <c r="F30" s="39">
        <v>60</v>
      </c>
      <c r="G30" s="41">
        <v>19</v>
      </c>
      <c r="H30" s="41">
        <v>5</v>
      </c>
      <c r="I30" s="41">
        <v>11</v>
      </c>
      <c r="J30" s="42">
        <v>209</v>
      </c>
      <c r="K30" s="42" t="s">
        <v>47</v>
      </c>
      <c r="L30" s="66" t="s">
        <v>48</v>
      </c>
      <c r="M30" s="60">
        <v>0.2</v>
      </c>
      <c r="N30" s="174"/>
      <c r="O30" s="97"/>
      <c r="P30" s="178">
        <f t="shared" si="0"/>
        <v>0</v>
      </c>
    </row>
    <row r="31" spans="1:16" x14ac:dyDescent="0.25">
      <c r="A31" s="42">
        <v>17</v>
      </c>
      <c r="B31" s="39">
        <v>337</v>
      </c>
      <c r="C31" s="40" t="s">
        <v>34</v>
      </c>
      <c r="D31" s="51" t="s">
        <v>35</v>
      </c>
      <c r="E31" s="39">
        <v>204</v>
      </c>
      <c r="F31" s="39">
        <v>65</v>
      </c>
      <c r="G31" s="41">
        <v>19</v>
      </c>
      <c r="H31" s="41">
        <v>6</v>
      </c>
      <c r="I31" s="41">
        <v>10</v>
      </c>
      <c r="J31" s="42">
        <v>190</v>
      </c>
      <c r="K31" s="42" t="s">
        <v>13</v>
      </c>
      <c r="L31" s="44" t="s">
        <v>25</v>
      </c>
      <c r="M31" s="57"/>
      <c r="N31" s="174"/>
      <c r="O31" s="97"/>
      <c r="P31" s="178">
        <f t="shared" si="0"/>
        <v>0</v>
      </c>
    </row>
    <row r="32" spans="1:16" ht="24" x14ac:dyDescent="0.25">
      <c r="A32" s="42">
        <v>17</v>
      </c>
      <c r="B32" s="39">
        <v>337</v>
      </c>
      <c r="C32" s="40" t="s">
        <v>34</v>
      </c>
      <c r="D32" s="51" t="s">
        <v>35</v>
      </c>
      <c r="E32" s="39">
        <v>204</v>
      </c>
      <c r="F32" s="39">
        <v>65</v>
      </c>
      <c r="G32" s="41">
        <v>19</v>
      </c>
      <c r="H32" s="41">
        <v>6</v>
      </c>
      <c r="I32" s="41">
        <v>10</v>
      </c>
      <c r="J32" s="42">
        <v>190</v>
      </c>
      <c r="K32" s="42" t="s">
        <v>47</v>
      </c>
      <c r="L32" s="66" t="s">
        <v>48</v>
      </c>
      <c r="M32" s="60">
        <v>0.2</v>
      </c>
      <c r="N32" s="174"/>
      <c r="O32" s="97"/>
      <c r="P32" s="178">
        <f t="shared" si="0"/>
        <v>0</v>
      </c>
    </row>
    <row r="33" spans="1:16" ht="12" customHeight="1" x14ac:dyDescent="0.25">
      <c r="A33" s="38">
        <v>18</v>
      </c>
      <c r="B33" s="35">
        <v>338</v>
      </c>
      <c r="C33" s="36" t="s">
        <v>34</v>
      </c>
      <c r="D33" s="43" t="s">
        <v>35</v>
      </c>
      <c r="E33" s="35">
        <v>245</v>
      </c>
      <c r="F33" s="35">
        <v>78</v>
      </c>
      <c r="G33" s="37">
        <v>21</v>
      </c>
      <c r="H33" s="37">
        <v>7</v>
      </c>
      <c r="I33" s="37">
        <v>12</v>
      </c>
      <c r="J33" s="38">
        <v>252</v>
      </c>
      <c r="K33" s="38" t="s">
        <v>13</v>
      </c>
      <c r="L33" s="44" t="s">
        <v>25</v>
      </c>
      <c r="M33" s="66"/>
      <c r="N33" s="174"/>
      <c r="O33" s="97"/>
      <c r="P33" s="178">
        <f t="shared" si="0"/>
        <v>0</v>
      </c>
    </row>
    <row r="34" spans="1:16" ht="12" customHeight="1" x14ac:dyDescent="0.25">
      <c r="A34" s="38">
        <v>19</v>
      </c>
      <c r="B34" s="35">
        <v>339</v>
      </c>
      <c r="C34" s="36" t="s">
        <v>34</v>
      </c>
      <c r="D34" s="43" t="s">
        <v>35</v>
      </c>
      <c r="E34" s="35">
        <v>220</v>
      </c>
      <c r="F34" s="35">
        <v>70</v>
      </c>
      <c r="G34" s="37">
        <v>15</v>
      </c>
      <c r="H34" s="37">
        <v>5</v>
      </c>
      <c r="I34" s="37">
        <v>9</v>
      </c>
      <c r="J34" s="38">
        <v>135</v>
      </c>
      <c r="K34" s="38" t="s">
        <v>13</v>
      </c>
      <c r="L34" s="44" t="s">
        <v>25</v>
      </c>
      <c r="M34" s="71"/>
      <c r="N34" s="174"/>
      <c r="O34" s="97"/>
      <c r="P34" s="178">
        <f t="shared" si="0"/>
        <v>0</v>
      </c>
    </row>
    <row r="35" spans="1:16" ht="12" customHeight="1" x14ac:dyDescent="0.25">
      <c r="A35" s="38">
        <v>20</v>
      </c>
      <c r="B35" s="35">
        <v>343</v>
      </c>
      <c r="C35" s="36" t="s">
        <v>50</v>
      </c>
      <c r="D35" s="43" t="s">
        <v>30</v>
      </c>
      <c r="E35" s="35">
        <v>242</v>
      </c>
      <c r="F35" s="35">
        <v>77</v>
      </c>
      <c r="G35" s="37">
        <v>22</v>
      </c>
      <c r="H35" s="37">
        <v>7</v>
      </c>
      <c r="I35" s="37">
        <v>11</v>
      </c>
      <c r="J35" s="38">
        <v>242</v>
      </c>
      <c r="K35" s="38" t="s">
        <v>13</v>
      </c>
      <c r="L35" s="44" t="s">
        <v>25</v>
      </c>
      <c r="M35" s="66"/>
      <c r="N35" s="174"/>
      <c r="O35" s="97"/>
      <c r="P35" s="178">
        <f t="shared" si="0"/>
        <v>0</v>
      </c>
    </row>
    <row r="36" spans="1:16" ht="12" customHeight="1" x14ac:dyDescent="0.25">
      <c r="A36" s="38">
        <v>21</v>
      </c>
      <c r="B36" s="35">
        <v>351</v>
      </c>
      <c r="C36" s="36" t="s">
        <v>34</v>
      </c>
      <c r="D36" s="43" t="s">
        <v>35</v>
      </c>
      <c r="E36" s="35">
        <v>273</v>
      </c>
      <c r="F36" s="35">
        <v>87</v>
      </c>
      <c r="G36" s="37">
        <v>22</v>
      </c>
      <c r="H36" s="37">
        <v>8</v>
      </c>
      <c r="I36" s="37">
        <v>16</v>
      </c>
      <c r="J36" s="38">
        <v>352</v>
      </c>
      <c r="K36" s="38" t="s">
        <v>13</v>
      </c>
      <c r="L36" s="66" t="s">
        <v>25</v>
      </c>
      <c r="M36" s="66"/>
      <c r="N36" s="174"/>
      <c r="O36" s="97"/>
      <c r="P36" s="178">
        <f t="shared" si="0"/>
        <v>0</v>
      </c>
    </row>
    <row r="37" spans="1:16" ht="12" customHeight="1" x14ac:dyDescent="0.25">
      <c r="A37" s="42">
        <v>22</v>
      </c>
      <c r="B37" s="39">
        <v>352</v>
      </c>
      <c r="C37" s="40" t="s">
        <v>50</v>
      </c>
      <c r="D37" s="51" t="s">
        <v>30</v>
      </c>
      <c r="E37" s="39">
        <v>170</v>
      </c>
      <c r="F37" s="39">
        <v>54</v>
      </c>
      <c r="G37" s="41">
        <v>19</v>
      </c>
      <c r="H37" s="41">
        <v>10</v>
      </c>
      <c r="I37" s="41">
        <v>5</v>
      </c>
      <c r="J37" s="42">
        <v>95</v>
      </c>
      <c r="K37" s="42" t="s">
        <v>13</v>
      </c>
      <c r="L37" s="44" t="s">
        <v>25</v>
      </c>
      <c r="M37" s="57"/>
      <c r="N37" s="174"/>
      <c r="O37" s="97"/>
      <c r="P37" s="178">
        <f t="shared" si="0"/>
        <v>0</v>
      </c>
    </row>
    <row r="38" spans="1:16" ht="24" x14ac:dyDescent="0.25">
      <c r="A38" s="42">
        <v>22</v>
      </c>
      <c r="B38" s="39">
        <v>352</v>
      </c>
      <c r="C38" s="40" t="s">
        <v>50</v>
      </c>
      <c r="D38" s="51" t="s">
        <v>30</v>
      </c>
      <c r="E38" s="39">
        <v>170</v>
      </c>
      <c r="F38" s="39">
        <v>54</v>
      </c>
      <c r="G38" s="41">
        <v>19</v>
      </c>
      <c r="H38" s="41">
        <v>10</v>
      </c>
      <c r="I38" s="41">
        <v>5</v>
      </c>
      <c r="J38" s="42">
        <v>95</v>
      </c>
      <c r="K38" s="42" t="s">
        <v>47</v>
      </c>
      <c r="L38" s="66" t="s">
        <v>48</v>
      </c>
      <c r="M38" s="60">
        <v>0.2</v>
      </c>
      <c r="N38" s="174"/>
      <c r="O38" s="97"/>
      <c r="P38" s="178">
        <f t="shared" si="0"/>
        <v>0</v>
      </c>
    </row>
    <row r="39" spans="1:16" x14ac:dyDescent="0.25">
      <c r="A39" s="38">
        <v>23</v>
      </c>
      <c r="B39" s="35">
        <v>354</v>
      </c>
      <c r="C39" s="36" t="s">
        <v>34</v>
      </c>
      <c r="D39" s="43" t="s">
        <v>35</v>
      </c>
      <c r="E39" s="35">
        <v>210</v>
      </c>
      <c r="F39" s="35">
        <v>67</v>
      </c>
      <c r="G39" s="37">
        <v>21</v>
      </c>
      <c r="H39" s="37">
        <v>6</v>
      </c>
      <c r="I39" s="37">
        <v>12</v>
      </c>
      <c r="J39" s="38">
        <v>252</v>
      </c>
      <c r="K39" s="38" t="s">
        <v>13</v>
      </c>
      <c r="L39" s="66" t="s">
        <v>25</v>
      </c>
      <c r="M39" s="66"/>
      <c r="N39" s="174"/>
      <c r="O39" s="97"/>
      <c r="P39" s="178">
        <f t="shared" si="0"/>
        <v>0</v>
      </c>
    </row>
    <row r="40" spans="1:16" ht="12" customHeight="1" x14ac:dyDescent="0.25">
      <c r="A40" s="42">
        <v>24</v>
      </c>
      <c r="B40" s="39">
        <v>355</v>
      </c>
      <c r="C40" s="40" t="s">
        <v>23</v>
      </c>
      <c r="D40" s="51" t="s">
        <v>24</v>
      </c>
      <c r="E40" s="39">
        <v>207</v>
      </c>
      <c r="F40" s="39">
        <v>66</v>
      </c>
      <c r="G40" s="41">
        <v>22</v>
      </c>
      <c r="H40" s="41">
        <v>5</v>
      </c>
      <c r="I40" s="41">
        <v>14</v>
      </c>
      <c r="J40" s="42">
        <v>308</v>
      </c>
      <c r="K40" s="42" t="s">
        <v>13</v>
      </c>
      <c r="L40" s="66" t="s">
        <v>25</v>
      </c>
      <c r="M40" s="57"/>
      <c r="N40" s="174"/>
      <c r="O40" s="97"/>
      <c r="P40" s="178">
        <f t="shared" si="0"/>
        <v>0</v>
      </c>
    </row>
    <row r="41" spans="1:16" ht="24" x14ac:dyDescent="0.25">
      <c r="A41" s="42">
        <v>24</v>
      </c>
      <c r="B41" s="39">
        <v>355</v>
      </c>
      <c r="C41" s="40" t="s">
        <v>23</v>
      </c>
      <c r="D41" s="51" t="s">
        <v>24</v>
      </c>
      <c r="E41" s="39">
        <v>207</v>
      </c>
      <c r="F41" s="39">
        <v>66</v>
      </c>
      <c r="G41" s="41">
        <v>22</v>
      </c>
      <c r="H41" s="41">
        <v>5</v>
      </c>
      <c r="I41" s="41">
        <v>14</v>
      </c>
      <c r="J41" s="42">
        <v>308</v>
      </c>
      <c r="K41" s="42" t="s">
        <v>47</v>
      </c>
      <c r="L41" s="66" t="s">
        <v>48</v>
      </c>
      <c r="M41" s="60">
        <v>0.2</v>
      </c>
      <c r="N41" s="174"/>
      <c r="O41" s="97"/>
      <c r="P41" s="178">
        <f t="shared" si="0"/>
        <v>0</v>
      </c>
    </row>
    <row r="42" spans="1:16" ht="12" customHeight="1" x14ac:dyDescent="0.25">
      <c r="A42" s="42">
        <v>25</v>
      </c>
      <c r="B42" s="39">
        <v>356</v>
      </c>
      <c r="C42" s="40" t="s">
        <v>23</v>
      </c>
      <c r="D42" s="51" t="s">
        <v>24</v>
      </c>
      <c r="E42" s="39">
        <v>292</v>
      </c>
      <c r="F42" s="39">
        <v>93</v>
      </c>
      <c r="G42" s="41">
        <v>22</v>
      </c>
      <c r="H42" s="41">
        <v>4</v>
      </c>
      <c r="I42" s="41">
        <v>13</v>
      </c>
      <c r="J42" s="42">
        <v>286</v>
      </c>
      <c r="K42" s="42" t="s">
        <v>13</v>
      </c>
      <c r="L42" s="44" t="s">
        <v>25</v>
      </c>
      <c r="M42" s="57"/>
      <c r="N42" s="174"/>
      <c r="O42" s="97"/>
      <c r="P42" s="178">
        <f t="shared" si="0"/>
        <v>0</v>
      </c>
    </row>
    <row r="43" spans="1:16" ht="24" x14ac:dyDescent="0.25">
      <c r="A43" s="42">
        <v>25</v>
      </c>
      <c r="B43" s="39">
        <v>356</v>
      </c>
      <c r="C43" s="40" t="s">
        <v>23</v>
      </c>
      <c r="D43" s="51" t="s">
        <v>24</v>
      </c>
      <c r="E43" s="39">
        <v>292</v>
      </c>
      <c r="F43" s="39">
        <v>93</v>
      </c>
      <c r="G43" s="41">
        <v>22</v>
      </c>
      <c r="H43" s="41">
        <v>4</v>
      </c>
      <c r="I43" s="41">
        <v>13</v>
      </c>
      <c r="J43" s="42">
        <v>286</v>
      </c>
      <c r="K43" s="42" t="s">
        <v>47</v>
      </c>
      <c r="L43" s="66" t="s">
        <v>48</v>
      </c>
      <c r="M43" s="60">
        <v>0.2</v>
      </c>
      <c r="N43" s="174"/>
      <c r="O43" s="97"/>
      <c r="P43" s="178">
        <f t="shared" si="0"/>
        <v>0</v>
      </c>
    </row>
    <row r="44" spans="1:16" ht="12" customHeight="1" x14ac:dyDescent="0.25">
      <c r="A44" s="38">
        <v>26</v>
      </c>
      <c r="B44" s="35">
        <v>358</v>
      </c>
      <c r="C44" s="36" t="s">
        <v>34</v>
      </c>
      <c r="D44" s="43" t="s">
        <v>35</v>
      </c>
      <c r="E44" s="35">
        <v>229</v>
      </c>
      <c r="F44" s="35">
        <v>73</v>
      </c>
      <c r="G44" s="37">
        <v>20</v>
      </c>
      <c r="H44" s="37">
        <v>5</v>
      </c>
      <c r="I44" s="37">
        <v>15</v>
      </c>
      <c r="J44" s="38">
        <v>300</v>
      </c>
      <c r="K44" s="38" t="s">
        <v>13</v>
      </c>
      <c r="L44" s="44" t="s">
        <v>25</v>
      </c>
      <c r="M44" s="66"/>
      <c r="N44" s="174"/>
      <c r="O44" s="97"/>
      <c r="P44" s="178">
        <f t="shared" si="0"/>
        <v>0</v>
      </c>
    </row>
    <row r="45" spans="1:16" x14ac:dyDescent="0.25">
      <c r="A45" s="46">
        <v>27</v>
      </c>
      <c r="B45" s="47">
        <v>359</v>
      </c>
      <c r="C45" s="50" t="s">
        <v>34</v>
      </c>
      <c r="D45" s="52" t="s">
        <v>35</v>
      </c>
      <c r="E45" s="47">
        <v>176</v>
      </c>
      <c r="F45" s="47">
        <v>56</v>
      </c>
      <c r="G45" s="48">
        <v>19</v>
      </c>
      <c r="H45" s="48">
        <v>8</v>
      </c>
      <c r="I45" s="48">
        <v>11</v>
      </c>
      <c r="J45" s="46">
        <v>209</v>
      </c>
      <c r="K45" s="46" t="s">
        <v>12</v>
      </c>
      <c r="L45" s="66" t="s">
        <v>26</v>
      </c>
      <c r="M45" s="54"/>
      <c r="N45" s="174"/>
      <c r="O45" s="97"/>
      <c r="P45" s="178">
        <f t="shared" si="0"/>
        <v>0</v>
      </c>
    </row>
    <row r="46" spans="1:16" x14ac:dyDescent="0.25">
      <c r="A46" s="42">
        <v>28</v>
      </c>
      <c r="B46" s="39">
        <v>365</v>
      </c>
      <c r="C46" s="40" t="s">
        <v>34</v>
      </c>
      <c r="D46" s="51" t="s">
        <v>35</v>
      </c>
      <c r="E46" s="39">
        <v>160</v>
      </c>
      <c r="F46" s="39">
        <v>51</v>
      </c>
      <c r="G46" s="41">
        <v>21</v>
      </c>
      <c r="H46" s="41">
        <v>7</v>
      </c>
      <c r="I46" s="41">
        <v>12</v>
      </c>
      <c r="J46" s="42">
        <v>252</v>
      </c>
      <c r="K46" s="42" t="s">
        <v>13</v>
      </c>
      <c r="L46" s="44" t="s">
        <v>25</v>
      </c>
      <c r="M46" s="57"/>
      <c r="N46" s="174"/>
      <c r="O46" s="97"/>
      <c r="P46" s="178">
        <f t="shared" si="0"/>
        <v>0</v>
      </c>
    </row>
    <row r="47" spans="1:16" ht="24" x14ac:dyDescent="0.25">
      <c r="A47" s="42">
        <v>28</v>
      </c>
      <c r="B47" s="39">
        <v>365</v>
      </c>
      <c r="C47" s="40" t="s">
        <v>34</v>
      </c>
      <c r="D47" s="51" t="s">
        <v>35</v>
      </c>
      <c r="E47" s="39">
        <v>160</v>
      </c>
      <c r="F47" s="39">
        <v>51</v>
      </c>
      <c r="G47" s="41">
        <v>21</v>
      </c>
      <c r="H47" s="41">
        <v>7</v>
      </c>
      <c r="I47" s="41">
        <v>12</v>
      </c>
      <c r="J47" s="42">
        <v>252</v>
      </c>
      <c r="K47" s="42" t="s">
        <v>47</v>
      </c>
      <c r="L47" s="66" t="s">
        <v>48</v>
      </c>
      <c r="M47" s="60">
        <v>0.2</v>
      </c>
      <c r="N47" s="174"/>
      <c r="O47" s="97"/>
      <c r="P47" s="178">
        <f t="shared" si="0"/>
        <v>0</v>
      </c>
    </row>
    <row r="48" spans="1:16" x14ac:dyDescent="0.25">
      <c r="A48" s="38">
        <v>29</v>
      </c>
      <c r="B48" s="35">
        <v>366</v>
      </c>
      <c r="C48" s="36" t="s">
        <v>34</v>
      </c>
      <c r="D48" s="43" t="s">
        <v>35</v>
      </c>
      <c r="E48" s="35">
        <v>182</v>
      </c>
      <c r="F48" s="35">
        <v>58</v>
      </c>
      <c r="G48" s="37">
        <v>20</v>
      </c>
      <c r="H48" s="37">
        <v>7</v>
      </c>
      <c r="I48" s="37">
        <v>14</v>
      </c>
      <c r="J48" s="38">
        <v>280</v>
      </c>
      <c r="K48" s="38" t="s">
        <v>13</v>
      </c>
      <c r="L48" s="66" t="s">
        <v>25</v>
      </c>
      <c r="M48" s="66"/>
      <c r="N48" s="174"/>
      <c r="O48" s="97"/>
      <c r="P48" s="178">
        <f t="shared" si="0"/>
        <v>0</v>
      </c>
    </row>
    <row r="49" spans="1:16" ht="12" customHeight="1" x14ac:dyDescent="0.25">
      <c r="A49" s="38">
        <v>30</v>
      </c>
      <c r="B49" s="35">
        <v>367</v>
      </c>
      <c r="C49" s="36" t="s">
        <v>34</v>
      </c>
      <c r="D49" s="43" t="s">
        <v>35</v>
      </c>
      <c r="E49" s="35">
        <v>170</v>
      </c>
      <c r="F49" s="35">
        <v>54</v>
      </c>
      <c r="G49" s="37">
        <v>20</v>
      </c>
      <c r="H49" s="37">
        <v>7</v>
      </c>
      <c r="I49" s="37">
        <v>13</v>
      </c>
      <c r="J49" s="38">
        <v>260</v>
      </c>
      <c r="K49" s="38" t="s">
        <v>13</v>
      </c>
      <c r="L49" s="44" t="s">
        <v>25</v>
      </c>
      <c r="M49" s="66"/>
      <c r="N49" s="174"/>
      <c r="O49" s="97"/>
      <c r="P49" s="178">
        <f t="shared" si="0"/>
        <v>0</v>
      </c>
    </row>
    <row r="50" spans="1:16" x14ac:dyDescent="0.25">
      <c r="A50" s="42">
        <v>31</v>
      </c>
      <c r="B50" s="39">
        <v>372</v>
      </c>
      <c r="C50" s="40" t="s">
        <v>11</v>
      </c>
      <c r="D50" s="51" t="s">
        <v>14</v>
      </c>
      <c r="E50" s="39">
        <v>192</v>
      </c>
      <c r="F50" s="39">
        <v>61</v>
      </c>
      <c r="G50" s="41">
        <v>18</v>
      </c>
      <c r="H50" s="41">
        <v>4</v>
      </c>
      <c r="I50" s="41">
        <v>13</v>
      </c>
      <c r="J50" s="42">
        <v>234</v>
      </c>
      <c r="K50" s="42" t="s">
        <v>13</v>
      </c>
      <c r="L50" s="44" t="s">
        <v>25</v>
      </c>
      <c r="M50" s="57"/>
      <c r="N50" s="174"/>
      <c r="O50" s="97"/>
      <c r="P50" s="178">
        <f t="shared" si="0"/>
        <v>0</v>
      </c>
    </row>
    <row r="51" spans="1:16" x14ac:dyDescent="0.25">
      <c r="A51" s="42">
        <v>31</v>
      </c>
      <c r="B51" s="39">
        <v>372</v>
      </c>
      <c r="C51" s="40" t="s">
        <v>11</v>
      </c>
      <c r="D51" s="51" t="s">
        <v>14</v>
      </c>
      <c r="E51" s="39">
        <v>192</v>
      </c>
      <c r="F51" s="39">
        <v>61</v>
      </c>
      <c r="G51" s="41">
        <v>18</v>
      </c>
      <c r="H51" s="41">
        <v>4</v>
      </c>
      <c r="I51" s="41">
        <v>13</v>
      </c>
      <c r="J51" s="42">
        <v>234</v>
      </c>
      <c r="K51" s="42" t="s">
        <v>29</v>
      </c>
      <c r="L51" s="132" t="s">
        <v>41</v>
      </c>
      <c r="M51" s="57"/>
      <c r="N51" s="175"/>
      <c r="O51" s="97"/>
      <c r="P51" s="178">
        <f t="shared" si="0"/>
        <v>0</v>
      </c>
    </row>
    <row r="52" spans="1:16" x14ac:dyDescent="0.25">
      <c r="A52" s="42">
        <v>32</v>
      </c>
      <c r="B52" s="39">
        <v>373</v>
      </c>
      <c r="C52" s="40" t="s">
        <v>34</v>
      </c>
      <c r="D52" s="51" t="s">
        <v>35</v>
      </c>
      <c r="E52" s="39">
        <v>192</v>
      </c>
      <c r="F52" s="39">
        <v>61</v>
      </c>
      <c r="G52" s="41">
        <v>18</v>
      </c>
      <c r="H52" s="41">
        <v>7</v>
      </c>
      <c r="I52" s="41">
        <v>8</v>
      </c>
      <c r="J52" s="42">
        <v>144</v>
      </c>
      <c r="K52" s="42" t="s">
        <v>31</v>
      </c>
      <c r="L52" s="44" t="s">
        <v>32</v>
      </c>
      <c r="M52" s="60">
        <v>0.2</v>
      </c>
      <c r="N52" s="174"/>
      <c r="O52" s="97"/>
      <c r="P52" s="178">
        <f t="shared" si="0"/>
        <v>0</v>
      </c>
    </row>
    <row r="53" spans="1:16" x14ac:dyDescent="0.25">
      <c r="A53" s="42">
        <v>32</v>
      </c>
      <c r="B53" s="39">
        <v>373</v>
      </c>
      <c r="C53" s="40" t="s">
        <v>34</v>
      </c>
      <c r="D53" s="51" t="s">
        <v>35</v>
      </c>
      <c r="E53" s="39">
        <v>192</v>
      </c>
      <c r="F53" s="39">
        <v>61</v>
      </c>
      <c r="G53" s="41">
        <v>18</v>
      </c>
      <c r="H53" s="41">
        <v>7</v>
      </c>
      <c r="I53" s="41">
        <v>8</v>
      </c>
      <c r="J53" s="42">
        <v>144</v>
      </c>
      <c r="K53" s="42" t="s">
        <v>13</v>
      </c>
      <c r="L53" s="44" t="s">
        <v>25</v>
      </c>
      <c r="M53" s="57"/>
      <c r="N53" s="174"/>
      <c r="O53" s="97"/>
      <c r="P53" s="178">
        <f t="shared" si="0"/>
        <v>0</v>
      </c>
    </row>
    <row r="54" spans="1:16" x14ac:dyDescent="0.25">
      <c r="A54" s="42">
        <v>33</v>
      </c>
      <c r="B54" s="39">
        <v>375</v>
      </c>
      <c r="C54" s="40" t="s">
        <v>34</v>
      </c>
      <c r="D54" s="51" t="s">
        <v>35</v>
      </c>
      <c r="E54" s="39">
        <v>151</v>
      </c>
      <c r="F54" s="39">
        <v>48</v>
      </c>
      <c r="G54" s="41">
        <v>17</v>
      </c>
      <c r="H54" s="41">
        <v>4</v>
      </c>
      <c r="I54" s="41">
        <v>14</v>
      </c>
      <c r="J54" s="42">
        <v>238</v>
      </c>
      <c r="K54" s="42" t="s">
        <v>13</v>
      </c>
      <c r="L54" s="44" t="s">
        <v>25</v>
      </c>
      <c r="M54" s="57"/>
      <c r="N54" s="174"/>
      <c r="O54" s="97"/>
      <c r="P54" s="178">
        <f t="shared" si="0"/>
        <v>0</v>
      </c>
    </row>
    <row r="55" spans="1:16" x14ac:dyDescent="0.25">
      <c r="A55" s="42">
        <v>33</v>
      </c>
      <c r="B55" s="39">
        <v>375</v>
      </c>
      <c r="C55" s="40" t="s">
        <v>34</v>
      </c>
      <c r="D55" s="51" t="s">
        <v>35</v>
      </c>
      <c r="E55" s="39">
        <v>151</v>
      </c>
      <c r="F55" s="27">
        <v>48</v>
      </c>
      <c r="G55" s="41">
        <v>17</v>
      </c>
      <c r="H55" s="41">
        <v>4</v>
      </c>
      <c r="I55" s="41">
        <v>14</v>
      </c>
      <c r="J55" s="42">
        <v>238</v>
      </c>
      <c r="K55" s="42" t="s">
        <v>29</v>
      </c>
      <c r="L55" s="132" t="s">
        <v>41</v>
      </c>
      <c r="M55" s="57"/>
      <c r="N55" s="174"/>
      <c r="O55" s="97"/>
      <c r="P55" s="178">
        <f t="shared" si="0"/>
        <v>0</v>
      </c>
    </row>
    <row r="56" spans="1:16" ht="24" x14ac:dyDescent="0.25">
      <c r="A56" s="46">
        <v>34</v>
      </c>
      <c r="B56" s="47">
        <v>376</v>
      </c>
      <c r="C56" s="50" t="s">
        <v>11</v>
      </c>
      <c r="D56" s="52" t="s">
        <v>14</v>
      </c>
      <c r="E56" s="47">
        <v>128</v>
      </c>
      <c r="F56" s="47">
        <v>41</v>
      </c>
      <c r="G56" s="48">
        <v>16</v>
      </c>
      <c r="H56" s="48">
        <v>7</v>
      </c>
      <c r="I56" s="48">
        <v>7</v>
      </c>
      <c r="J56" s="46">
        <v>112</v>
      </c>
      <c r="K56" s="46" t="s">
        <v>36</v>
      </c>
      <c r="L56" s="66" t="s">
        <v>51</v>
      </c>
      <c r="M56" s="54" t="s">
        <v>52</v>
      </c>
      <c r="N56" s="174"/>
      <c r="O56" s="97"/>
      <c r="P56" s="178">
        <f t="shared" si="0"/>
        <v>0</v>
      </c>
    </row>
    <row r="57" spans="1:16" x14ac:dyDescent="0.25">
      <c r="A57" s="46">
        <v>35</v>
      </c>
      <c r="B57" s="47">
        <v>377</v>
      </c>
      <c r="C57" s="50" t="s">
        <v>11</v>
      </c>
      <c r="D57" s="52" t="s">
        <v>14</v>
      </c>
      <c r="E57" s="47">
        <v>132</v>
      </c>
      <c r="F57" s="32">
        <v>42</v>
      </c>
      <c r="G57" s="48">
        <v>14</v>
      </c>
      <c r="H57" s="48">
        <v>4</v>
      </c>
      <c r="I57" s="48">
        <v>4</v>
      </c>
      <c r="J57" s="46">
        <v>56</v>
      </c>
      <c r="K57" s="46" t="s">
        <v>27</v>
      </c>
      <c r="L57" s="44" t="s">
        <v>28</v>
      </c>
      <c r="M57" s="59"/>
      <c r="N57" s="175"/>
      <c r="O57" s="97"/>
      <c r="P57" s="178">
        <f t="shared" si="0"/>
        <v>0</v>
      </c>
    </row>
    <row r="58" spans="1:16" x14ac:dyDescent="0.25">
      <c r="A58" s="42">
        <v>36</v>
      </c>
      <c r="B58" s="39">
        <v>378</v>
      </c>
      <c r="C58" s="40" t="s">
        <v>34</v>
      </c>
      <c r="D58" s="51" t="s">
        <v>35</v>
      </c>
      <c r="E58" s="39">
        <v>107</v>
      </c>
      <c r="F58" s="39">
        <v>34</v>
      </c>
      <c r="G58" s="41">
        <v>14</v>
      </c>
      <c r="H58" s="41">
        <v>5</v>
      </c>
      <c r="I58" s="41">
        <v>12</v>
      </c>
      <c r="J58" s="42">
        <v>168</v>
      </c>
      <c r="K58" s="42" t="s">
        <v>13</v>
      </c>
      <c r="L58" s="44" t="s">
        <v>25</v>
      </c>
      <c r="M58" s="57"/>
      <c r="N58" s="174"/>
      <c r="O58" s="97"/>
      <c r="P58" s="178">
        <f t="shared" si="0"/>
        <v>0</v>
      </c>
    </row>
    <row r="59" spans="1:16" ht="24" x14ac:dyDescent="0.25">
      <c r="A59" s="42">
        <v>36</v>
      </c>
      <c r="B59" s="39">
        <v>378</v>
      </c>
      <c r="C59" s="40" t="s">
        <v>34</v>
      </c>
      <c r="D59" s="51" t="s">
        <v>35</v>
      </c>
      <c r="E59" s="39">
        <v>107</v>
      </c>
      <c r="F59" s="39">
        <v>34</v>
      </c>
      <c r="G59" s="41">
        <v>14</v>
      </c>
      <c r="H59" s="41">
        <v>5</v>
      </c>
      <c r="I59" s="41">
        <v>12</v>
      </c>
      <c r="J59" s="42">
        <v>168</v>
      </c>
      <c r="K59" s="42" t="s">
        <v>36</v>
      </c>
      <c r="L59" s="66" t="s">
        <v>51</v>
      </c>
      <c r="M59" s="57" t="s">
        <v>52</v>
      </c>
      <c r="N59" s="174"/>
      <c r="O59" s="97"/>
      <c r="P59" s="178">
        <f t="shared" si="0"/>
        <v>0</v>
      </c>
    </row>
    <row r="60" spans="1:16" x14ac:dyDescent="0.25">
      <c r="A60" s="42">
        <v>36</v>
      </c>
      <c r="B60" s="39">
        <v>378</v>
      </c>
      <c r="C60" s="40" t="s">
        <v>34</v>
      </c>
      <c r="D60" s="51" t="s">
        <v>35</v>
      </c>
      <c r="E60" s="39">
        <v>107</v>
      </c>
      <c r="F60" s="39">
        <v>34</v>
      </c>
      <c r="G60" s="41">
        <v>14</v>
      </c>
      <c r="H60" s="41">
        <v>5</v>
      </c>
      <c r="I60" s="41">
        <v>12</v>
      </c>
      <c r="J60" s="42">
        <v>168</v>
      </c>
      <c r="K60" s="42" t="s">
        <v>27</v>
      </c>
      <c r="L60" s="44" t="s">
        <v>28</v>
      </c>
      <c r="M60" s="57"/>
      <c r="N60" s="174"/>
      <c r="O60" s="97"/>
      <c r="P60" s="178">
        <f t="shared" si="0"/>
        <v>0</v>
      </c>
    </row>
    <row r="61" spans="1:16" x14ac:dyDescent="0.25">
      <c r="A61" s="46">
        <v>37</v>
      </c>
      <c r="B61" s="47">
        <v>380</v>
      </c>
      <c r="C61" s="50" t="s">
        <v>34</v>
      </c>
      <c r="D61" s="52" t="s">
        <v>35</v>
      </c>
      <c r="E61" s="47">
        <v>145</v>
      </c>
      <c r="F61" s="47">
        <v>46</v>
      </c>
      <c r="G61" s="48">
        <v>17</v>
      </c>
      <c r="H61" s="48">
        <v>4</v>
      </c>
      <c r="I61" s="48">
        <v>8</v>
      </c>
      <c r="J61" s="46">
        <v>136</v>
      </c>
      <c r="K61" s="46" t="s">
        <v>12</v>
      </c>
      <c r="L61" s="66" t="s">
        <v>26</v>
      </c>
      <c r="M61" s="54"/>
      <c r="N61" s="174"/>
      <c r="O61" s="97"/>
      <c r="P61" s="178">
        <f t="shared" si="0"/>
        <v>0</v>
      </c>
    </row>
    <row r="62" spans="1:16" x14ac:dyDescent="0.25">
      <c r="A62" s="46">
        <v>38</v>
      </c>
      <c r="B62" s="35">
        <v>381</v>
      </c>
      <c r="C62" s="36" t="s">
        <v>34</v>
      </c>
      <c r="D62" s="43" t="s">
        <v>35</v>
      </c>
      <c r="E62" s="35">
        <v>135</v>
      </c>
      <c r="F62" s="35">
        <v>43</v>
      </c>
      <c r="G62" s="37">
        <v>13</v>
      </c>
      <c r="H62" s="37">
        <v>5</v>
      </c>
      <c r="I62" s="37">
        <v>12</v>
      </c>
      <c r="J62" s="38">
        <v>156</v>
      </c>
      <c r="K62" s="38" t="s">
        <v>13</v>
      </c>
      <c r="L62" s="66" t="s">
        <v>25</v>
      </c>
      <c r="M62" s="66"/>
      <c r="N62" s="174"/>
      <c r="O62" s="97"/>
      <c r="P62" s="178">
        <f t="shared" si="0"/>
        <v>0</v>
      </c>
    </row>
    <row r="63" spans="1:16" ht="24" x14ac:dyDescent="0.25">
      <c r="A63" s="46">
        <v>39</v>
      </c>
      <c r="B63" s="47">
        <v>382</v>
      </c>
      <c r="C63" s="50" t="s">
        <v>11</v>
      </c>
      <c r="D63" s="52" t="s">
        <v>14</v>
      </c>
      <c r="E63" s="47">
        <v>170</v>
      </c>
      <c r="F63" s="47">
        <v>54</v>
      </c>
      <c r="G63" s="48">
        <v>18</v>
      </c>
      <c r="H63" s="48">
        <v>7</v>
      </c>
      <c r="I63" s="48">
        <v>13</v>
      </c>
      <c r="J63" s="46">
        <v>234</v>
      </c>
      <c r="K63" s="46" t="s">
        <v>36</v>
      </c>
      <c r="L63" s="66" t="s">
        <v>51</v>
      </c>
      <c r="M63" s="54" t="s">
        <v>52</v>
      </c>
      <c r="N63" s="174"/>
      <c r="O63" s="97"/>
      <c r="P63" s="178">
        <f t="shared" si="0"/>
        <v>0</v>
      </c>
    </row>
    <row r="64" spans="1:16" x14ac:dyDescent="0.25">
      <c r="A64" s="46">
        <v>40</v>
      </c>
      <c r="B64" s="35">
        <v>383</v>
      </c>
      <c r="C64" s="36" t="s">
        <v>11</v>
      </c>
      <c r="D64" s="43" t="s">
        <v>14</v>
      </c>
      <c r="E64" s="35">
        <v>236</v>
      </c>
      <c r="F64" s="35">
        <v>75</v>
      </c>
      <c r="G64" s="37">
        <v>22</v>
      </c>
      <c r="H64" s="37">
        <v>7</v>
      </c>
      <c r="I64" s="37">
        <v>16</v>
      </c>
      <c r="J64" s="38">
        <v>352</v>
      </c>
      <c r="K64" s="38" t="s">
        <v>13</v>
      </c>
      <c r="L64" s="66" t="s">
        <v>25</v>
      </c>
      <c r="M64" s="66"/>
      <c r="N64" s="174"/>
      <c r="O64" s="97"/>
      <c r="P64" s="178">
        <f t="shared" si="0"/>
        <v>0</v>
      </c>
    </row>
    <row r="65" spans="1:16" x14ac:dyDescent="0.25">
      <c r="A65" s="46">
        <v>41</v>
      </c>
      <c r="B65" s="35">
        <v>384</v>
      </c>
      <c r="C65" s="36" t="s">
        <v>34</v>
      </c>
      <c r="D65" s="43" t="s">
        <v>35</v>
      </c>
      <c r="E65" s="35">
        <v>176</v>
      </c>
      <c r="F65" s="35">
        <v>56</v>
      </c>
      <c r="G65" s="37">
        <v>17</v>
      </c>
      <c r="H65" s="37">
        <v>8</v>
      </c>
      <c r="I65" s="37">
        <v>13</v>
      </c>
      <c r="J65" s="38">
        <v>221</v>
      </c>
      <c r="K65" s="38" t="s">
        <v>13</v>
      </c>
      <c r="L65" s="66" t="s">
        <v>25</v>
      </c>
      <c r="M65" s="66"/>
      <c r="N65" s="174"/>
      <c r="O65" s="97"/>
      <c r="P65" s="178">
        <f t="shared" si="0"/>
        <v>0</v>
      </c>
    </row>
    <row r="66" spans="1:16" x14ac:dyDescent="0.25">
      <c r="A66" s="42">
        <v>42</v>
      </c>
      <c r="B66" s="39">
        <v>387</v>
      </c>
      <c r="C66" s="40" t="s">
        <v>34</v>
      </c>
      <c r="D66" s="51" t="s">
        <v>35</v>
      </c>
      <c r="E66" s="39">
        <v>198</v>
      </c>
      <c r="F66" s="39">
        <v>63</v>
      </c>
      <c r="G66" s="41">
        <v>18</v>
      </c>
      <c r="H66" s="41">
        <v>4</v>
      </c>
      <c r="I66" s="41">
        <v>15</v>
      </c>
      <c r="J66" s="42">
        <v>270</v>
      </c>
      <c r="K66" s="42" t="s">
        <v>29</v>
      </c>
      <c r="L66" s="132" t="s">
        <v>41</v>
      </c>
      <c r="M66" s="57"/>
      <c r="N66" s="175"/>
      <c r="O66" s="97"/>
      <c r="P66" s="178">
        <f t="shared" si="0"/>
        <v>0</v>
      </c>
    </row>
    <row r="67" spans="1:16" ht="24" x14ac:dyDescent="0.25">
      <c r="A67" s="42">
        <v>42</v>
      </c>
      <c r="B67" s="39">
        <v>387</v>
      </c>
      <c r="C67" s="40" t="s">
        <v>34</v>
      </c>
      <c r="D67" s="51" t="s">
        <v>35</v>
      </c>
      <c r="E67" s="39">
        <v>198</v>
      </c>
      <c r="F67" s="39">
        <v>63</v>
      </c>
      <c r="G67" s="41">
        <v>18</v>
      </c>
      <c r="H67" s="41">
        <v>4</v>
      </c>
      <c r="I67" s="41">
        <v>15</v>
      </c>
      <c r="J67" s="42">
        <v>270</v>
      </c>
      <c r="K67" s="42" t="s">
        <v>36</v>
      </c>
      <c r="L67" s="66" t="s">
        <v>51</v>
      </c>
      <c r="M67" s="57" t="s">
        <v>52</v>
      </c>
      <c r="N67" s="174"/>
      <c r="O67" s="97"/>
      <c r="P67" s="178">
        <f t="shared" si="0"/>
        <v>0</v>
      </c>
    </row>
    <row r="68" spans="1:16" x14ac:dyDescent="0.25">
      <c r="A68" s="46">
        <v>43</v>
      </c>
      <c r="B68" s="47">
        <v>388</v>
      </c>
      <c r="C68" s="50" t="s">
        <v>11</v>
      </c>
      <c r="D68" s="52" t="s">
        <v>14</v>
      </c>
      <c r="E68" s="47">
        <v>167</v>
      </c>
      <c r="F68" s="47">
        <v>53</v>
      </c>
      <c r="G68" s="48">
        <v>16</v>
      </c>
      <c r="H68" s="48">
        <v>5</v>
      </c>
      <c r="I68" s="48">
        <v>13</v>
      </c>
      <c r="J68" s="46">
        <v>208</v>
      </c>
      <c r="K68" s="46" t="s">
        <v>12</v>
      </c>
      <c r="L68" s="66" t="s">
        <v>26</v>
      </c>
      <c r="M68" s="54"/>
      <c r="N68" s="174"/>
      <c r="O68" s="97"/>
      <c r="P68" s="178">
        <f t="shared" si="0"/>
        <v>0</v>
      </c>
    </row>
    <row r="69" spans="1:16" x14ac:dyDescent="0.25">
      <c r="A69" s="46">
        <v>44</v>
      </c>
      <c r="B69" s="47">
        <v>390</v>
      </c>
      <c r="C69" s="50" t="s">
        <v>11</v>
      </c>
      <c r="D69" s="52" t="s">
        <v>14</v>
      </c>
      <c r="E69" s="47">
        <v>135</v>
      </c>
      <c r="F69" s="47">
        <v>44</v>
      </c>
      <c r="G69" s="48">
        <v>16</v>
      </c>
      <c r="H69" s="48">
        <v>4</v>
      </c>
      <c r="I69" s="48">
        <v>10</v>
      </c>
      <c r="J69" s="46">
        <v>160</v>
      </c>
      <c r="K69" s="46" t="s">
        <v>29</v>
      </c>
      <c r="L69" s="66" t="s">
        <v>41</v>
      </c>
      <c r="M69" s="54"/>
      <c r="N69" s="175"/>
      <c r="O69" s="179">
        <f>N69</f>
        <v>0</v>
      </c>
      <c r="P69" s="180"/>
    </row>
    <row r="70" spans="1:16" x14ac:dyDescent="0.25">
      <c r="A70" s="46">
        <v>45</v>
      </c>
      <c r="B70" s="47">
        <v>391</v>
      </c>
      <c r="C70" s="50" t="s">
        <v>34</v>
      </c>
      <c r="D70" s="52" t="s">
        <v>35</v>
      </c>
      <c r="E70" s="47">
        <v>157</v>
      </c>
      <c r="F70" s="47">
        <v>50</v>
      </c>
      <c r="G70" s="48">
        <v>17</v>
      </c>
      <c r="H70" s="48">
        <v>7</v>
      </c>
      <c r="I70" s="48">
        <v>10</v>
      </c>
      <c r="J70" s="46">
        <v>170</v>
      </c>
      <c r="K70" s="46" t="s">
        <v>12</v>
      </c>
      <c r="L70" s="66" t="s">
        <v>26</v>
      </c>
      <c r="M70" s="54"/>
      <c r="N70" s="174"/>
      <c r="O70" s="97"/>
      <c r="P70" s="178">
        <f t="shared" si="0"/>
        <v>0</v>
      </c>
    </row>
    <row r="71" spans="1:16" x14ac:dyDescent="0.25">
      <c r="A71" s="46">
        <v>46</v>
      </c>
      <c r="B71" s="47">
        <v>392</v>
      </c>
      <c r="C71" s="50" t="s">
        <v>34</v>
      </c>
      <c r="D71" s="52" t="s">
        <v>35</v>
      </c>
      <c r="E71" s="47">
        <v>167</v>
      </c>
      <c r="F71" s="47">
        <v>53</v>
      </c>
      <c r="G71" s="48">
        <v>19</v>
      </c>
      <c r="H71" s="48">
        <v>7</v>
      </c>
      <c r="I71" s="48">
        <v>14</v>
      </c>
      <c r="J71" s="46">
        <v>266</v>
      </c>
      <c r="K71" s="46" t="s">
        <v>12</v>
      </c>
      <c r="L71" s="66" t="s">
        <v>26</v>
      </c>
      <c r="M71" s="54"/>
      <c r="N71" s="174"/>
      <c r="O71" s="97"/>
      <c r="P71" s="178">
        <f t="shared" si="0"/>
        <v>0</v>
      </c>
    </row>
    <row r="72" spans="1:16" x14ac:dyDescent="0.25">
      <c r="A72" s="46">
        <v>47</v>
      </c>
      <c r="B72" s="47">
        <v>395</v>
      </c>
      <c r="C72" s="50" t="s">
        <v>11</v>
      </c>
      <c r="D72" s="52" t="s">
        <v>14</v>
      </c>
      <c r="E72" s="47">
        <v>110</v>
      </c>
      <c r="F72" s="47">
        <v>35</v>
      </c>
      <c r="G72" s="48">
        <v>17</v>
      </c>
      <c r="H72" s="48">
        <v>5</v>
      </c>
      <c r="I72" s="48">
        <v>9</v>
      </c>
      <c r="J72" s="46">
        <v>153</v>
      </c>
      <c r="K72" s="46" t="s">
        <v>12</v>
      </c>
      <c r="L72" s="66" t="s">
        <v>26</v>
      </c>
      <c r="M72" s="54"/>
      <c r="N72" s="174"/>
      <c r="O72" s="97"/>
      <c r="P72" s="178">
        <f t="shared" ref="P72:P135" si="1">N72</f>
        <v>0</v>
      </c>
    </row>
    <row r="73" spans="1:16" x14ac:dyDescent="0.25">
      <c r="A73" s="42">
        <v>48</v>
      </c>
      <c r="B73" s="39">
        <v>398</v>
      </c>
      <c r="C73" s="40" t="s">
        <v>34</v>
      </c>
      <c r="D73" s="51" t="s">
        <v>35</v>
      </c>
      <c r="E73" s="39">
        <v>242</v>
      </c>
      <c r="F73" s="39">
        <v>77</v>
      </c>
      <c r="G73" s="41">
        <v>19</v>
      </c>
      <c r="H73" s="41">
        <v>7</v>
      </c>
      <c r="I73" s="41">
        <v>10</v>
      </c>
      <c r="J73" s="42">
        <v>190</v>
      </c>
      <c r="K73" s="42" t="s">
        <v>13</v>
      </c>
      <c r="L73" s="44" t="s">
        <v>25</v>
      </c>
      <c r="M73" s="40"/>
      <c r="N73" s="174"/>
      <c r="O73" s="97"/>
      <c r="P73" s="178">
        <f t="shared" si="1"/>
        <v>0</v>
      </c>
    </row>
    <row r="74" spans="1:16" ht="24" x14ac:dyDescent="0.25">
      <c r="A74" s="42">
        <v>48</v>
      </c>
      <c r="B74" s="39">
        <v>398</v>
      </c>
      <c r="C74" s="40" t="s">
        <v>34</v>
      </c>
      <c r="D74" s="51" t="s">
        <v>35</v>
      </c>
      <c r="E74" s="39">
        <v>242</v>
      </c>
      <c r="F74" s="39">
        <v>77</v>
      </c>
      <c r="G74" s="41">
        <v>19</v>
      </c>
      <c r="H74" s="41">
        <v>7</v>
      </c>
      <c r="I74" s="41">
        <v>10</v>
      </c>
      <c r="J74" s="42">
        <v>190</v>
      </c>
      <c r="K74" s="42" t="s">
        <v>47</v>
      </c>
      <c r="L74" s="66" t="s">
        <v>48</v>
      </c>
      <c r="M74" s="60">
        <v>0.2</v>
      </c>
      <c r="N74" s="174"/>
      <c r="O74" s="97"/>
      <c r="P74" s="178">
        <f t="shared" si="1"/>
        <v>0</v>
      </c>
    </row>
    <row r="75" spans="1:16" x14ac:dyDescent="0.25">
      <c r="A75" s="42">
        <v>49</v>
      </c>
      <c r="B75" s="39">
        <v>399</v>
      </c>
      <c r="C75" s="40" t="s">
        <v>34</v>
      </c>
      <c r="D75" s="51" t="s">
        <v>35</v>
      </c>
      <c r="E75" s="39">
        <v>276</v>
      </c>
      <c r="F75" s="39">
        <v>88</v>
      </c>
      <c r="G75" s="41">
        <v>22</v>
      </c>
      <c r="H75" s="41">
        <v>5</v>
      </c>
      <c r="I75" s="41">
        <v>13</v>
      </c>
      <c r="J75" s="42">
        <v>286</v>
      </c>
      <c r="K75" s="42" t="s">
        <v>13</v>
      </c>
      <c r="L75" s="44" t="s">
        <v>25</v>
      </c>
      <c r="M75" s="40"/>
      <c r="N75" s="174"/>
      <c r="O75" s="97"/>
      <c r="P75" s="178">
        <f t="shared" si="1"/>
        <v>0</v>
      </c>
    </row>
    <row r="76" spans="1:16" ht="24" x14ac:dyDescent="0.25">
      <c r="A76" s="42">
        <v>49</v>
      </c>
      <c r="B76" s="39">
        <v>399</v>
      </c>
      <c r="C76" s="40" t="s">
        <v>34</v>
      </c>
      <c r="D76" s="51" t="s">
        <v>35</v>
      </c>
      <c r="E76" s="39">
        <v>276</v>
      </c>
      <c r="F76" s="39">
        <v>88</v>
      </c>
      <c r="G76" s="41">
        <v>22</v>
      </c>
      <c r="H76" s="41">
        <v>5</v>
      </c>
      <c r="I76" s="41">
        <v>13</v>
      </c>
      <c r="J76" s="42">
        <v>286</v>
      </c>
      <c r="K76" s="42" t="s">
        <v>47</v>
      </c>
      <c r="L76" s="66" t="s">
        <v>48</v>
      </c>
      <c r="M76" s="60">
        <v>0.2</v>
      </c>
      <c r="N76" s="174"/>
      <c r="O76" s="97"/>
      <c r="P76" s="178">
        <f t="shared" si="1"/>
        <v>0</v>
      </c>
    </row>
    <row r="77" spans="1:16" x14ac:dyDescent="0.25">
      <c r="A77" s="38">
        <v>50</v>
      </c>
      <c r="B77" s="35">
        <v>400</v>
      </c>
      <c r="C77" s="36" t="s">
        <v>34</v>
      </c>
      <c r="D77" s="43" t="s">
        <v>35</v>
      </c>
      <c r="E77" s="35">
        <v>239</v>
      </c>
      <c r="F77" s="35">
        <v>76</v>
      </c>
      <c r="G77" s="37">
        <v>23</v>
      </c>
      <c r="H77" s="37">
        <v>6</v>
      </c>
      <c r="I77" s="37">
        <v>14</v>
      </c>
      <c r="J77" s="38">
        <v>322</v>
      </c>
      <c r="K77" s="38" t="s">
        <v>13</v>
      </c>
      <c r="L77" s="44" t="s">
        <v>25</v>
      </c>
      <c r="M77" s="66"/>
      <c r="N77" s="174"/>
      <c r="O77" s="97"/>
      <c r="P77" s="178">
        <f t="shared" si="1"/>
        <v>0</v>
      </c>
    </row>
    <row r="78" spans="1:16" x14ac:dyDescent="0.25">
      <c r="A78" s="42">
        <v>51</v>
      </c>
      <c r="B78" s="39">
        <v>401</v>
      </c>
      <c r="C78" s="40" t="s">
        <v>50</v>
      </c>
      <c r="D78" s="51" t="s">
        <v>30</v>
      </c>
      <c r="E78" s="39">
        <v>176</v>
      </c>
      <c r="F78" s="39">
        <v>56</v>
      </c>
      <c r="G78" s="41">
        <v>20</v>
      </c>
      <c r="H78" s="41">
        <v>5</v>
      </c>
      <c r="I78" s="41">
        <v>10</v>
      </c>
      <c r="J78" s="42">
        <v>200</v>
      </c>
      <c r="K78" s="42" t="s">
        <v>13</v>
      </c>
      <c r="L78" s="44" t="s">
        <v>25</v>
      </c>
      <c r="M78" s="60"/>
      <c r="N78" s="174"/>
      <c r="O78" s="97"/>
      <c r="P78" s="178">
        <f t="shared" si="1"/>
        <v>0</v>
      </c>
    </row>
    <row r="79" spans="1:16" ht="24" x14ac:dyDescent="0.25">
      <c r="A79" s="42">
        <v>51</v>
      </c>
      <c r="B79" s="39">
        <v>401</v>
      </c>
      <c r="C79" s="40" t="s">
        <v>50</v>
      </c>
      <c r="D79" s="51" t="s">
        <v>30</v>
      </c>
      <c r="E79" s="39">
        <v>176</v>
      </c>
      <c r="F79" s="39">
        <v>56</v>
      </c>
      <c r="G79" s="41">
        <v>20</v>
      </c>
      <c r="H79" s="41">
        <v>5</v>
      </c>
      <c r="I79" s="41">
        <v>10</v>
      </c>
      <c r="J79" s="42">
        <v>200</v>
      </c>
      <c r="K79" s="42" t="s">
        <v>47</v>
      </c>
      <c r="L79" s="66" t="s">
        <v>48</v>
      </c>
      <c r="M79" s="60">
        <v>0.2</v>
      </c>
      <c r="N79" s="174"/>
      <c r="O79" s="97"/>
      <c r="P79" s="178">
        <f t="shared" si="1"/>
        <v>0</v>
      </c>
    </row>
    <row r="80" spans="1:16" x14ac:dyDescent="0.25">
      <c r="A80" s="38">
        <v>52</v>
      </c>
      <c r="B80" s="35">
        <v>403</v>
      </c>
      <c r="C80" s="36" t="s">
        <v>34</v>
      </c>
      <c r="D80" s="43" t="s">
        <v>35</v>
      </c>
      <c r="E80" s="35">
        <v>286</v>
      </c>
      <c r="F80" s="35">
        <v>91</v>
      </c>
      <c r="G80" s="35">
        <v>22</v>
      </c>
      <c r="H80" s="35">
        <v>7</v>
      </c>
      <c r="I80" s="35">
        <v>16</v>
      </c>
      <c r="J80" s="38">
        <v>352</v>
      </c>
      <c r="K80" s="38" t="s">
        <v>13</v>
      </c>
      <c r="L80" s="44" t="s">
        <v>25</v>
      </c>
      <c r="M80" s="66"/>
      <c r="N80" s="174"/>
      <c r="O80" s="97"/>
      <c r="P80" s="178">
        <f t="shared" si="1"/>
        <v>0</v>
      </c>
    </row>
    <row r="81" spans="1:16" x14ac:dyDescent="0.25">
      <c r="A81" s="38">
        <v>53</v>
      </c>
      <c r="B81" s="35">
        <v>405</v>
      </c>
      <c r="C81" s="36" t="s">
        <v>34</v>
      </c>
      <c r="D81" s="43" t="s">
        <v>35</v>
      </c>
      <c r="E81" s="35">
        <v>195</v>
      </c>
      <c r="F81" s="35">
        <v>62</v>
      </c>
      <c r="G81" s="37">
        <v>22</v>
      </c>
      <c r="H81" s="37">
        <v>7</v>
      </c>
      <c r="I81" s="37">
        <v>14</v>
      </c>
      <c r="J81" s="38">
        <v>308</v>
      </c>
      <c r="K81" s="38" t="s">
        <v>13</v>
      </c>
      <c r="L81" s="44" t="s">
        <v>25</v>
      </c>
      <c r="M81" s="66"/>
      <c r="N81" s="174"/>
      <c r="O81" s="97"/>
      <c r="P81" s="178">
        <f t="shared" si="1"/>
        <v>0</v>
      </c>
    </row>
    <row r="82" spans="1:16" x14ac:dyDescent="0.25">
      <c r="A82" s="38">
        <v>54</v>
      </c>
      <c r="B82" s="35">
        <v>406</v>
      </c>
      <c r="C82" s="36" t="s">
        <v>50</v>
      </c>
      <c r="D82" s="43" t="s">
        <v>30</v>
      </c>
      <c r="E82" s="35">
        <v>207</v>
      </c>
      <c r="F82" s="35">
        <v>66</v>
      </c>
      <c r="G82" s="37">
        <v>19</v>
      </c>
      <c r="H82" s="37">
        <v>3</v>
      </c>
      <c r="I82" s="37">
        <v>9</v>
      </c>
      <c r="J82" s="38">
        <v>171</v>
      </c>
      <c r="K82" s="38" t="s">
        <v>13</v>
      </c>
      <c r="L82" s="44" t="s">
        <v>25</v>
      </c>
      <c r="M82" s="66"/>
      <c r="N82" s="174"/>
      <c r="O82" s="97"/>
      <c r="P82" s="178">
        <f t="shared" si="1"/>
        <v>0</v>
      </c>
    </row>
    <row r="83" spans="1:16" x14ac:dyDescent="0.25">
      <c r="A83" s="46">
        <v>55</v>
      </c>
      <c r="B83" s="47">
        <v>407</v>
      </c>
      <c r="C83" s="50" t="s">
        <v>34</v>
      </c>
      <c r="D83" s="52" t="s">
        <v>35</v>
      </c>
      <c r="E83" s="47">
        <v>239</v>
      </c>
      <c r="F83" s="47">
        <v>76</v>
      </c>
      <c r="G83" s="48">
        <v>20</v>
      </c>
      <c r="H83" s="48">
        <v>7</v>
      </c>
      <c r="I83" s="48">
        <v>12</v>
      </c>
      <c r="J83" s="46">
        <v>240</v>
      </c>
      <c r="K83" s="46" t="s">
        <v>12</v>
      </c>
      <c r="L83" s="66" t="s">
        <v>26</v>
      </c>
      <c r="M83" s="54"/>
      <c r="N83" s="174"/>
      <c r="O83" s="97"/>
      <c r="P83" s="178">
        <f t="shared" si="1"/>
        <v>0</v>
      </c>
    </row>
    <row r="84" spans="1:16" x14ac:dyDescent="0.25">
      <c r="A84" s="42">
        <v>56</v>
      </c>
      <c r="B84" s="39">
        <v>408</v>
      </c>
      <c r="C84" s="40" t="s">
        <v>50</v>
      </c>
      <c r="D84" s="51" t="s">
        <v>30</v>
      </c>
      <c r="E84" s="39">
        <v>170</v>
      </c>
      <c r="F84" s="39">
        <v>54</v>
      </c>
      <c r="G84" s="41">
        <v>19</v>
      </c>
      <c r="H84" s="41">
        <v>7</v>
      </c>
      <c r="I84" s="41">
        <v>9</v>
      </c>
      <c r="J84" s="42">
        <v>171</v>
      </c>
      <c r="K84" s="42" t="s">
        <v>31</v>
      </c>
      <c r="L84" s="44" t="s">
        <v>32</v>
      </c>
      <c r="M84" s="60">
        <v>0.2</v>
      </c>
      <c r="N84" s="174"/>
      <c r="O84" s="97"/>
      <c r="P84" s="178">
        <f t="shared" si="1"/>
        <v>0</v>
      </c>
    </row>
    <row r="85" spans="1:16" x14ac:dyDescent="0.25">
      <c r="A85" s="42">
        <v>56</v>
      </c>
      <c r="B85" s="39">
        <v>408</v>
      </c>
      <c r="C85" s="40" t="s">
        <v>50</v>
      </c>
      <c r="D85" s="51" t="s">
        <v>30</v>
      </c>
      <c r="E85" s="39">
        <v>170</v>
      </c>
      <c r="F85" s="39">
        <v>54</v>
      </c>
      <c r="G85" s="41">
        <v>19</v>
      </c>
      <c r="H85" s="41">
        <v>7</v>
      </c>
      <c r="I85" s="41">
        <v>9</v>
      </c>
      <c r="J85" s="42">
        <v>171</v>
      </c>
      <c r="K85" s="42" t="s">
        <v>13</v>
      </c>
      <c r="L85" s="44" t="s">
        <v>25</v>
      </c>
      <c r="M85" s="57"/>
      <c r="N85" s="174"/>
      <c r="O85" s="97"/>
      <c r="P85" s="178">
        <f t="shared" si="1"/>
        <v>0</v>
      </c>
    </row>
    <row r="86" spans="1:16" x14ac:dyDescent="0.25">
      <c r="A86" s="42">
        <v>57</v>
      </c>
      <c r="B86" s="39">
        <v>409</v>
      </c>
      <c r="C86" s="40" t="s">
        <v>34</v>
      </c>
      <c r="D86" s="51" t="s">
        <v>35</v>
      </c>
      <c r="E86" s="39">
        <v>251</v>
      </c>
      <c r="F86" s="39">
        <v>80</v>
      </c>
      <c r="G86" s="41">
        <v>21</v>
      </c>
      <c r="H86" s="41">
        <v>11</v>
      </c>
      <c r="I86" s="41">
        <v>11</v>
      </c>
      <c r="J86" s="42">
        <v>231</v>
      </c>
      <c r="K86" s="42" t="s">
        <v>13</v>
      </c>
      <c r="L86" s="44" t="s">
        <v>25</v>
      </c>
      <c r="M86" s="57"/>
      <c r="N86" s="174"/>
      <c r="O86" s="97"/>
      <c r="P86" s="178">
        <f t="shared" si="1"/>
        <v>0</v>
      </c>
    </row>
    <row r="87" spans="1:16" s="5" customFormat="1" ht="24" x14ac:dyDescent="0.25">
      <c r="A87" s="42">
        <v>57</v>
      </c>
      <c r="B87" s="39">
        <v>409</v>
      </c>
      <c r="C87" s="40" t="s">
        <v>34</v>
      </c>
      <c r="D87" s="51" t="s">
        <v>35</v>
      </c>
      <c r="E87" s="39">
        <v>251</v>
      </c>
      <c r="F87" s="39">
        <v>80</v>
      </c>
      <c r="G87" s="41">
        <v>21</v>
      </c>
      <c r="H87" s="41">
        <v>11</v>
      </c>
      <c r="I87" s="41">
        <v>11</v>
      </c>
      <c r="J87" s="42">
        <v>231</v>
      </c>
      <c r="K87" s="42" t="s">
        <v>47</v>
      </c>
      <c r="L87" s="66" t="s">
        <v>48</v>
      </c>
      <c r="M87" s="57"/>
      <c r="N87" s="174"/>
      <c r="O87" s="97"/>
      <c r="P87" s="178">
        <f t="shared" si="1"/>
        <v>0</v>
      </c>
    </row>
    <row r="88" spans="1:16" s="5" customFormat="1" x14ac:dyDescent="0.25">
      <c r="A88" s="38">
        <v>58</v>
      </c>
      <c r="B88" s="35">
        <v>410</v>
      </c>
      <c r="C88" s="36" t="s">
        <v>34</v>
      </c>
      <c r="D88" s="43" t="s">
        <v>35</v>
      </c>
      <c r="E88" s="35">
        <v>226</v>
      </c>
      <c r="F88" s="35">
        <v>72</v>
      </c>
      <c r="G88" s="37">
        <v>21</v>
      </c>
      <c r="H88" s="37">
        <v>12</v>
      </c>
      <c r="I88" s="37">
        <v>12</v>
      </c>
      <c r="J88" s="38">
        <v>252</v>
      </c>
      <c r="K88" s="38" t="s">
        <v>13</v>
      </c>
      <c r="L88" s="44" t="s">
        <v>25</v>
      </c>
      <c r="M88" s="66"/>
      <c r="N88" s="174"/>
      <c r="O88" s="97"/>
      <c r="P88" s="178">
        <f t="shared" si="1"/>
        <v>0</v>
      </c>
    </row>
    <row r="89" spans="1:16" s="5" customFormat="1" x14ac:dyDescent="0.25">
      <c r="A89" s="38">
        <v>59</v>
      </c>
      <c r="B89" s="35">
        <v>411</v>
      </c>
      <c r="C89" s="36" t="s">
        <v>34</v>
      </c>
      <c r="D89" s="43" t="s">
        <v>35</v>
      </c>
      <c r="E89" s="35">
        <v>276</v>
      </c>
      <c r="F89" s="35">
        <v>88</v>
      </c>
      <c r="G89" s="37">
        <v>21</v>
      </c>
      <c r="H89" s="37">
        <v>9</v>
      </c>
      <c r="I89" s="37">
        <v>13</v>
      </c>
      <c r="J89" s="38">
        <v>273</v>
      </c>
      <c r="K89" s="38" t="s">
        <v>13</v>
      </c>
      <c r="L89" s="44" t="s">
        <v>25</v>
      </c>
      <c r="M89" s="66"/>
      <c r="N89" s="174"/>
      <c r="O89" s="97"/>
      <c r="P89" s="178">
        <f t="shared" si="1"/>
        <v>0</v>
      </c>
    </row>
    <row r="90" spans="1:16" s="5" customFormat="1" x14ac:dyDescent="0.25">
      <c r="A90" s="42">
        <v>60</v>
      </c>
      <c r="B90" s="39">
        <v>412</v>
      </c>
      <c r="C90" s="40" t="s">
        <v>50</v>
      </c>
      <c r="D90" s="51" t="s">
        <v>30</v>
      </c>
      <c r="E90" s="39">
        <v>188</v>
      </c>
      <c r="F90" s="39">
        <v>60</v>
      </c>
      <c r="G90" s="41">
        <v>18</v>
      </c>
      <c r="H90" s="41">
        <v>5</v>
      </c>
      <c r="I90" s="41">
        <v>13</v>
      </c>
      <c r="J90" s="42">
        <v>234</v>
      </c>
      <c r="K90" s="42" t="s">
        <v>12</v>
      </c>
      <c r="L90" s="66" t="s">
        <v>26</v>
      </c>
      <c r="M90" s="57"/>
      <c r="N90" s="174"/>
      <c r="O90" s="97"/>
      <c r="P90" s="178">
        <f t="shared" si="1"/>
        <v>0</v>
      </c>
    </row>
    <row r="91" spans="1:16" x14ac:dyDescent="0.25">
      <c r="A91" s="42">
        <v>60</v>
      </c>
      <c r="B91" s="39">
        <v>412</v>
      </c>
      <c r="C91" s="40" t="s">
        <v>50</v>
      </c>
      <c r="D91" s="51" t="s">
        <v>30</v>
      </c>
      <c r="E91" s="39">
        <v>188</v>
      </c>
      <c r="F91" s="39">
        <v>60</v>
      </c>
      <c r="G91" s="41">
        <v>18</v>
      </c>
      <c r="H91" s="41">
        <v>5</v>
      </c>
      <c r="I91" s="41">
        <v>13</v>
      </c>
      <c r="J91" s="42">
        <v>234</v>
      </c>
      <c r="K91" s="42" t="s">
        <v>27</v>
      </c>
      <c r="L91" s="44" t="s">
        <v>28</v>
      </c>
      <c r="M91" s="57"/>
      <c r="N91" s="174"/>
      <c r="O91" s="97"/>
      <c r="P91" s="178">
        <f t="shared" si="1"/>
        <v>0</v>
      </c>
    </row>
    <row r="92" spans="1:16" x14ac:dyDescent="0.25">
      <c r="A92" s="46">
        <v>61</v>
      </c>
      <c r="B92" s="47">
        <v>413</v>
      </c>
      <c r="C92" s="50" t="s">
        <v>34</v>
      </c>
      <c r="D92" s="52" t="s">
        <v>35</v>
      </c>
      <c r="E92" s="47">
        <v>223</v>
      </c>
      <c r="F92" s="47">
        <v>71</v>
      </c>
      <c r="G92" s="48">
        <v>20</v>
      </c>
      <c r="H92" s="48">
        <v>8</v>
      </c>
      <c r="I92" s="48">
        <v>13</v>
      </c>
      <c r="J92" s="46">
        <v>260</v>
      </c>
      <c r="K92" s="46" t="s">
        <v>12</v>
      </c>
      <c r="L92" s="66" t="s">
        <v>26</v>
      </c>
      <c r="M92" s="54"/>
      <c r="N92" s="174"/>
      <c r="O92" s="97"/>
      <c r="P92" s="178">
        <f t="shared" si="1"/>
        <v>0</v>
      </c>
    </row>
    <row r="93" spans="1:16" x14ac:dyDescent="0.25">
      <c r="A93" s="38">
        <v>62</v>
      </c>
      <c r="B93" s="35">
        <v>414</v>
      </c>
      <c r="C93" s="36" t="s">
        <v>34</v>
      </c>
      <c r="D93" s="43" t="s">
        <v>35</v>
      </c>
      <c r="E93" s="35">
        <v>204</v>
      </c>
      <c r="F93" s="35">
        <v>65</v>
      </c>
      <c r="G93" s="37">
        <v>19</v>
      </c>
      <c r="H93" s="37">
        <v>7</v>
      </c>
      <c r="I93" s="37">
        <v>14</v>
      </c>
      <c r="J93" s="38">
        <v>266</v>
      </c>
      <c r="K93" s="38" t="s">
        <v>13</v>
      </c>
      <c r="L93" s="44" t="s">
        <v>25</v>
      </c>
      <c r="M93" s="66"/>
      <c r="N93" s="174"/>
      <c r="O93" s="97"/>
      <c r="P93" s="178">
        <f t="shared" si="1"/>
        <v>0</v>
      </c>
    </row>
    <row r="94" spans="1:16" x14ac:dyDescent="0.25">
      <c r="A94" s="42">
        <v>63</v>
      </c>
      <c r="B94" s="39">
        <v>415</v>
      </c>
      <c r="C94" s="40" t="s">
        <v>50</v>
      </c>
      <c r="D94" s="51" t="s">
        <v>30</v>
      </c>
      <c r="E94" s="39">
        <v>242</v>
      </c>
      <c r="F94" s="39">
        <v>77</v>
      </c>
      <c r="G94" s="41">
        <v>21</v>
      </c>
      <c r="H94" s="41">
        <v>5</v>
      </c>
      <c r="I94" s="41">
        <v>14</v>
      </c>
      <c r="J94" s="42">
        <v>294</v>
      </c>
      <c r="K94" s="42" t="s">
        <v>12</v>
      </c>
      <c r="L94" s="66" t="s">
        <v>26</v>
      </c>
      <c r="M94" s="57"/>
      <c r="N94" s="174"/>
      <c r="O94" s="97"/>
      <c r="P94" s="178">
        <f t="shared" si="1"/>
        <v>0</v>
      </c>
    </row>
    <row r="95" spans="1:16" x14ac:dyDescent="0.25">
      <c r="A95" s="42">
        <v>63</v>
      </c>
      <c r="B95" s="39">
        <v>415</v>
      </c>
      <c r="C95" s="40" t="s">
        <v>50</v>
      </c>
      <c r="D95" s="51" t="s">
        <v>30</v>
      </c>
      <c r="E95" s="39">
        <v>242</v>
      </c>
      <c r="F95" s="39">
        <v>77</v>
      </c>
      <c r="G95" s="41">
        <v>21</v>
      </c>
      <c r="H95" s="41">
        <v>5</v>
      </c>
      <c r="I95" s="41">
        <v>14</v>
      </c>
      <c r="J95" s="42">
        <v>294</v>
      </c>
      <c r="K95" s="42" t="s">
        <v>27</v>
      </c>
      <c r="L95" s="44" t="s">
        <v>28</v>
      </c>
      <c r="M95" s="57"/>
      <c r="N95" s="174"/>
      <c r="O95" s="97"/>
      <c r="P95" s="178">
        <f t="shared" si="1"/>
        <v>0</v>
      </c>
    </row>
    <row r="96" spans="1:16" x14ac:dyDescent="0.25">
      <c r="A96" s="38">
        <v>64</v>
      </c>
      <c r="B96" s="35">
        <v>418</v>
      </c>
      <c r="C96" s="50" t="s">
        <v>34</v>
      </c>
      <c r="D96" s="52" t="s">
        <v>35</v>
      </c>
      <c r="E96" s="47">
        <v>179</v>
      </c>
      <c r="F96" s="47">
        <v>57</v>
      </c>
      <c r="G96" s="48">
        <v>21</v>
      </c>
      <c r="H96" s="48">
        <v>7</v>
      </c>
      <c r="I96" s="48">
        <v>9</v>
      </c>
      <c r="J96" s="46">
        <v>189</v>
      </c>
      <c r="K96" s="46" t="s">
        <v>12</v>
      </c>
      <c r="L96" s="66" t="s">
        <v>26</v>
      </c>
      <c r="M96" s="54"/>
      <c r="N96" s="174"/>
      <c r="O96" s="97"/>
      <c r="P96" s="178">
        <f t="shared" si="1"/>
        <v>0</v>
      </c>
    </row>
    <row r="97" spans="1:16" x14ac:dyDescent="0.25">
      <c r="A97" s="46">
        <v>65</v>
      </c>
      <c r="B97" s="35">
        <v>421</v>
      </c>
      <c r="C97" s="50" t="s">
        <v>34</v>
      </c>
      <c r="D97" s="52" t="s">
        <v>35</v>
      </c>
      <c r="E97" s="47">
        <v>170</v>
      </c>
      <c r="F97" s="47">
        <v>54</v>
      </c>
      <c r="G97" s="48">
        <v>20</v>
      </c>
      <c r="H97" s="48">
        <v>5</v>
      </c>
      <c r="I97" s="48">
        <v>10</v>
      </c>
      <c r="J97" s="46">
        <v>200</v>
      </c>
      <c r="K97" s="46" t="s">
        <v>12</v>
      </c>
      <c r="L97" s="66" t="s">
        <v>26</v>
      </c>
      <c r="M97" s="54"/>
      <c r="N97" s="174"/>
      <c r="O97" s="97"/>
      <c r="P97" s="178">
        <f t="shared" si="1"/>
        <v>0</v>
      </c>
    </row>
    <row r="98" spans="1:16" x14ac:dyDescent="0.25">
      <c r="A98" s="46">
        <v>66</v>
      </c>
      <c r="B98" s="35">
        <v>423</v>
      </c>
      <c r="C98" s="50" t="s">
        <v>34</v>
      </c>
      <c r="D98" s="52" t="s">
        <v>35</v>
      </c>
      <c r="E98" s="47">
        <v>154</v>
      </c>
      <c r="F98" s="47">
        <v>49</v>
      </c>
      <c r="G98" s="48">
        <v>20</v>
      </c>
      <c r="H98" s="48">
        <v>7</v>
      </c>
      <c r="I98" s="48">
        <v>11</v>
      </c>
      <c r="J98" s="46">
        <v>220</v>
      </c>
      <c r="K98" s="46" t="s">
        <v>12</v>
      </c>
      <c r="L98" s="66" t="s">
        <v>26</v>
      </c>
      <c r="M98" s="54"/>
      <c r="N98" s="174"/>
      <c r="O98" s="97"/>
      <c r="P98" s="178">
        <f t="shared" si="1"/>
        <v>0</v>
      </c>
    </row>
    <row r="99" spans="1:16" x14ac:dyDescent="0.25">
      <c r="A99" s="42">
        <v>67</v>
      </c>
      <c r="B99" s="39">
        <v>430</v>
      </c>
      <c r="C99" s="40" t="s">
        <v>23</v>
      </c>
      <c r="D99" s="51" t="s">
        <v>24</v>
      </c>
      <c r="E99" s="39">
        <v>160</v>
      </c>
      <c r="F99" s="39">
        <v>51</v>
      </c>
      <c r="G99" s="41">
        <v>22</v>
      </c>
      <c r="H99" s="41">
        <v>15</v>
      </c>
      <c r="I99" s="41">
        <v>10</v>
      </c>
      <c r="J99" s="42">
        <v>220</v>
      </c>
      <c r="K99" s="42" t="s">
        <v>12</v>
      </c>
      <c r="L99" s="66" t="s">
        <v>26</v>
      </c>
      <c r="M99" s="57"/>
      <c r="N99" s="174"/>
      <c r="O99" s="97"/>
      <c r="P99" s="178">
        <f t="shared" si="1"/>
        <v>0</v>
      </c>
    </row>
    <row r="100" spans="1:16" x14ac:dyDescent="0.25">
      <c r="A100" s="42">
        <v>67</v>
      </c>
      <c r="B100" s="39">
        <v>430</v>
      </c>
      <c r="C100" s="40" t="s">
        <v>23</v>
      </c>
      <c r="D100" s="51" t="s">
        <v>24</v>
      </c>
      <c r="E100" s="39">
        <v>160</v>
      </c>
      <c r="F100" s="39">
        <v>51</v>
      </c>
      <c r="G100" s="41">
        <v>22</v>
      </c>
      <c r="H100" s="41">
        <v>15</v>
      </c>
      <c r="I100" s="41">
        <v>10</v>
      </c>
      <c r="J100" s="42">
        <v>220</v>
      </c>
      <c r="K100" s="42" t="s">
        <v>27</v>
      </c>
      <c r="L100" s="44" t="s">
        <v>28</v>
      </c>
      <c r="M100" s="57"/>
      <c r="N100" s="174"/>
      <c r="O100" s="97"/>
      <c r="P100" s="178">
        <f t="shared" si="1"/>
        <v>0</v>
      </c>
    </row>
    <row r="101" spans="1:16" x14ac:dyDescent="0.25">
      <c r="A101" s="42">
        <v>68</v>
      </c>
      <c r="B101" s="39">
        <v>432</v>
      </c>
      <c r="C101" s="40" t="s">
        <v>23</v>
      </c>
      <c r="D101" s="51" t="s">
        <v>24</v>
      </c>
      <c r="E101" s="39">
        <v>167</v>
      </c>
      <c r="F101" s="39">
        <v>53</v>
      </c>
      <c r="G101" s="41">
        <v>22</v>
      </c>
      <c r="H101" s="41">
        <v>9</v>
      </c>
      <c r="I101" s="41">
        <v>9</v>
      </c>
      <c r="J101" s="42">
        <v>198</v>
      </c>
      <c r="K101" s="42" t="s">
        <v>13</v>
      </c>
      <c r="L101" s="44" t="s">
        <v>25</v>
      </c>
      <c r="M101" s="57"/>
      <c r="N101" s="174"/>
      <c r="O101" s="97"/>
      <c r="P101" s="178">
        <f t="shared" si="1"/>
        <v>0</v>
      </c>
    </row>
    <row r="102" spans="1:16" x14ac:dyDescent="0.25">
      <c r="A102" s="42">
        <v>68</v>
      </c>
      <c r="B102" s="39">
        <v>432</v>
      </c>
      <c r="C102" s="40" t="s">
        <v>23</v>
      </c>
      <c r="D102" s="51" t="s">
        <v>24</v>
      </c>
      <c r="E102" s="39">
        <v>167</v>
      </c>
      <c r="F102" s="39">
        <v>53</v>
      </c>
      <c r="G102" s="41">
        <v>22</v>
      </c>
      <c r="H102" s="41">
        <v>9</v>
      </c>
      <c r="I102" s="41">
        <v>9</v>
      </c>
      <c r="J102" s="42">
        <v>198</v>
      </c>
      <c r="K102" s="42" t="s">
        <v>27</v>
      </c>
      <c r="L102" s="44" t="s">
        <v>28</v>
      </c>
      <c r="M102" s="57"/>
      <c r="N102" s="174"/>
      <c r="O102" s="97"/>
      <c r="P102" s="178">
        <f t="shared" si="1"/>
        <v>0</v>
      </c>
    </row>
    <row r="103" spans="1:16" x14ac:dyDescent="0.25">
      <c r="A103" s="38">
        <v>69</v>
      </c>
      <c r="B103" s="35">
        <v>433</v>
      </c>
      <c r="C103" s="50" t="s">
        <v>23</v>
      </c>
      <c r="D103" s="52" t="s">
        <v>24</v>
      </c>
      <c r="E103" s="47">
        <v>135</v>
      </c>
      <c r="F103" s="47">
        <v>43</v>
      </c>
      <c r="G103" s="48">
        <v>22</v>
      </c>
      <c r="H103" s="48">
        <v>12</v>
      </c>
      <c r="I103" s="48">
        <v>10</v>
      </c>
      <c r="J103" s="46">
        <v>220</v>
      </c>
      <c r="K103" s="46" t="s">
        <v>12</v>
      </c>
      <c r="L103" s="66" t="s">
        <v>26</v>
      </c>
      <c r="M103" s="54"/>
      <c r="N103" s="174"/>
      <c r="O103" s="97"/>
      <c r="P103" s="178">
        <f t="shared" si="1"/>
        <v>0</v>
      </c>
    </row>
    <row r="104" spans="1:16" x14ac:dyDescent="0.25">
      <c r="A104" s="38">
        <v>70</v>
      </c>
      <c r="B104" s="35">
        <v>434</v>
      </c>
      <c r="C104" s="50" t="s">
        <v>23</v>
      </c>
      <c r="D104" s="52" t="s">
        <v>24</v>
      </c>
      <c r="E104" s="47">
        <v>144</v>
      </c>
      <c r="F104" s="47">
        <v>46</v>
      </c>
      <c r="G104" s="48">
        <v>22</v>
      </c>
      <c r="H104" s="48">
        <v>15</v>
      </c>
      <c r="I104" s="48">
        <v>8</v>
      </c>
      <c r="J104" s="46">
        <v>176</v>
      </c>
      <c r="K104" s="46" t="s">
        <v>12</v>
      </c>
      <c r="L104" s="66" t="s">
        <v>26</v>
      </c>
      <c r="M104" s="54"/>
      <c r="N104" s="174"/>
      <c r="O104" s="97"/>
      <c r="P104" s="178">
        <f t="shared" si="1"/>
        <v>0</v>
      </c>
    </row>
    <row r="105" spans="1:16" x14ac:dyDescent="0.25">
      <c r="A105" s="38">
        <v>71</v>
      </c>
      <c r="B105" s="35">
        <v>435</v>
      </c>
      <c r="C105" s="36" t="s">
        <v>23</v>
      </c>
      <c r="D105" s="43" t="s">
        <v>24</v>
      </c>
      <c r="E105" s="35">
        <v>160</v>
      </c>
      <c r="F105" s="35">
        <v>51</v>
      </c>
      <c r="G105" s="37">
        <v>25</v>
      </c>
      <c r="H105" s="37">
        <v>15</v>
      </c>
      <c r="I105" s="37">
        <v>12</v>
      </c>
      <c r="J105" s="38">
        <v>300</v>
      </c>
      <c r="K105" s="38" t="s">
        <v>13</v>
      </c>
      <c r="L105" s="44" t="s">
        <v>25</v>
      </c>
      <c r="M105" s="66"/>
      <c r="N105" s="174"/>
      <c r="O105" s="97"/>
      <c r="P105" s="178">
        <f t="shared" si="1"/>
        <v>0</v>
      </c>
    </row>
    <row r="106" spans="1:16" x14ac:dyDescent="0.25">
      <c r="A106" s="38">
        <v>72</v>
      </c>
      <c r="B106" s="35">
        <v>436</v>
      </c>
      <c r="C106" s="36" t="s">
        <v>23</v>
      </c>
      <c r="D106" s="43" t="s">
        <v>24</v>
      </c>
      <c r="E106" s="35">
        <v>135</v>
      </c>
      <c r="F106" s="35">
        <v>43</v>
      </c>
      <c r="G106" s="37">
        <v>23</v>
      </c>
      <c r="H106" s="37">
        <v>15</v>
      </c>
      <c r="I106" s="37">
        <v>8</v>
      </c>
      <c r="J106" s="38">
        <v>184</v>
      </c>
      <c r="K106" s="38" t="s">
        <v>13</v>
      </c>
      <c r="L106" s="44" t="s">
        <v>25</v>
      </c>
      <c r="M106" s="66"/>
      <c r="N106" s="174"/>
      <c r="O106" s="97"/>
      <c r="P106" s="178">
        <f t="shared" si="1"/>
        <v>0</v>
      </c>
    </row>
    <row r="107" spans="1:16" ht="24" x14ac:dyDescent="0.25">
      <c r="A107" s="38">
        <v>73</v>
      </c>
      <c r="B107" s="35">
        <v>437</v>
      </c>
      <c r="C107" s="36" t="s">
        <v>23</v>
      </c>
      <c r="D107" s="43" t="s">
        <v>24</v>
      </c>
      <c r="E107" s="35">
        <v>154</v>
      </c>
      <c r="F107" s="35">
        <v>49</v>
      </c>
      <c r="G107" s="37">
        <v>23</v>
      </c>
      <c r="H107" s="37">
        <v>10</v>
      </c>
      <c r="I107" s="37">
        <v>8</v>
      </c>
      <c r="J107" s="38">
        <v>184</v>
      </c>
      <c r="K107" s="38" t="s">
        <v>13</v>
      </c>
      <c r="L107" s="44" t="s">
        <v>25</v>
      </c>
      <c r="M107" s="66" t="s">
        <v>53</v>
      </c>
      <c r="N107" s="174"/>
      <c r="O107" s="97"/>
      <c r="P107" s="178">
        <f t="shared" si="1"/>
        <v>0</v>
      </c>
    </row>
    <row r="108" spans="1:16" x14ac:dyDescent="0.25">
      <c r="A108" s="42">
        <v>74</v>
      </c>
      <c r="B108" s="39">
        <v>438</v>
      </c>
      <c r="C108" s="40" t="s">
        <v>23</v>
      </c>
      <c r="D108" s="51" t="s">
        <v>24</v>
      </c>
      <c r="E108" s="41">
        <v>141</v>
      </c>
      <c r="F108" s="39">
        <v>45</v>
      </c>
      <c r="G108" s="42">
        <v>23</v>
      </c>
      <c r="H108" s="42">
        <v>12</v>
      </c>
      <c r="I108" s="42">
        <v>10</v>
      </c>
      <c r="J108" s="42">
        <v>230</v>
      </c>
      <c r="K108" s="42" t="s">
        <v>13</v>
      </c>
      <c r="L108" s="44" t="s">
        <v>25</v>
      </c>
      <c r="M108" s="57"/>
      <c r="N108" s="174"/>
      <c r="O108" s="97"/>
      <c r="P108" s="178">
        <f t="shared" si="1"/>
        <v>0</v>
      </c>
    </row>
    <row r="109" spans="1:16" ht="24" x14ac:dyDescent="0.25">
      <c r="A109" s="42">
        <v>74</v>
      </c>
      <c r="B109" s="39">
        <v>438</v>
      </c>
      <c r="C109" s="40" t="s">
        <v>23</v>
      </c>
      <c r="D109" s="51" t="s">
        <v>24</v>
      </c>
      <c r="E109" s="41">
        <v>141</v>
      </c>
      <c r="F109" s="39">
        <v>45</v>
      </c>
      <c r="G109" s="42">
        <v>23</v>
      </c>
      <c r="H109" s="42">
        <v>12</v>
      </c>
      <c r="I109" s="42">
        <v>10</v>
      </c>
      <c r="J109" s="42">
        <v>230</v>
      </c>
      <c r="K109" s="42" t="s">
        <v>47</v>
      </c>
      <c r="L109" s="66" t="s">
        <v>48</v>
      </c>
      <c r="M109" s="57" t="s">
        <v>54</v>
      </c>
      <c r="N109" s="174"/>
      <c r="O109" s="97"/>
      <c r="P109" s="178">
        <f t="shared" si="1"/>
        <v>0</v>
      </c>
    </row>
    <row r="110" spans="1:16" x14ac:dyDescent="0.25">
      <c r="A110" s="42">
        <v>75</v>
      </c>
      <c r="B110" s="39">
        <v>439</v>
      </c>
      <c r="C110" s="40" t="s">
        <v>23</v>
      </c>
      <c r="D110" s="51" t="s">
        <v>24</v>
      </c>
      <c r="E110" s="41">
        <v>135</v>
      </c>
      <c r="F110" s="39">
        <v>43</v>
      </c>
      <c r="G110" s="42">
        <v>23</v>
      </c>
      <c r="H110" s="42">
        <v>15</v>
      </c>
      <c r="I110" s="42">
        <v>10</v>
      </c>
      <c r="J110" s="42">
        <v>230</v>
      </c>
      <c r="K110" s="42" t="s">
        <v>13</v>
      </c>
      <c r="L110" s="44" t="s">
        <v>25</v>
      </c>
      <c r="M110" s="57"/>
      <c r="N110" s="174"/>
      <c r="O110" s="97"/>
      <c r="P110" s="178">
        <f t="shared" si="1"/>
        <v>0</v>
      </c>
    </row>
    <row r="111" spans="1:16" x14ac:dyDescent="0.25">
      <c r="A111" s="42">
        <v>75</v>
      </c>
      <c r="B111" s="39">
        <v>439</v>
      </c>
      <c r="C111" s="40" t="s">
        <v>23</v>
      </c>
      <c r="D111" s="51" t="s">
        <v>24</v>
      </c>
      <c r="E111" s="41">
        <v>135</v>
      </c>
      <c r="F111" s="39">
        <v>43</v>
      </c>
      <c r="G111" s="42">
        <v>23</v>
      </c>
      <c r="H111" s="42">
        <v>15</v>
      </c>
      <c r="I111" s="42">
        <v>10</v>
      </c>
      <c r="J111" s="42">
        <v>230</v>
      </c>
      <c r="K111" s="42" t="s">
        <v>27</v>
      </c>
      <c r="L111" s="44" t="s">
        <v>28</v>
      </c>
      <c r="M111" s="57"/>
      <c r="N111" s="174"/>
      <c r="O111" s="97"/>
      <c r="P111" s="178">
        <f t="shared" si="1"/>
        <v>0</v>
      </c>
    </row>
    <row r="112" spans="1:16" x14ac:dyDescent="0.25">
      <c r="A112" s="42">
        <v>76</v>
      </c>
      <c r="B112" s="39">
        <v>441</v>
      </c>
      <c r="C112" s="40" t="s">
        <v>23</v>
      </c>
      <c r="D112" s="51" t="s">
        <v>24</v>
      </c>
      <c r="E112" s="42">
        <v>138</v>
      </c>
      <c r="F112" s="39">
        <v>44</v>
      </c>
      <c r="G112" s="42">
        <v>21</v>
      </c>
      <c r="H112" s="42">
        <v>13</v>
      </c>
      <c r="I112" s="42">
        <v>9</v>
      </c>
      <c r="J112" s="42">
        <v>189</v>
      </c>
      <c r="K112" s="42" t="s">
        <v>13</v>
      </c>
      <c r="L112" s="44" t="s">
        <v>25</v>
      </c>
      <c r="M112" s="45"/>
      <c r="N112" s="174"/>
      <c r="O112" s="97"/>
      <c r="P112" s="178">
        <f t="shared" si="1"/>
        <v>0</v>
      </c>
    </row>
    <row r="113" spans="1:16" ht="24" x14ac:dyDescent="0.25">
      <c r="A113" s="42">
        <v>76</v>
      </c>
      <c r="B113" s="39">
        <v>441</v>
      </c>
      <c r="C113" s="40" t="s">
        <v>23</v>
      </c>
      <c r="D113" s="51" t="s">
        <v>24</v>
      </c>
      <c r="E113" s="42">
        <v>138</v>
      </c>
      <c r="F113" s="39">
        <v>44</v>
      </c>
      <c r="G113" s="42">
        <v>21</v>
      </c>
      <c r="H113" s="42">
        <v>13</v>
      </c>
      <c r="I113" s="42">
        <v>9</v>
      </c>
      <c r="J113" s="42">
        <v>189</v>
      </c>
      <c r="K113" s="42" t="s">
        <v>47</v>
      </c>
      <c r="L113" s="66" t="s">
        <v>48</v>
      </c>
      <c r="M113" s="45" t="s">
        <v>54</v>
      </c>
      <c r="N113" s="174"/>
      <c r="O113" s="97"/>
      <c r="P113" s="178">
        <f t="shared" si="1"/>
        <v>0</v>
      </c>
    </row>
    <row r="114" spans="1:16" x14ac:dyDescent="0.25">
      <c r="A114" s="38">
        <v>77</v>
      </c>
      <c r="B114" s="35">
        <v>442</v>
      </c>
      <c r="C114" s="50" t="s">
        <v>23</v>
      </c>
      <c r="D114" s="52" t="s">
        <v>24</v>
      </c>
      <c r="E114" s="46">
        <v>182</v>
      </c>
      <c r="F114" s="47">
        <v>58</v>
      </c>
      <c r="G114" s="46">
        <v>25</v>
      </c>
      <c r="H114" s="46">
        <v>15</v>
      </c>
      <c r="I114" s="46">
        <v>13</v>
      </c>
      <c r="J114" s="46">
        <v>325</v>
      </c>
      <c r="K114" s="46" t="s">
        <v>12</v>
      </c>
      <c r="L114" s="66" t="s">
        <v>26</v>
      </c>
      <c r="M114" s="54"/>
      <c r="N114" s="174"/>
      <c r="O114" s="97"/>
      <c r="P114" s="178">
        <f t="shared" si="1"/>
        <v>0</v>
      </c>
    </row>
    <row r="115" spans="1:16" x14ac:dyDescent="0.25">
      <c r="A115" s="38">
        <v>78</v>
      </c>
      <c r="B115" s="35">
        <v>443</v>
      </c>
      <c r="C115" s="36" t="s">
        <v>23</v>
      </c>
      <c r="D115" s="43" t="s">
        <v>24</v>
      </c>
      <c r="E115" s="38">
        <v>220</v>
      </c>
      <c r="F115" s="35">
        <v>70</v>
      </c>
      <c r="G115" s="38">
        <v>25</v>
      </c>
      <c r="H115" s="38">
        <v>14</v>
      </c>
      <c r="I115" s="38">
        <v>14</v>
      </c>
      <c r="J115" s="38">
        <v>350</v>
      </c>
      <c r="K115" s="38" t="s">
        <v>13</v>
      </c>
      <c r="L115" s="44" t="s">
        <v>25</v>
      </c>
      <c r="M115" s="66"/>
      <c r="N115" s="174"/>
      <c r="O115" s="97"/>
      <c r="P115" s="178">
        <f t="shared" si="1"/>
        <v>0</v>
      </c>
    </row>
    <row r="116" spans="1:16" x14ac:dyDescent="0.25">
      <c r="A116" s="38">
        <v>79</v>
      </c>
      <c r="B116" s="35">
        <v>444</v>
      </c>
      <c r="C116" s="36" t="s">
        <v>23</v>
      </c>
      <c r="D116" s="43" t="s">
        <v>24</v>
      </c>
      <c r="E116" s="38">
        <v>201</v>
      </c>
      <c r="F116" s="35">
        <v>64</v>
      </c>
      <c r="G116" s="38">
        <v>25</v>
      </c>
      <c r="H116" s="38">
        <v>5</v>
      </c>
      <c r="I116" s="38">
        <v>13</v>
      </c>
      <c r="J116" s="38">
        <v>325</v>
      </c>
      <c r="K116" s="38" t="s">
        <v>13</v>
      </c>
      <c r="L116" s="44" t="s">
        <v>25</v>
      </c>
      <c r="M116" s="66"/>
      <c r="N116" s="174"/>
      <c r="O116" s="97"/>
      <c r="P116" s="178">
        <f t="shared" si="1"/>
        <v>0</v>
      </c>
    </row>
    <row r="117" spans="1:16" x14ac:dyDescent="0.25">
      <c r="A117" s="42">
        <v>80</v>
      </c>
      <c r="B117" s="39">
        <v>445</v>
      </c>
      <c r="C117" s="40" t="s">
        <v>23</v>
      </c>
      <c r="D117" s="51" t="s">
        <v>24</v>
      </c>
      <c r="E117" s="42">
        <v>236</v>
      </c>
      <c r="F117" s="39">
        <v>75</v>
      </c>
      <c r="G117" s="42">
        <v>25</v>
      </c>
      <c r="H117" s="42">
        <v>7</v>
      </c>
      <c r="I117" s="42">
        <v>15</v>
      </c>
      <c r="J117" s="42">
        <v>375</v>
      </c>
      <c r="K117" s="42" t="s">
        <v>13</v>
      </c>
      <c r="L117" s="44" t="s">
        <v>25</v>
      </c>
      <c r="M117" s="57"/>
      <c r="N117" s="174"/>
      <c r="O117" s="97"/>
      <c r="P117" s="178">
        <f t="shared" si="1"/>
        <v>0</v>
      </c>
    </row>
    <row r="118" spans="1:16" x14ac:dyDescent="0.25">
      <c r="A118" s="42">
        <v>80</v>
      </c>
      <c r="B118" s="39">
        <v>445</v>
      </c>
      <c r="C118" s="40" t="s">
        <v>23</v>
      </c>
      <c r="D118" s="51" t="s">
        <v>24</v>
      </c>
      <c r="E118" s="42">
        <v>236</v>
      </c>
      <c r="F118" s="39">
        <v>75</v>
      </c>
      <c r="G118" s="42">
        <v>25</v>
      </c>
      <c r="H118" s="42">
        <v>7</v>
      </c>
      <c r="I118" s="42">
        <v>15</v>
      </c>
      <c r="J118" s="42">
        <v>375</v>
      </c>
      <c r="K118" s="42" t="s">
        <v>33</v>
      </c>
      <c r="L118" s="66" t="s">
        <v>49</v>
      </c>
      <c r="M118" s="57" t="s">
        <v>42</v>
      </c>
      <c r="N118" s="174"/>
      <c r="O118" s="128"/>
      <c r="P118" s="178">
        <f t="shared" si="1"/>
        <v>0</v>
      </c>
    </row>
    <row r="119" spans="1:16" x14ac:dyDescent="0.25">
      <c r="A119" s="38">
        <v>81</v>
      </c>
      <c r="B119" s="35">
        <v>449</v>
      </c>
      <c r="C119" s="36" t="s">
        <v>23</v>
      </c>
      <c r="D119" s="43" t="s">
        <v>24</v>
      </c>
      <c r="E119" s="38">
        <v>210</v>
      </c>
      <c r="F119" s="69">
        <v>67</v>
      </c>
      <c r="G119" s="72">
        <v>26</v>
      </c>
      <c r="H119" s="38">
        <v>8</v>
      </c>
      <c r="I119" s="38">
        <v>15</v>
      </c>
      <c r="J119" s="38">
        <v>390</v>
      </c>
      <c r="K119" s="38" t="s">
        <v>13</v>
      </c>
      <c r="L119" s="44" t="s">
        <v>25</v>
      </c>
      <c r="M119" s="66"/>
      <c r="N119" s="174"/>
      <c r="O119" s="97"/>
      <c r="P119" s="178">
        <f t="shared" si="1"/>
        <v>0</v>
      </c>
    </row>
    <row r="120" spans="1:16" x14ac:dyDescent="0.25">
      <c r="A120" s="38">
        <v>82</v>
      </c>
      <c r="B120" s="35">
        <v>450</v>
      </c>
      <c r="C120" s="36" t="s">
        <v>23</v>
      </c>
      <c r="D120" s="43" t="s">
        <v>24</v>
      </c>
      <c r="E120" s="38">
        <v>226</v>
      </c>
      <c r="F120" s="69">
        <v>72</v>
      </c>
      <c r="G120" s="70">
        <v>26</v>
      </c>
      <c r="H120" s="37">
        <v>15</v>
      </c>
      <c r="I120" s="37">
        <v>19</v>
      </c>
      <c r="J120" s="38">
        <v>494</v>
      </c>
      <c r="K120" s="38" t="s">
        <v>13</v>
      </c>
      <c r="L120" s="44" t="s">
        <v>25</v>
      </c>
      <c r="M120" s="66"/>
      <c r="N120" s="174"/>
      <c r="O120" s="97"/>
      <c r="P120" s="178">
        <f t="shared" si="1"/>
        <v>0</v>
      </c>
    </row>
    <row r="121" spans="1:16" x14ac:dyDescent="0.25">
      <c r="A121" s="38">
        <v>83</v>
      </c>
      <c r="B121" s="35">
        <v>451</v>
      </c>
      <c r="C121" s="36" t="s">
        <v>23</v>
      </c>
      <c r="D121" s="43" t="s">
        <v>24</v>
      </c>
      <c r="E121" s="38">
        <v>207</v>
      </c>
      <c r="F121" s="35">
        <v>66</v>
      </c>
      <c r="G121" s="37">
        <v>26</v>
      </c>
      <c r="H121" s="37">
        <v>12</v>
      </c>
      <c r="I121" s="37">
        <v>14</v>
      </c>
      <c r="J121" s="38">
        <v>364</v>
      </c>
      <c r="K121" s="38" t="s">
        <v>13</v>
      </c>
      <c r="L121" s="44" t="s">
        <v>25</v>
      </c>
      <c r="M121" s="74"/>
      <c r="N121" s="176"/>
      <c r="O121" s="97"/>
      <c r="P121" s="178">
        <f t="shared" si="1"/>
        <v>0</v>
      </c>
    </row>
    <row r="122" spans="1:16" ht="24" x14ac:dyDescent="0.25">
      <c r="A122" s="42">
        <v>84</v>
      </c>
      <c r="B122" s="39">
        <v>452</v>
      </c>
      <c r="C122" s="40" t="s">
        <v>34</v>
      </c>
      <c r="D122" s="51" t="s">
        <v>35</v>
      </c>
      <c r="E122" s="42">
        <v>124</v>
      </c>
      <c r="F122" s="39">
        <v>39</v>
      </c>
      <c r="G122" s="41">
        <v>18</v>
      </c>
      <c r="H122" s="41">
        <v>9</v>
      </c>
      <c r="I122" s="41">
        <v>10</v>
      </c>
      <c r="J122" s="42">
        <v>180</v>
      </c>
      <c r="K122" s="42" t="s">
        <v>47</v>
      </c>
      <c r="L122" s="66" t="s">
        <v>48</v>
      </c>
      <c r="M122" s="60">
        <v>0.2</v>
      </c>
      <c r="N122" s="174"/>
      <c r="O122" s="97"/>
      <c r="P122" s="178">
        <f t="shared" si="1"/>
        <v>0</v>
      </c>
    </row>
    <row r="123" spans="1:16" x14ac:dyDescent="0.25">
      <c r="A123" s="42">
        <v>84</v>
      </c>
      <c r="B123" s="39">
        <v>452</v>
      </c>
      <c r="C123" s="40" t="s">
        <v>34</v>
      </c>
      <c r="D123" s="51" t="s">
        <v>35</v>
      </c>
      <c r="E123" s="42">
        <v>124</v>
      </c>
      <c r="F123" s="39">
        <v>39</v>
      </c>
      <c r="G123" s="41">
        <v>18</v>
      </c>
      <c r="H123" s="41">
        <v>9</v>
      </c>
      <c r="I123" s="41">
        <v>10</v>
      </c>
      <c r="J123" s="42">
        <v>180</v>
      </c>
      <c r="K123" s="42" t="s">
        <v>12</v>
      </c>
      <c r="L123" s="66" t="s">
        <v>26</v>
      </c>
      <c r="M123" s="57"/>
      <c r="N123" s="174"/>
      <c r="O123" s="97"/>
      <c r="P123" s="178">
        <f t="shared" si="1"/>
        <v>0</v>
      </c>
    </row>
    <row r="124" spans="1:16" x14ac:dyDescent="0.25">
      <c r="A124" s="38">
        <v>85</v>
      </c>
      <c r="B124" s="35">
        <v>453</v>
      </c>
      <c r="C124" s="50" t="s">
        <v>34</v>
      </c>
      <c r="D124" s="52" t="s">
        <v>35</v>
      </c>
      <c r="E124" s="46">
        <v>111</v>
      </c>
      <c r="F124" s="47">
        <v>35</v>
      </c>
      <c r="G124" s="48">
        <v>17</v>
      </c>
      <c r="H124" s="48">
        <v>10</v>
      </c>
      <c r="I124" s="48">
        <v>9</v>
      </c>
      <c r="J124" s="46">
        <v>153</v>
      </c>
      <c r="K124" s="46" t="s">
        <v>12</v>
      </c>
      <c r="L124" s="66" t="s">
        <v>26</v>
      </c>
      <c r="M124" s="61"/>
      <c r="N124" s="174"/>
      <c r="O124" s="97"/>
      <c r="P124" s="178">
        <f t="shared" si="1"/>
        <v>0</v>
      </c>
    </row>
    <row r="125" spans="1:16" x14ac:dyDescent="0.25">
      <c r="A125" s="42">
        <v>86</v>
      </c>
      <c r="B125" s="39">
        <v>456</v>
      </c>
      <c r="C125" s="40" t="s">
        <v>34</v>
      </c>
      <c r="D125" s="51" t="s">
        <v>35</v>
      </c>
      <c r="E125" s="42">
        <v>163</v>
      </c>
      <c r="F125" s="39">
        <v>52</v>
      </c>
      <c r="G125" s="68">
        <v>20</v>
      </c>
      <c r="H125" s="41">
        <v>9</v>
      </c>
      <c r="I125" s="41">
        <v>11</v>
      </c>
      <c r="J125" s="42">
        <v>220</v>
      </c>
      <c r="K125" s="42" t="s">
        <v>31</v>
      </c>
      <c r="L125" s="44" t="s">
        <v>32</v>
      </c>
      <c r="M125" s="60">
        <v>0.2</v>
      </c>
      <c r="N125" s="174"/>
      <c r="O125" s="97"/>
      <c r="P125" s="178">
        <f t="shared" si="1"/>
        <v>0</v>
      </c>
    </row>
    <row r="126" spans="1:16" x14ac:dyDescent="0.25">
      <c r="A126" s="42">
        <v>86</v>
      </c>
      <c r="B126" s="39">
        <v>456</v>
      </c>
      <c r="C126" s="40" t="s">
        <v>34</v>
      </c>
      <c r="D126" s="51" t="s">
        <v>35</v>
      </c>
      <c r="E126" s="42">
        <v>163</v>
      </c>
      <c r="F126" s="39">
        <v>52</v>
      </c>
      <c r="G126" s="68">
        <v>20</v>
      </c>
      <c r="H126" s="41">
        <v>9</v>
      </c>
      <c r="I126" s="41">
        <v>11</v>
      </c>
      <c r="J126" s="42">
        <v>220</v>
      </c>
      <c r="K126" s="42" t="s">
        <v>13</v>
      </c>
      <c r="L126" s="44" t="s">
        <v>25</v>
      </c>
      <c r="M126" s="57"/>
      <c r="N126" s="174"/>
      <c r="O126" s="97"/>
      <c r="P126" s="178">
        <f t="shared" si="1"/>
        <v>0</v>
      </c>
    </row>
    <row r="127" spans="1:16" x14ac:dyDescent="0.25">
      <c r="A127" s="38">
        <v>87</v>
      </c>
      <c r="B127" s="35">
        <v>457</v>
      </c>
      <c r="C127" s="50" t="s">
        <v>34</v>
      </c>
      <c r="D127" s="52" t="s">
        <v>35</v>
      </c>
      <c r="E127" s="46">
        <v>112</v>
      </c>
      <c r="F127" s="47">
        <v>36</v>
      </c>
      <c r="G127" s="48">
        <v>18</v>
      </c>
      <c r="H127" s="48">
        <v>7</v>
      </c>
      <c r="I127" s="48">
        <v>10</v>
      </c>
      <c r="J127" s="46">
        <v>180</v>
      </c>
      <c r="K127" s="56" t="s">
        <v>12</v>
      </c>
      <c r="L127" s="66" t="s">
        <v>26</v>
      </c>
      <c r="M127" s="49"/>
      <c r="N127" s="174"/>
      <c r="O127" s="97"/>
      <c r="P127" s="178">
        <f t="shared" si="1"/>
        <v>0</v>
      </c>
    </row>
    <row r="128" spans="1:16" x14ac:dyDescent="0.25">
      <c r="A128" s="38">
        <v>88</v>
      </c>
      <c r="B128" s="35">
        <v>458</v>
      </c>
      <c r="C128" s="36" t="s">
        <v>34</v>
      </c>
      <c r="D128" s="43" t="s">
        <v>35</v>
      </c>
      <c r="E128" s="38">
        <v>148</v>
      </c>
      <c r="F128" s="35">
        <v>47</v>
      </c>
      <c r="G128" s="37">
        <v>20</v>
      </c>
      <c r="H128" s="37">
        <v>6</v>
      </c>
      <c r="I128" s="37">
        <v>12</v>
      </c>
      <c r="J128" s="38">
        <v>240</v>
      </c>
      <c r="K128" s="73" t="s">
        <v>13</v>
      </c>
      <c r="L128" s="44" t="s">
        <v>25</v>
      </c>
      <c r="M128" s="66"/>
      <c r="N128" s="174"/>
      <c r="O128" s="97"/>
      <c r="P128" s="178">
        <f t="shared" si="1"/>
        <v>0</v>
      </c>
    </row>
    <row r="129" spans="1:16" x14ac:dyDescent="0.25">
      <c r="A129" s="42">
        <v>89</v>
      </c>
      <c r="B129" s="39">
        <v>459</v>
      </c>
      <c r="C129" s="40" t="s">
        <v>34</v>
      </c>
      <c r="D129" s="51" t="s">
        <v>35</v>
      </c>
      <c r="E129" s="42">
        <v>226</v>
      </c>
      <c r="F129" s="39">
        <v>72</v>
      </c>
      <c r="G129" s="41">
        <v>21</v>
      </c>
      <c r="H129" s="41">
        <v>7</v>
      </c>
      <c r="I129" s="41">
        <v>15</v>
      </c>
      <c r="J129" s="42">
        <v>315</v>
      </c>
      <c r="K129" s="42" t="s">
        <v>31</v>
      </c>
      <c r="L129" s="44" t="s">
        <v>32</v>
      </c>
      <c r="M129" s="60">
        <v>0.2</v>
      </c>
      <c r="N129" s="174"/>
      <c r="O129" s="97"/>
      <c r="P129" s="178">
        <f t="shared" si="1"/>
        <v>0</v>
      </c>
    </row>
    <row r="130" spans="1:16" x14ac:dyDescent="0.25">
      <c r="A130" s="42">
        <v>89</v>
      </c>
      <c r="B130" s="39">
        <v>459</v>
      </c>
      <c r="C130" s="40" t="s">
        <v>34</v>
      </c>
      <c r="D130" s="51" t="s">
        <v>35</v>
      </c>
      <c r="E130" s="42">
        <v>226</v>
      </c>
      <c r="F130" s="39">
        <v>72</v>
      </c>
      <c r="G130" s="41">
        <v>21</v>
      </c>
      <c r="H130" s="41">
        <v>7</v>
      </c>
      <c r="I130" s="41">
        <v>15</v>
      </c>
      <c r="J130" s="42">
        <v>315</v>
      </c>
      <c r="K130" s="75" t="s">
        <v>13</v>
      </c>
      <c r="L130" s="44" t="s">
        <v>25</v>
      </c>
      <c r="M130" s="57"/>
      <c r="N130" s="174"/>
      <c r="O130" s="97"/>
      <c r="P130" s="178">
        <f t="shared" si="1"/>
        <v>0</v>
      </c>
    </row>
    <row r="131" spans="1:16" x14ac:dyDescent="0.25">
      <c r="A131" s="42">
        <v>90</v>
      </c>
      <c r="B131" s="39">
        <v>460</v>
      </c>
      <c r="C131" s="40" t="s">
        <v>34</v>
      </c>
      <c r="D131" s="51" t="s">
        <v>35</v>
      </c>
      <c r="E131" s="42">
        <v>136</v>
      </c>
      <c r="F131" s="39">
        <v>43</v>
      </c>
      <c r="G131" s="42">
        <v>19</v>
      </c>
      <c r="H131" s="42">
        <v>6</v>
      </c>
      <c r="I131" s="42">
        <v>12</v>
      </c>
      <c r="J131" s="42">
        <v>228</v>
      </c>
      <c r="K131" s="42" t="s">
        <v>13</v>
      </c>
      <c r="L131" s="44" t="s">
        <v>25</v>
      </c>
      <c r="M131" s="45"/>
      <c r="N131" s="174"/>
      <c r="O131" s="97"/>
      <c r="P131" s="178">
        <f t="shared" si="1"/>
        <v>0</v>
      </c>
    </row>
    <row r="132" spans="1:16" ht="24" x14ac:dyDescent="0.25">
      <c r="A132" s="42">
        <v>90</v>
      </c>
      <c r="B132" s="39">
        <v>460</v>
      </c>
      <c r="C132" s="40" t="s">
        <v>34</v>
      </c>
      <c r="D132" s="51" t="s">
        <v>35</v>
      </c>
      <c r="E132" s="42">
        <v>136</v>
      </c>
      <c r="F132" s="39">
        <v>43</v>
      </c>
      <c r="G132" s="42">
        <v>19</v>
      </c>
      <c r="H132" s="42">
        <v>6</v>
      </c>
      <c r="I132" s="42">
        <v>12</v>
      </c>
      <c r="J132" s="42">
        <v>228</v>
      </c>
      <c r="K132" s="42" t="s">
        <v>47</v>
      </c>
      <c r="L132" s="66" t="s">
        <v>48</v>
      </c>
      <c r="M132" s="76">
        <v>0.2</v>
      </c>
      <c r="N132" s="174"/>
      <c r="O132" s="97"/>
      <c r="P132" s="178">
        <f t="shared" si="1"/>
        <v>0</v>
      </c>
    </row>
    <row r="133" spans="1:16" x14ac:dyDescent="0.25">
      <c r="A133" s="38">
        <v>91</v>
      </c>
      <c r="B133" s="35">
        <v>461</v>
      </c>
      <c r="C133" s="36" t="s">
        <v>34</v>
      </c>
      <c r="D133" s="43" t="s">
        <v>35</v>
      </c>
      <c r="E133" s="38">
        <v>145</v>
      </c>
      <c r="F133" s="35">
        <v>46</v>
      </c>
      <c r="G133" s="38">
        <v>19</v>
      </c>
      <c r="H133" s="38">
        <v>6</v>
      </c>
      <c r="I133" s="38">
        <v>13</v>
      </c>
      <c r="J133" s="38">
        <v>247</v>
      </c>
      <c r="K133" s="38" t="s">
        <v>13</v>
      </c>
      <c r="L133" s="44" t="s">
        <v>25</v>
      </c>
      <c r="M133" s="66"/>
      <c r="N133" s="174"/>
      <c r="O133" s="97"/>
      <c r="P133" s="178">
        <f t="shared" si="1"/>
        <v>0</v>
      </c>
    </row>
    <row r="134" spans="1:16" x14ac:dyDescent="0.25">
      <c r="A134" s="42">
        <v>92</v>
      </c>
      <c r="B134" s="39">
        <v>464</v>
      </c>
      <c r="C134" s="40" t="s">
        <v>34</v>
      </c>
      <c r="D134" s="51" t="s">
        <v>35</v>
      </c>
      <c r="E134" s="42">
        <v>188</v>
      </c>
      <c r="F134" s="39">
        <v>60</v>
      </c>
      <c r="G134" s="42">
        <v>18</v>
      </c>
      <c r="H134" s="42">
        <v>5</v>
      </c>
      <c r="I134" s="42">
        <v>12</v>
      </c>
      <c r="J134" s="42">
        <v>216</v>
      </c>
      <c r="K134" s="42" t="s">
        <v>31</v>
      </c>
      <c r="L134" s="44" t="s">
        <v>32</v>
      </c>
      <c r="M134" s="45" t="s">
        <v>54</v>
      </c>
      <c r="N134" s="174"/>
      <c r="O134" s="97"/>
      <c r="P134" s="178">
        <f t="shared" si="1"/>
        <v>0</v>
      </c>
    </row>
    <row r="135" spans="1:16" x14ac:dyDescent="0.25">
      <c r="A135" s="42">
        <v>92</v>
      </c>
      <c r="B135" s="39">
        <v>464</v>
      </c>
      <c r="C135" s="40" t="s">
        <v>34</v>
      </c>
      <c r="D135" s="51" t="s">
        <v>35</v>
      </c>
      <c r="E135" s="42">
        <v>188</v>
      </c>
      <c r="F135" s="39">
        <v>60</v>
      </c>
      <c r="G135" s="42">
        <v>18</v>
      </c>
      <c r="H135" s="42">
        <v>5</v>
      </c>
      <c r="I135" s="42">
        <v>12</v>
      </c>
      <c r="J135" s="42">
        <v>216</v>
      </c>
      <c r="K135" s="42" t="s">
        <v>13</v>
      </c>
      <c r="L135" s="44" t="s">
        <v>25</v>
      </c>
      <c r="M135" s="45"/>
      <c r="N135" s="174"/>
      <c r="O135" s="97"/>
      <c r="P135" s="178">
        <f t="shared" si="1"/>
        <v>0</v>
      </c>
    </row>
    <row r="136" spans="1:16" x14ac:dyDescent="0.25">
      <c r="A136" s="38">
        <v>93</v>
      </c>
      <c r="B136" s="35">
        <v>465</v>
      </c>
      <c r="C136" s="50" t="s">
        <v>34</v>
      </c>
      <c r="D136" s="52" t="s">
        <v>35</v>
      </c>
      <c r="E136" s="46">
        <v>170</v>
      </c>
      <c r="F136" s="47">
        <v>54</v>
      </c>
      <c r="G136" s="46">
        <v>19</v>
      </c>
      <c r="H136" s="46">
        <v>7</v>
      </c>
      <c r="I136" s="46">
        <v>12</v>
      </c>
      <c r="J136" s="46">
        <v>228</v>
      </c>
      <c r="K136" s="46" t="s">
        <v>12</v>
      </c>
      <c r="L136" s="66" t="s">
        <v>26</v>
      </c>
      <c r="M136" s="54"/>
      <c r="N136" s="174"/>
      <c r="O136" s="97"/>
      <c r="P136" s="178">
        <f t="shared" ref="P136:P148" si="2">N136</f>
        <v>0</v>
      </c>
    </row>
    <row r="137" spans="1:16" x14ac:dyDescent="0.25">
      <c r="A137" s="38">
        <v>94</v>
      </c>
      <c r="B137" s="35">
        <v>468</v>
      </c>
      <c r="C137" s="36" t="s">
        <v>34</v>
      </c>
      <c r="D137" s="43" t="s">
        <v>35</v>
      </c>
      <c r="E137" s="38">
        <v>170</v>
      </c>
      <c r="F137" s="35">
        <v>54</v>
      </c>
      <c r="G137" s="38">
        <v>19</v>
      </c>
      <c r="H137" s="38">
        <v>3</v>
      </c>
      <c r="I137" s="38">
        <v>12</v>
      </c>
      <c r="J137" s="38">
        <v>228</v>
      </c>
      <c r="K137" s="38" t="s">
        <v>13</v>
      </c>
      <c r="L137" s="44" t="s">
        <v>25</v>
      </c>
      <c r="M137" s="44"/>
      <c r="N137" s="174"/>
      <c r="O137" s="97"/>
      <c r="P137" s="178">
        <f t="shared" si="2"/>
        <v>0</v>
      </c>
    </row>
    <row r="138" spans="1:16" x14ac:dyDescent="0.25">
      <c r="A138" s="46">
        <v>95</v>
      </c>
      <c r="B138" s="35">
        <v>469</v>
      </c>
      <c r="C138" s="50" t="s">
        <v>34</v>
      </c>
      <c r="D138" s="52" t="s">
        <v>35</v>
      </c>
      <c r="E138" s="46">
        <v>148</v>
      </c>
      <c r="F138" s="47">
        <v>47</v>
      </c>
      <c r="G138" s="46">
        <v>18</v>
      </c>
      <c r="H138" s="46">
        <v>5</v>
      </c>
      <c r="I138" s="46">
        <v>12</v>
      </c>
      <c r="J138" s="46">
        <v>216</v>
      </c>
      <c r="K138" s="46" t="s">
        <v>12</v>
      </c>
      <c r="L138" s="66" t="s">
        <v>26</v>
      </c>
      <c r="M138" s="49"/>
      <c r="N138" s="174"/>
      <c r="O138" s="97"/>
      <c r="P138" s="178">
        <f t="shared" si="2"/>
        <v>0</v>
      </c>
    </row>
    <row r="139" spans="1:16" x14ac:dyDescent="0.25">
      <c r="A139" s="38">
        <v>96</v>
      </c>
      <c r="B139" s="35">
        <v>470</v>
      </c>
      <c r="C139" s="36" t="s">
        <v>34</v>
      </c>
      <c r="D139" s="43" t="s">
        <v>35</v>
      </c>
      <c r="E139" s="38">
        <v>154</v>
      </c>
      <c r="F139" s="35">
        <v>49</v>
      </c>
      <c r="G139" s="38">
        <v>18</v>
      </c>
      <c r="H139" s="38">
        <v>5</v>
      </c>
      <c r="I139" s="38">
        <v>12</v>
      </c>
      <c r="J139" s="38">
        <v>216</v>
      </c>
      <c r="K139" s="38" t="s">
        <v>13</v>
      </c>
      <c r="L139" s="44" t="s">
        <v>25</v>
      </c>
      <c r="M139" s="44"/>
      <c r="N139" s="174"/>
      <c r="O139" s="97"/>
      <c r="P139" s="178">
        <f t="shared" si="2"/>
        <v>0</v>
      </c>
    </row>
    <row r="140" spans="1:16" x14ac:dyDescent="0.25">
      <c r="A140" s="46">
        <v>97</v>
      </c>
      <c r="B140" s="35">
        <v>471</v>
      </c>
      <c r="C140" s="50" t="s">
        <v>34</v>
      </c>
      <c r="D140" s="52" t="s">
        <v>35</v>
      </c>
      <c r="E140" s="46">
        <v>154</v>
      </c>
      <c r="F140" s="47">
        <v>49</v>
      </c>
      <c r="G140" s="46">
        <v>19</v>
      </c>
      <c r="H140" s="46">
        <v>7</v>
      </c>
      <c r="I140" s="46">
        <v>12</v>
      </c>
      <c r="J140" s="46">
        <v>228</v>
      </c>
      <c r="K140" s="46" t="s">
        <v>12</v>
      </c>
      <c r="L140" s="66" t="s">
        <v>26</v>
      </c>
      <c r="M140" s="49"/>
      <c r="N140" s="174"/>
      <c r="O140" s="97"/>
      <c r="P140" s="178">
        <f t="shared" si="2"/>
        <v>0</v>
      </c>
    </row>
    <row r="141" spans="1:16" x14ac:dyDescent="0.25">
      <c r="A141" s="38">
        <v>98</v>
      </c>
      <c r="B141" s="35">
        <v>472</v>
      </c>
      <c r="C141" s="36" t="s">
        <v>50</v>
      </c>
      <c r="D141" s="43" t="s">
        <v>30</v>
      </c>
      <c r="E141" s="38">
        <v>179</v>
      </c>
      <c r="F141" s="35">
        <v>57</v>
      </c>
      <c r="G141" s="38">
        <v>19</v>
      </c>
      <c r="H141" s="38">
        <v>7</v>
      </c>
      <c r="I141" s="38">
        <v>11</v>
      </c>
      <c r="J141" s="38">
        <v>209</v>
      </c>
      <c r="K141" s="38" t="s">
        <v>13</v>
      </c>
      <c r="L141" s="44" t="s">
        <v>25</v>
      </c>
      <c r="M141" s="44"/>
      <c r="N141" s="174"/>
      <c r="O141" s="97"/>
      <c r="P141" s="178">
        <f t="shared" si="2"/>
        <v>0</v>
      </c>
    </row>
    <row r="142" spans="1:16" x14ac:dyDescent="0.25">
      <c r="A142" s="42">
        <v>99</v>
      </c>
      <c r="B142" s="39">
        <v>476</v>
      </c>
      <c r="C142" s="40" t="s">
        <v>23</v>
      </c>
      <c r="D142" s="51" t="s">
        <v>24</v>
      </c>
      <c r="E142" s="42">
        <v>179</v>
      </c>
      <c r="F142" s="39">
        <v>57</v>
      </c>
      <c r="G142" s="42">
        <v>21</v>
      </c>
      <c r="H142" s="42">
        <v>7</v>
      </c>
      <c r="I142" s="42">
        <v>10</v>
      </c>
      <c r="J142" s="42">
        <v>210</v>
      </c>
      <c r="K142" s="42" t="s">
        <v>13</v>
      </c>
      <c r="L142" s="44" t="s">
        <v>25</v>
      </c>
      <c r="M142" s="45"/>
      <c r="N142" s="174"/>
      <c r="O142" s="97"/>
      <c r="P142" s="178">
        <f t="shared" si="2"/>
        <v>0</v>
      </c>
    </row>
    <row r="143" spans="1:16" ht="24" x14ac:dyDescent="0.25">
      <c r="A143" s="42">
        <v>99</v>
      </c>
      <c r="B143" s="39">
        <v>476</v>
      </c>
      <c r="C143" s="40" t="s">
        <v>23</v>
      </c>
      <c r="D143" s="51" t="s">
        <v>24</v>
      </c>
      <c r="E143" s="42">
        <v>179</v>
      </c>
      <c r="F143" s="39">
        <v>57</v>
      </c>
      <c r="G143" s="42">
        <v>21</v>
      </c>
      <c r="H143" s="42">
        <v>7</v>
      </c>
      <c r="I143" s="42">
        <v>10</v>
      </c>
      <c r="J143" s="42">
        <v>210</v>
      </c>
      <c r="K143" s="42" t="s">
        <v>47</v>
      </c>
      <c r="L143" s="66" t="s">
        <v>48</v>
      </c>
      <c r="M143" s="57" t="s">
        <v>55</v>
      </c>
      <c r="N143" s="174"/>
      <c r="O143" s="97"/>
      <c r="P143" s="178">
        <f t="shared" si="2"/>
        <v>0</v>
      </c>
    </row>
    <row r="144" spans="1:16" x14ac:dyDescent="0.25">
      <c r="A144" s="42">
        <v>100</v>
      </c>
      <c r="B144" s="39">
        <v>478</v>
      </c>
      <c r="C144" s="40" t="s">
        <v>23</v>
      </c>
      <c r="D144" s="51" t="s">
        <v>24</v>
      </c>
      <c r="E144" s="42">
        <v>182</v>
      </c>
      <c r="F144" s="39">
        <v>58</v>
      </c>
      <c r="G144" s="42">
        <v>21</v>
      </c>
      <c r="H144" s="42">
        <v>3</v>
      </c>
      <c r="I144" s="42">
        <v>9</v>
      </c>
      <c r="J144" s="42">
        <v>189</v>
      </c>
      <c r="K144" s="42" t="s">
        <v>13</v>
      </c>
      <c r="L144" s="44" t="s">
        <v>25</v>
      </c>
      <c r="M144" s="45"/>
      <c r="N144" s="174"/>
      <c r="O144" s="97"/>
      <c r="P144" s="178">
        <f t="shared" si="2"/>
        <v>0</v>
      </c>
    </row>
    <row r="145" spans="1:16" ht="24" x14ac:dyDescent="0.25">
      <c r="A145" s="42">
        <v>100</v>
      </c>
      <c r="B145" s="39">
        <v>478</v>
      </c>
      <c r="C145" s="40" t="s">
        <v>23</v>
      </c>
      <c r="D145" s="51" t="s">
        <v>24</v>
      </c>
      <c r="E145" s="42">
        <v>182</v>
      </c>
      <c r="F145" s="39">
        <v>58</v>
      </c>
      <c r="G145" s="42">
        <v>21</v>
      </c>
      <c r="H145" s="42">
        <v>3</v>
      </c>
      <c r="I145" s="42">
        <v>9</v>
      </c>
      <c r="J145" s="42">
        <v>189</v>
      </c>
      <c r="K145" s="42" t="s">
        <v>47</v>
      </c>
      <c r="L145" s="66" t="s">
        <v>48</v>
      </c>
      <c r="M145" s="76">
        <v>0.2</v>
      </c>
      <c r="N145" s="174"/>
      <c r="O145" s="97"/>
      <c r="P145" s="178">
        <f t="shared" si="2"/>
        <v>0</v>
      </c>
    </row>
    <row r="146" spans="1:16" x14ac:dyDescent="0.25">
      <c r="A146" s="42">
        <v>100</v>
      </c>
      <c r="B146" s="39">
        <v>478</v>
      </c>
      <c r="C146" s="28" t="s">
        <v>23</v>
      </c>
      <c r="D146" s="29" t="s">
        <v>24</v>
      </c>
      <c r="E146" s="26">
        <v>182</v>
      </c>
      <c r="F146" s="27">
        <v>58</v>
      </c>
      <c r="G146" s="26">
        <v>21</v>
      </c>
      <c r="H146" s="26">
        <v>3</v>
      </c>
      <c r="I146" s="26">
        <v>9</v>
      </c>
      <c r="J146" s="42">
        <v>189</v>
      </c>
      <c r="K146" s="26" t="s">
        <v>29</v>
      </c>
      <c r="L146" s="132" t="s">
        <v>41</v>
      </c>
      <c r="M146" s="30"/>
      <c r="N146" s="175"/>
      <c r="O146" s="97"/>
      <c r="P146" s="178">
        <f t="shared" si="2"/>
        <v>0</v>
      </c>
    </row>
    <row r="147" spans="1:16" x14ac:dyDescent="0.25">
      <c r="A147" s="46">
        <v>101</v>
      </c>
      <c r="B147" s="47">
        <v>1001</v>
      </c>
      <c r="C147" s="33" t="s">
        <v>23</v>
      </c>
      <c r="D147" s="34" t="s">
        <v>24</v>
      </c>
      <c r="E147" s="31">
        <v>79</v>
      </c>
      <c r="F147" s="32">
        <v>25</v>
      </c>
      <c r="G147" s="31">
        <v>10</v>
      </c>
      <c r="H147" s="31">
        <v>3</v>
      </c>
      <c r="I147" s="31">
        <v>6</v>
      </c>
      <c r="J147" s="38">
        <v>60</v>
      </c>
      <c r="K147" s="31" t="s">
        <v>29</v>
      </c>
      <c r="L147" s="132" t="s">
        <v>41</v>
      </c>
      <c r="M147" s="54"/>
      <c r="N147" s="175"/>
      <c r="O147" s="179">
        <f>N147</f>
        <v>0</v>
      </c>
      <c r="P147" s="180"/>
    </row>
    <row r="148" spans="1:16" ht="36" x14ac:dyDescent="0.25">
      <c r="A148" s="31">
        <v>102</v>
      </c>
      <c r="B148" s="47">
        <v>1002</v>
      </c>
      <c r="C148" s="33" t="s">
        <v>11</v>
      </c>
      <c r="D148" s="34" t="s">
        <v>14</v>
      </c>
      <c r="E148" s="31">
        <v>79</v>
      </c>
      <c r="F148" s="32">
        <v>25</v>
      </c>
      <c r="G148" s="31">
        <v>14</v>
      </c>
      <c r="H148" s="31">
        <v>3</v>
      </c>
      <c r="I148" s="31">
        <v>7</v>
      </c>
      <c r="J148" s="38">
        <v>98</v>
      </c>
      <c r="K148" s="31" t="s">
        <v>47</v>
      </c>
      <c r="L148" s="66" t="s">
        <v>48</v>
      </c>
      <c r="M148" s="59" t="s">
        <v>56</v>
      </c>
      <c r="N148" s="175"/>
      <c r="O148" s="97"/>
      <c r="P148" s="178">
        <f t="shared" si="2"/>
        <v>0</v>
      </c>
    </row>
    <row r="149" spans="1:16" ht="12" customHeight="1" x14ac:dyDescent="0.25">
      <c r="A149" s="152" t="s">
        <v>43</v>
      </c>
      <c r="B149" s="153"/>
      <c r="C149" s="153"/>
      <c r="D149" s="153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4"/>
    </row>
    <row r="150" spans="1:16" ht="12" customHeight="1" x14ac:dyDescent="0.25">
      <c r="A150" s="155"/>
      <c r="B150" s="156"/>
      <c r="C150" s="156"/>
      <c r="D150" s="156"/>
      <c r="E150" s="156"/>
      <c r="F150" s="156"/>
      <c r="G150" s="156"/>
      <c r="H150" s="156"/>
      <c r="I150" s="156"/>
      <c r="J150" s="156"/>
      <c r="K150" s="156"/>
      <c r="L150" s="156"/>
      <c r="M150" s="156"/>
      <c r="N150" s="156"/>
      <c r="O150" s="156"/>
      <c r="P150" s="157"/>
    </row>
    <row r="151" spans="1:16" x14ac:dyDescent="0.25">
      <c r="A151" s="155"/>
      <c r="B151" s="156"/>
      <c r="C151" s="156"/>
      <c r="D151" s="156"/>
      <c r="E151" s="156"/>
      <c r="F151" s="156"/>
      <c r="G151" s="156"/>
      <c r="H151" s="156"/>
      <c r="I151" s="156"/>
      <c r="J151" s="156"/>
      <c r="K151" s="156"/>
      <c r="L151" s="156"/>
      <c r="M151" s="156"/>
      <c r="N151" s="156"/>
      <c r="O151" s="156"/>
      <c r="P151" s="157"/>
    </row>
    <row r="152" spans="1:16" x14ac:dyDescent="0.25">
      <c r="A152" s="155"/>
      <c r="B152" s="156"/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7"/>
    </row>
    <row r="153" spans="1:16" x14ac:dyDescent="0.25">
      <c r="A153" s="155"/>
      <c r="B153" s="156"/>
      <c r="C153" s="156"/>
      <c r="D153" s="156"/>
      <c r="E153" s="156"/>
      <c r="F153" s="156"/>
      <c r="G153" s="156"/>
      <c r="H153" s="156"/>
      <c r="I153" s="156"/>
      <c r="J153" s="156"/>
      <c r="K153" s="156"/>
      <c r="L153" s="156"/>
      <c r="M153" s="156"/>
      <c r="N153" s="156"/>
      <c r="O153" s="156"/>
      <c r="P153" s="157"/>
    </row>
    <row r="154" spans="1:16" x14ac:dyDescent="0.25">
      <c r="A154" s="155"/>
      <c r="B154" s="156"/>
      <c r="C154" s="156"/>
      <c r="D154" s="156"/>
      <c r="E154" s="156"/>
      <c r="F154" s="156"/>
      <c r="G154" s="156"/>
      <c r="H154" s="156"/>
      <c r="I154" s="156"/>
      <c r="J154" s="156"/>
      <c r="K154" s="156"/>
      <c r="L154" s="156"/>
      <c r="M154" s="156"/>
      <c r="N154" s="156"/>
      <c r="O154" s="156"/>
      <c r="P154" s="157"/>
    </row>
    <row r="155" spans="1:16" x14ac:dyDescent="0.25">
      <c r="A155" s="155"/>
      <c r="B155" s="156"/>
      <c r="C155" s="156"/>
      <c r="D155" s="156"/>
      <c r="E155" s="156"/>
      <c r="F155" s="156"/>
      <c r="G155" s="156"/>
      <c r="H155" s="156"/>
      <c r="I155" s="156"/>
      <c r="J155" s="156"/>
      <c r="K155" s="156"/>
      <c r="L155" s="156"/>
      <c r="M155" s="156"/>
      <c r="N155" s="156"/>
      <c r="O155" s="156"/>
      <c r="P155" s="157"/>
    </row>
    <row r="156" spans="1:16" x14ac:dyDescent="0.25">
      <c r="A156" s="158"/>
      <c r="B156" s="159"/>
      <c r="C156" s="159"/>
      <c r="D156" s="159"/>
      <c r="E156" s="159"/>
      <c r="F156" s="159"/>
      <c r="G156" s="159"/>
      <c r="H156" s="159"/>
      <c r="I156" s="159"/>
      <c r="J156" s="159"/>
      <c r="K156" s="159"/>
      <c r="L156" s="159"/>
      <c r="M156" s="159"/>
      <c r="N156" s="159"/>
      <c r="O156" s="159"/>
      <c r="P156" s="160"/>
    </row>
    <row r="157" spans="1:16" ht="15" x14ac:dyDescent="0.25">
      <c r="A157" s="164" t="s">
        <v>22</v>
      </c>
      <c r="B157" s="165"/>
      <c r="C157" s="165"/>
      <c r="D157" s="165"/>
      <c r="E157" s="165"/>
      <c r="F157" s="165"/>
      <c r="G157" s="165"/>
      <c r="H157" s="165"/>
      <c r="I157" s="165"/>
      <c r="J157" s="165"/>
      <c r="K157" s="165"/>
      <c r="L157" s="165"/>
      <c r="M157" s="166"/>
      <c r="N157" s="177">
        <f>SUM(N7:N148)</f>
        <v>0</v>
      </c>
      <c r="O157" s="129">
        <f>SUM(O7:O148)</f>
        <v>0</v>
      </c>
      <c r="P157" s="130">
        <f>SUM(P7:P148)</f>
        <v>0</v>
      </c>
    </row>
    <row r="158" spans="1:16" ht="15" x14ac:dyDescent="0.25">
      <c r="A158" s="161" t="s">
        <v>22</v>
      </c>
      <c r="B158" s="162"/>
      <c r="C158" s="162"/>
      <c r="D158" s="162"/>
      <c r="E158" s="162"/>
      <c r="F158" s="162"/>
      <c r="G158" s="162"/>
      <c r="H158" s="162"/>
      <c r="I158" s="162"/>
      <c r="J158" s="162"/>
      <c r="K158" s="162"/>
      <c r="L158" s="162"/>
      <c r="M158" s="163"/>
      <c r="N158" s="78">
        <f>O157+P157</f>
        <v>0</v>
      </c>
      <c r="O158" s="131"/>
    </row>
  </sheetData>
  <sheetProtection algorithmName="SHA-512" hashValue="Pr0+iOd8I+Q5Gf5wSzZmiuRCEhL7Q25+zJbTxqGCxgeFvQOefPVpSzkYjRtVYN8cO7TT/MytjCaTDM2cAj9qZw==" saltValue="Dc9w2PbF0fm3QtBIXemPMw==" spinCount="100000" sheet="1" objects="1" scenarios="1" selectLockedCells="1"/>
  <mergeCells count="3">
    <mergeCell ref="A149:P156"/>
    <mergeCell ref="A158:M158"/>
    <mergeCell ref="A157:M157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5"/>
  <sheetViews>
    <sheetView workbookViewId="0">
      <selection activeCell="H25" sqref="H25"/>
    </sheetView>
  </sheetViews>
  <sheetFormatPr defaultColWidth="9.140625" defaultRowHeight="15" x14ac:dyDescent="0.25"/>
  <cols>
    <col min="1" max="1" width="26.7109375" style="14" bestFit="1" customWidth="1"/>
    <col min="2" max="2" width="34.5703125" style="14" bestFit="1" customWidth="1"/>
    <col min="3" max="3" width="16.28515625" style="14" customWidth="1"/>
    <col min="4" max="4" width="9.140625" style="14"/>
    <col min="5" max="5" width="12.28515625" style="14" bestFit="1" customWidth="1"/>
    <col min="6" max="16384" width="9.140625" style="14"/>
  </cols>
  <sheetData>
    <row r="1" spans="1:3" ht="12" customHeight="1" x14ac:dyDescent="0.25">
      <c r="A1" s="90" t="s">
        <v>83</v>
      </c>
    </row>
    <row r="2" spans="1:3" x14ac:dyDescent="0.25">
      <c r="A2" s="91"/>
    </row>
    <row r="3" spans="1:3" x14ac:dyDescent="0.25">
      <c r="A3" s="92" t="s">
        <v>94</v>
      </c>
    </row>
    <row r="4" spans="1:3" x14ac:dyDescent="0.25">
      <c r="A4" s="6" t="s">
        <v>45</v>
      </c>
    </row>
    <row r="5" spans="1:3" x14ac:dyDescent="0.25">
      <c r="A5" s="93"/>
    </row>
    <row r="7" spans="1:3" x14ac:dyDescent="0.25">
      <c r="A7" s="167" t="s">
        <v>15</v>
      </c>
      <c r="B7" s="168"/>
      <c r="C7" s="169"/>
    </row>
    <row r="8" spans="1:3" x14ac:dyDescent="0.25">
      <c r="A8" s="170"/>
      <c r="B8" s="171"/>
      <c r="C8" s="172"/>
    </row>
    <row r="9" spans="1:3" ht="7.5" customHeight="1" x14ac:dyDescent="0.25">
      <c r="A9" s="15"/>
      <c r="B9" s="16"/>
      <c r="C9" s="17"/>
    </row>
    <row r="10" spans="1:3" x14ac:dyDescent="0.25">
      <c r="A10" s="18" t="s">
        <v>16</v>
      </c>
      <c r="B10" s="19"/>
      <c r="C10" s="20" t="s">
        <v>17</v>
      </c>
    </row>
    <row r="11" spans="1:3" ht="6" customHeight="1" x14ac:dyDescent="0.25">
      <c r="A11" s="15"/>
      <c r="B11" s="16"/>
      <c r="C11" s="17"/>
    </row>
    <row r="12" spans="1:3" x14ac:dyDescent="0.25">
      <c r="A12" s="107" t="s">
        <v>57</v>
      </c>
      <c r="B12" s="108" t="s">
        <v>62</v>
      </c>
      <c r="C12" s="109">
        <f>SO_2904!O98</f>
        <v>0</v>
      </c>
    </row>
    <row r="13" spans="1:3" x14ac:dyDescent="0.25">
      <c r="A13" s="110"/>
      <c r="B13" s="111"/>
      <c r="C13" s="112"/>
    </row>
    <row r="14" spans="1:3" x14ac:dyDescent="0.25">
      <c r="A14" s="107" t="s">
        <v>58</v>
      </c>
      <c r="B14" s="108" t="s">
        <v>62</v>
      </c>
      <c r="C14" s="109">
        <f>SO_2904!P98</f>
        <v>0</v>
      </c>
    </row>
    <row r="15" spans="1:3" x14ac:dyDescent="0.25">
      <c r="A15" s="110"/>
      <c r="B15" s="111"/>
      <c r="C15" s="112"/>
    </row>
    <row r="16" spans="1:3" x14ac:dyDescent="0.25">
      <c r="A16" s="113"/>
      <c r="B16" s="108"/>
      <c r="C16" s="109"/>
    </row>
    <row r="17" spans="1:5" x14ac:dyDescent="0.25">
      <c r="A17" s="114"/>
      <c r="B17" s="111"/>
      <c r="C17" s="112"/>
    </row>
    <row r="18" spans="1:5" x14ac:dyDescent="0.25">
      <c r="A18" s="107"/>
      <c r="B18" s="108"/>
      <c r="C18" s="109"/>
    </row>
    <row r="19" spans="1:5" x14ac:dyDescent="0.25">
      <c r="A19" s="114"/>
      <c r="B19" s="111"/>
      <c r="C19" s="112"/>
    </row>
    <row r="20" spans="1:5" x14ac:dyDescent="0.25">
      <c r="A20" s="115"/>
      <c r="B20" s="116"/>
      <c r="C20" s="117"/>
    </row>
    <row r="21" spans="1:5" x14ac:dyDescent="0.25">
      <c r="A21" s="114"/>
      <c r="B21" s="111"/>
      <c r="C21" s="112"/>
    </row>
    <row r="22" spans="1:5" x14ac:dyDescent="0.25">
      <c r="A22" s="114"/>
      <c r="B22" s="111"/>
      <c r="C22" s="112"/>
    </row>
    <row r="23" spans="1:5" x14ac:dyDescent="0.25">
      <c r="A23" s="118"/>
      <c r="B23" s="119"/>
      <c r="C23" s="120"/>
    </row>
    <row r="24" spans="1:5" x14ac:dyDescent="0.25">
      <c r="A24" s="121" t="s">
        <v>84</v>
      </c>
      <c r="B24" s="122" t="s">
        <v>19</v>
      </c>
      <c r="C24" s="123">
        <f>C12</f>
        <v>0</v>
      </c>
      <c r="E24" s="23"/>
    </row>
    <row r="25" spans="1:5" x14ac:dyDescent="0.25">
      <c r="A25" s="124" t="s">
        <v>85</v>
      </c>
      <c r="B25" s="122"/>
      <c r="C25" s="123"/>
      <c r="E25" s="23"/>
    </row>
    <row r="26" spans="1:5" x14ac:dyDescent="0.25">
      <c r="A26" s="124"/>
      <c r="B26" s="122" t="s">
        <v>37</v>
      </c>
      <c r="C26" s="123">
        <f>C24*0.21</f>
        <v>0</v>
      </c>
      <c r="E26" s="23"/>
    </row>
    <row r="27" spans="1:5" x14ac:dyDescent="0.25">
      <c r="A27" s="125"/>
      <c r="B27" s="122" t="s">
        <v>20</v>
      </c>
      <c r="C27" s="123">
        <f>C24*1.21</f>
        <v>0</v>
      </c>
      <c r="E27" s="23"/>
    </row>
    <row r="28" spans="1:5" x14ac:dyDescent="0.25">
      <c r="A28" s="126"/>
      <c r="B28" s="126"/>
      <c r="C28" s="126"/>
    </row>
    <row r="29" spans="1:5" x14ac:dyDescent="0.25">
      <c r="A29" s="121" t="s">
        <v>84</v>
      </c>
      <c r="B29" s="122" t="s">
        <v>19</v>
      </c>
      <c r="C29" s="123">
        <f>C14</f>
        <v>0</v>
      </c>
    </row>
    <row r="30" spans="1:5" x14ac:dyDescent="0.25">
      <c r="A30" s="124" t="s">
        <v>86</v>
      </c>
      <c r="B30" s="122"/>
      <c r="C30" s="123"/>
    </row>
    <row r="31" spans="1:5" x14ac:dyDescent="0.25">
      <c r="A31" s="124"/>
      <c r="B31" s="122" t="s">
        <v>37</v>
      </c>
      <c r="C31" s="123">
        <f>C29*0.21</f>
        <v>0</v>
      </c>
    </row>
    <row r="32" spans="1:5" x14ac:dyDescent="0.25">
      <c r="A32" s="125"/>
      <c r="B32" s="122" t="s">
        <v>20</v>
      </c>
      <c r="C32" s="123">
        <f>C29*1.21</f>
        <v>0</v>
      </c>
    </row>
    <row r="34" spans="1:3" x14ac:dyDescent="0.25">
      <c r="A34" s="79" t="s">
        <v>84</v>
      </c>
      <c r="B34" s="21" t="s">
        <v>19</v>
      </c>
      <c r="C34" s="22">
        <f>C24+C29</f>
        <v>0</v>
      </c>
    </row>
    <row r="35" spans="1:3" x14ac:dyDescent="0.25">
      <c r="A35" s="80" t="s">
        <v>59</v>
      </c>
      <c r="B35" s="21"/>
      <c r="C35" s="22"/>
    </row>
    <row r="36" spans="1:3" x14ac:dyDescent="0.25">
      <c r="A36" s="80"/>
      <c r="B36" s="21" t="s">
        <v>37</v>
      </c>
      <c r="C36" s="22">
        <f>C34*0.21</f>
        <v>0</v>
      </c>
    </row>
    <row r="37" spans="1:3" x14ac:dyDescent="0.25">
      <c r="A37" s="81"/>
      <c r="B37" s="21" t="s">
        <v>20</v>
      </c>
      <c r="C37" s="22">
        <f>C34*1.21</f>
        <v>0</v>
      </c>
    </row>
    <row r="43" spans="1:3" x14ac:dyDescent="0.25">
      <c r="A43" s="94"/>
    </row>
    <row r="44" spans="1:3" x14ac:dyDescent="0.25">
      <c r="A44" s="95"/>
    </row>
    <row r="45" spans="1:3" x14ac:dyDescent="0.25">
      <c r="A45" s="96"/>
    </row>
  </sheetData>
  <sheetProtection algorithmName="SHA-512" hashValue="x7Hky5OyifAbzUZk2+USNkaGHB9dHnvnB8mA8NAyCFa+58ptDRZ3B0gnsxtcQeWweup/cSo5ZEqfJeLI1tgT/w==" saltValue="Ym42Z4e9WjUiLBmBWtQeBw==" spinCount="100000" sheet="1" objects="1" scenarios="1" selectLockedCells="1"/>
  <mergeCells count="1">
    <mergeCell ref="A7:C8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99"/>
  <sheetViews>
    <sheetView tabSelected="1" workbookViewId="0">
      <selection activeCell="N7" sqref="N7:N89"/>
    </sheetView>
  </sheetViews>
  <sheetFormatPr defaultColWidth="9.140625" defaultRowHeight="12" x14ac:dyDescent="0.25"/>
  <cols>
    <col min="1" max="1" width="5.7109375" style="1" customWidth="1"/>
    <col min="2" max="2" width="5.5703125" style="2" customWidth="1"/>
    <col min="3" max="3" width="16" style="62" customWidth="1"/>
    <col min="4" max="4" width="19.140625" style="25" customWidth="1"/>
    <col min="5" max="5" width="6.7109375" style="1" customWidth="1"/>
    <col min="6" max="6" width="9.7109375" style="62" customWidth="1"/>
    <col min="7" max="7" width="7.85546875" style="62" customWidth="1"/>
    <col min="8" max="8" width="10" style="62" customWidth="1"/>
    <col min="9" max="9" width="8.28515625" style="62" customWidth="1"/>
    <col min="10" max="10" width="7.7109375" style="62" customWidth="1"/>
    <col min="11" max="11" width="9.140625" style="62"/>
    <col min="12" max="12" width="22.140625" style="62" bestFit="1" customWidth="1"/>
    <col min="13" max="13" width="13.5703125" style="62" customWidth="1"/>
    <col min="14" max="14" width="15" style="187" customWidth="1"/>
    <col min="15" max="15" width="14.28515625" style="106" customWidth="1"/>
    <col min="16" max="16" width="12.28515625" style="106" customWidth="1"/>
    <col min="17" max="16384" width="9.140625" style="62"/>
  </cols>
  <sheetData>
    <row r="1" spans="1:16" ht="16.5" customHeight="1" x14ac:dyDescent="0.25">
      <c r="A1" s="11"/>
      <c r="B1" s="4"/>
      <c r="C1" s="12" t="s">
        <v>63</v>
      </c>
      <c r="D1" s="24"/>
      <c r="E1" s="11"/>
      <c r="F1" s="4"/>
      <c r="G1" s="5"/>
      <c r="H1" s="5"/>
      <c r="I1" s="5"/>
      <c r="J1" s="5"/>
      <c r="K1" s="5"/>
      <c r="L1" s="7"/>
      <c r="M1" s="5"/>
      <c r="N1" s="181"/>
      <c r="O1" s="99"/>
      <c r="P1" s="100"/>
    </row>
    <row r="2" spans="1:16" ht="12" customHeight="1" x14ac:dyDescent="0.25">
      <c r="A2" s="11"/>
      <c r="B2" s="4"/>
      <c r="C2" s="13" t="s">
        <v>95</v>
      </c>
      <c r="D2" s="24"/>
      <c r="E2" s="11"/>
      <c r="F2" s="4"/>
      <c r="G2" s="11"/>
      <c r="H2" s="11"/>
      <c r="I2" s="11"/>
      <c r="J2" s="11"/>
      <c r="K2" s="11"/>
      <c r="L2" s="7"/>
      <c r="M2" s="7"/>
      <c r="N2" s="182"/>
      <c r="O2" s="99"/>
      <c r="P2" s="100"/>
    </row>
    <row r="3" spans="1:16" ht="12" customHeight="1" x14ac:dyDescent="0.25">
      <c r="A3" s="11"/>
      <c r="B3" s="4"/>
      <c r="C3" s="53"/>
      <c r="D3" s="24"/>
      <c r="E3" s="11"/>
      <c r="F3" s="4"/>
      <c r="G3" s="11"/>
      <c r="H3" s="11"/>
      <c r="I3" s="11"/>
      <c r="J3" s="11"/>
      <c r="K3" s="11"/>
      <c r="L3" s="7"/>
      <c r="M3" s="7"/>
      <c r="N3" s="182"/>
      <c r="O3" s="99"/>
      <c r="P3" s="100"/>
    </row>
    <row r="4" spans="1:16" ht="14.25" customHeight="1" x14ac:dyDescent="0.25">
      <c r="A4" s="11"/>
      <c r="B4" s="4"/>
      <c r="C4" s="6" t="s">
        <v>45</v>
      </c>
      <c r="D4" s="24"/>
      <c r="E4" s="11"/>
      <c r="F4" s="4"/>
      <c r="G4" s="11"/>
      <c r="H4" s="11"/>
      <c r="I4" s="11"/>
      <c r="J4" s="11"/>
      <c r="K4" s="11"/>
      <c r="L4" s="7"/>
      <c r="M4" s="7"/>
      <c r="N4" s="182"/>
      <c r="O4" s="99"/>
      <c r="P4" s="100"/>
    </row>
    <row r="5" spans="1:16" ht="17.25" customHeight="1" x14ac:dyDescent="0.25">
      <c r="A5" s="11"/>
      <c r="B5" s="4"/>
      <c r="C5" s="82" t="s">
        <v>38</v>
      </c>
      <c r="D5" s="24"/>
      <c r="E5" s="11"/>
      <c r="F5" s="4"/>
      <c r="G5" s="11"/>
      <c r="H5" s="11"/>
      <c r="I5" s="11"/>
      <c r="J5" s="11"/>
      <c r="K5" s="11"/>
      <c r="L5" s="7"/>
      <c r="M5" s="7"/>
      <c r="N5" s="182"/>
      <c r="O5" s="99"/>
      <c r="P5" s="100"/>
    </row>
    <row r="6" spans="1:16" ht="48.75" customHeight="1" x14ac:dyDescent="0.25">
      <c r="A6" s="9" t="s">
        <v>64</v>
      </c>
      <c r="B6" s="10" t="s">
        <v>0</v>
      </c>
      <c r="C6" s="9" t="s">
        <v>4</v>
      </c>
      <c r="D6" s="9" t="s">
        <v>5</v>
      </c>
      <c r="E6" s="9" t="s">
        <v>1</v>
      </c>
      <c r="F6" s="10" t="s">
        <v>7</v>
      </c>
      <c r="G6" s="9" t="s">
        <v>3</v>
      </c>
      <c r="H6" s="9" t="s">
        <v>10</v>
      </c>
      <c r="I6" s="9" t="s">
        <v>8</v>
      </c>
      <c r="J6" s="9" t="s">
        <v>9</v>
      </c>
      <c r="K6" s="9" t="s">
        <v>2</v>
      </c>
      <c r="L6" s="9" t="s">
        <v>6</v>
      </c>
      <c r="M6" s="9" t="s">
        <v>65</v>
      </c>
      <c r="N6" s="183" t="s">
        <v>88</v>
      </c>
      <c r="O6" s="101" t="s">
        <v>60</v>
      </c>
      <c r="P6" s="101" t="s">
        <v>61</v>
      </c>
    </row>
    <row r="7" spans="1:16" ht="12" customHeight="1" x14ac:dyDescent="0.25">
      <c r="A7" s="46">
        <v>1</v>
      </c>
      <c r="B7" s="47">
        <v>2</v>
      </c>
      <c r="C7" s="50" t="s">
        <v>66</v>
      </c>
      <c r="D7" s="52" t="s">
        <v>67</v>
      </c>
      <c r="E7" s="47">
        <v>44</v>
      </c>
      <c r="F7" s="47">
        <v>14</v>
      </c>
      <c r="G7" s="47">
        <v>3</v>
      </c>
      <c r="H7" s="47">
        <v>1</v>
      </c>
      <c r="I7" s="47">
        <v>4</v>
      </c>
      <c r="J7" s="46">
        <v>12</v>
      </c>
      <c r="K7" s="46" t="s">
        <v>29</v>
      </c>
      <c r="L7" s="49" t="s">
        <v>41</v>
      </c>
      <c r="M7" s="83"/>
      <c r="N7" s="184"/>
      <c r="O7" s="178">
        <f>N7</f>
        <v>0</v>
      </c>
      <c r="P7" s="102"/>
    </row>
    <row r="8" spans="1:16" ht="12" customHeight="1" x14ac:dyDescent="0.25">
      <c r="A8" s="46">
        <v>2</v>
      </c>
      <c r="B8" s="47">
        <v>3</v>
      </c>
      <c r="C8" s="50" t="s">
        <v>34</v>
      </c>
      <c r="D8" s="52" t="s">
        <v>35</v>
      </c>
      <c r="E8" s="47">
        <v>236</v>
      </c>
      <c r="F8" s="47">
        <v>75</v>
      </c>
      <c r="G8" s="48">
        <v>17</v>
      </c>
      <c r="H8" s="48">
        <v>2</v>
      </c>
      <c r="I8" s="48">
        <v>13</v>
      </c>
      <c r="J8" s="46">
        <v>221</v>
      </c>
      <c r="K8" s="46" t="s">
        <v>29</v>
      </c>
      <c r="L8" s="49" t="s">
        <v>41</v>
      </c>
      <c r="M8" s="83"/>
      <c r="N8" s="184"/>
      <c r="O8" s="178">
        <f t="shared" ref="O8:O43" si="0">N8</f>
        <v>0</v>
      </c>
      <c r="P8" s="102"/>
    </row>
    <row r="9" spans="1:16" ht="12" customHeight="1" x14ac:dyDescent="0.25">
      <c r="A9" s="46">
        <v>3</v>
      </c>
      <c r="B9" s="47">
        <v>4</v>
      </c>
      <c r="C9" s="50" t="s">
        <v>34</v>
      </c>
      <c r="D9" s="52" t="s">
        <v>35</v>
      </c>
      <c r="E9" s="47">
        <v>151</v>
      </c>
      <c r="F9" s="47">
        <v>48</v>
      </c>
      <c r="G9" s="48">
        <v>17</v>
      </c>
      <c r="H9" s="48">
        <v>2</v>
      </c>
      <c r="I9" s="48">
        <v>13</v>
      </c>
      <c r="J9" s="46">
        <v>221</v>
      </c>
      <c r="K9" s="46" t="s">
        <v>29</v>
      </c>
      <c r="L9" s="49" t="s">
        <v>41</v>
      </c>
      <c r="M9" s="83"/>
      <c r="N9" s="184"/>
      <c r="O9" s="178">
        <f t="shared" si="0"/>
        <v>0</v>
      </c>
      <c r="P9" s="102"/>
    </row>
    <row r="10" spans="1:16" ht="12" customHeight="1" x14ac:dyDescent="0.25">
      <c r="A10" s="46">
        <v>4</v>
      </c>
      <c r="B10" s="47">
        <v>5</v>
      </c>
      <c r="C10" s="50" t="s">
        <v>34</v>
      </c>
      <c r="D10" s="52" t="s">
        <v>35</v>
      </c>
      <c r="E10" s="47">
        <v>110</v>
      </c>
      <c r="F10" s="47">
        <v>35</v>
      </c>
      <c r="G10" s="47">
        <v>15</v>
      </c>
      <c r="H10" s="47">
        <v>3</v>
      </c>
      <c r="I10" s="47">
        <v>12</v>
      </c>
      <c r="J10" s="46">
        <v>180</v>
      </c>
      <c r="K10" s="46" t="s">
        <v>29</v>
      </c>
      <c r="L10" s="49" t="s">
        <v>41</v>
      </c>
      <c r="M10" s="83"/>
      <c r="N10" s="184"/>
      <c r="O10" s="178">
        <f t="shared" si="0"/>
        <v>0</v>
      </c>
      <c r="P10" s="102"/>
    </row>
    <row r="11" spans="1:16" ht="12" customHeight="1" x14ac:dyDescent="0.25">
      <c r="A11" s="46">
        <v>5</v>
      </c>
      <c r="B11" s="47">
        <v>6</v>
      </c>
      <c r="C11" s="50" t="s">
        <v>34</v>
      </c>
      <c r="D11" s="52" t="s">
        <v>35</v>
      </c>
      <c r="E11" s="47">
        <v>75</v>
      </c>
      <c r="F11" s="47">
        <v>24</v>
      </c>
      <c r="G11" s="47">
        <v>8</v>
      </c>
      <c r="H11" s="47">
        <v>1</v>
      </c>
      <c r="I11" s="47">
        <v>5</v>
      </c>
      <c r="J11" s="46">
        <v>40</v>
      </c>
      <c r="K11" s="46" t="s">
        <v>29</v>
      </c>
      <c r="L11" s="49" t="s">
        <v>41</v>
      </c>
      <c r="M11" s="83"/>
      <c r="N11" s="184"/>
      <c r="O11" s="178">
        <f t="shared" si="0"/>
        <v>0</v>
      </c>
      <c r="P11" s="102"/>
    </row>
    <row r="12" spans="1:16" ht="12" customHeight="1" x14ac:dyDescent="0.25">
      <c r="A12" s="46">
        <v>6</v>
      </c>
      <c r="B12" s="47">
        <v>17</v>
      </c>
      <c r="C12" s="50" t="s">
        <v>68</v>
      </c>
      <c r="D12" s="52" t="s">
        <v>69</v>
      </c>
      <c r="E12" s="47">
        <v>101</v>
      </c>
      <c r="F12" s="47">
        <v>32</v>
      </c>
      <c r="G12" s="48">
        <v>8</v>
      </c>
      <c r="H12" s="48">
        <v>1</v>
      </c>
      <c r="I12" s="48">
        <v>7</v>
      </c>
      <c r="J12" s="46">
        <v>56</v>
      </c>
      <c r="K12" s="46" t="s">
        <v>29</v>
      </c>
      <c r="L12" s="49" t="s">
        <v>41</v>
      </c>
      <c r="M12" s="54"/>
      <c r="N12" s="184"/>
      <c r="O12" s="178">
        <f t="shared" si="0"/>
        <v>0</v>
      </c>
      <c r="P12" s="102"/>
    </row>
    <row r="13" spans="1:16" ht="12" customHeight="1" x14ac:dyDescent="0.25">
      <c r="A13" s="46">
        <v>7</v>
      </c>
      <c r="B13" s="47">
        <v>18</v>
      </c>
      <c r="C13" s="50" t="s">
        <v>11</v>
      </c>
      <c r="D13" s="52" t="s">
        <v>14</v>
      </c>
      <c r="E13" s="47">
        <v>60</v>
      </c>
      <c r="F13" s="47">
        <v>19</v>
      </c>
      <c r="G13" s="48">
        <v>12</v>
      </c>
      <c r="H13" s="48">
        <v>2</v>
      </c>
      <c r="I13" s="48">
        <v>4</v>
      </c>
      <c r="J13" s="46">
        <v>48</v>
      </c>
      <c r="K13" s="46" t="s">
        <v>29</v>
      </c>
      <c r="L13" s="49" t="s">
        <v>41</v>
      </c>
      <c r="M13" s="54"/>
      <c r="N13" s="184"/>
      <c r="O13" s="178">
        <f t="shared" si="0"/>
        <v>0</v>
      </c>
      <c r="P13" s="102"/>
    </row>
    <row r="14" spans="1:16" ht="12" customHeight="1" x14ac:dyDescent="0.25">
      <c r="A14" s="46">
        <v>8</v>
      </c>
      <c r="B14" s="47">
        <v>19</v>
      </c>
      <c r="C14" s="50" t="s">
        <v>34</v>
      </c>
      <c r="D14" s="52" t="s">
        <v>35</v>
      </c>
      <c r="E14" s="47">
        <v>132</v>
      </c>
      <c r="F14" s="47">
        <v>42</v>
      </c>
      <c r="G14" s="48">
        <v>18</v>
      </c>
      <c r="H14" s="48">
        <v>4</v>
      </c>
      <c r="I14" s="48">
        <v>12</v>
      </c>
      <c r="J14" s="46">
        <v>216</v>
      </c>
      <c r="K14" s="46" t="s">
        <v>29</v>
      </c>
      <c r="L14" s="49" t="s">
        <v>41</v>
      </c>
      <c r="M14" s="54"/>
      <c r="N14" s="184"/>
      <c r="O14" s="178">
        <f t="shared" si="0"/>
        <v>0</v>
      </c>
      <c r="P14" s="102"/>
    </row>
    <row r="15" spans="1:16" ht="12" customHeight="1" x14ac:dyDescent="0.25">
      <c r="A15" s="46">
        <v>9</v>
      </c>
      <c r="B15" s="47">
        <v>20</v>
      </c>
      <c r="C15" s="50" t="s">
        <v>34</v>
      </c>
      <c r="D15" s="52" t="s">
        <v>35</v>
      </c>
      <c r="E15" s="47">
        <v>109</v>
      </c>
      <c r="F15" s="47">
        <v>35</v>
      </c>
      <c r="G15" s="48">
        <v>16</v>
      </c>
      <c r="H15" s="48">
        <v>3</v>
      </c>
      <c r="I15" s="48">
        <v>10</v>
      </c>
      <c r="J15" s="46">
        <v>160</v>
      </c>
      <c r="K15" s="46" t="s">
        <v>29</v>
      </c>
      <c r="L15" s="49" t="s">
        <v>41</v>
      </c>
      <c r="M15" s="54"/>
      <c r="N15" s="184"/>
      <c r="O15" s="178">
        <f t="shared" si="0"/>
        <v>0</v>
      </c>
      <c r="P15" s="102"/>
    </row>
    <row r="16" spans="1:16" ht="12" customHeight="1" x14ac:dyDescent="0.25">
      <c r="A16" s="46">
        <v>10</v>
      </c>
      <c r="B16" s="47">
        <v>21</v>
      </c>
      <c r="C16" s="50" t="s">
        <v>34</v>
      </c>
      <c r="D16" s="52" t="s">
        <v>35</v>
      </c>
      <c r="E16" s="47">
        <v>110</v>
      </c>
      <c r="F16" s="47">
        <v>35</v>
      </c>
      <c r="G16" s="48">
        <v>16</v>
      </c>
      <c r="H16" s="48">
        <v>4</v>
      </c>
      <c r="I16" s="48">
        <v>8</v>
      </c>
      <c r="J16" s="46">
        <v>128</v>
      </c>
      <c r="K16" s="46" t="s">
        <v>29</v>
      </c>
      <c r="L16" s="49" t="s">
        <v>41</v>
      </c>
      <c r="M16" s="54"/>
      <c r="N16" s="184"/>
      <c r="O16" s="178">
        <f t="shared" si="0"/>
        <v>0</v>
      </c>
      <c r="P16" s="102"/>
    </row>
    <row r="17" spans="1:16" ht="12" customHeight="1" x14ac:dyDescent="0.25">
      <c r="A17" s="46">
        <v>11</v>
      </c>
      <c r="B17" s="47">
        <v>22</v>
      </c>
      <c r="C17" s="50" t="s">
        <v>34</v>
      </c>
      <c r="D17" s="52" t="s">
        <v>35</v>
      </c>
      <c r="E17" s="47">
        <v>60</v>
      </c>
      <c r="F17" s="47">
        <v>19</v>
      </c>
      <c r="G17" s="48">
        <v>16</v>
      </c>
      <c r="H17" s="48">
        <v>4</v>
      </c>
      <c r="I17" s="48">
        <v>6</v>
      </c>
      <c r="J17" s="46">
        <v>96</v>
      </c>
      <c r="K17" s="46" t="s">
        <v>29</v>
      </c>
      <c r="L17" s="49" t="s">
        <v>41</v>
      </c>
      <c r="M17" s="54"/>
      <c r="N17" s="184"/>
      <c r="O17" s="178">
        <f t="shared" si="0"/>
        <v>0</v>
      </c>
      <c r="P17" s="102"/>
    </row>
    <row r="18" spans="1:16" ht="12" customHeight="1" x14ac:dyDescent="0.25">
      <c r="A18" s="46">
        <v>12</v>
      </c>
      <c r="B18" s="47">
        <v>23</v>
      </c>
      <c r="C18" s="50" t="s">
        <v>34</v>
      </c>
      <c r="D18" s="52" t="s">
        <v>35</v>
      </c>
      <c r="E18" s="47">
        <v>44</v>
      </c>
      <c r="F18" s="47">
        <v>14</v>
      </c>
      <c r="G18" s="48">
        <v>16</v>
      </c>
      <c r="H18" s="48">
        <v>4</v>
      </c>
      <c r="I18" s="48">
        <v>6</v>
      </c>
      <c r="J18" s="46">
        <v>96</v>
      </c>
      <c r="K18" s="46" t="s">
        <v>29</v>
      </c>
      <c r="L18" s="49" t="s">
        <v>41</v>
      </c>
      <c r="M18" s="54"/>
      <c r="N18" s="184"/>
      <c r="O18" s="178">
        <f t="shared" si="0"/>
        <v>0</v>
      </c>
      <c r="P18" s="102"/>
    </row>
    <row r="19" spans="1:16" ht="12" customHeight="1" x14ac:dyDescent="0.25">
      <c r="A19" s="46">
        <v>13</v>
      </c>
      <c r="B19" s="47">
        <v>24</v>
      </c>
      <c r="C19" s="50" t="s">
        <v>34</v>
      </c>
      <c r="D19" s="52" t="s">
        <v>35</v>
      </c>
      <c r="E19" s="47">
        <v>60</v>
      </c>
      <c r="F19" s="47">
        <v>19</v>
      </c>
      <c r="G19" s="48">
        <v>16</v>
      </c>
      <c r="H19" s="48">
        <v>4</v>
      </c>
      <c r="I19" s="48">
        <v>6</v>
      </c>
      <c r="J19" s="46">
        <v>96</v>
      </c>
      <c r="K19" s="46" t="s">
        <v>29</v>
      </c>
      <c r="L19" s="49" t="s">
        <v>41</v>
      </c>
      <c r="M19" s="61"/>
      <c r="N19" s="184"/>
      <c r="O19" s="178">
        <f t="shared" si="0"/>
        <v>0</v>
      </c>
      <c r="P19" s="102"/>
    </row>
    <row r="20" spans="1:16" ht="12" customHeight="1" x14ac:dyDescent="0.25">
      <c r="A20" s="46">
        <v>14</v>
      </c>
      <c r="B20" s="47">
        <v>25</v>
      </c>
      <c r="C20" s="50" t="s">
        <v>34</v>
      </c>
      <c r="D20" s="52" t="s">
        <v>35</v>
      </c>
      <c r="E20" s="47">
        <v>69</v>
      </c>
      <c r="F20" s="47">
        <v>22</v>
      </c>
      <c r="G20" s="48">
        <v>16</v>
      </c>
      <c r="H20" s="48">
        <v>4</v>
      </c>
      <c r="I20" s="48">
        <v>6</v>
      </c>
      <c r="J20" s="46">
        <v>96</v>
      </c>
      <c r="K20" s="46" t="s">
        <v>29</v>
      </c>
      <c r="L20" s="49" t="s">
        <v>41</v>
      </c>
      <c r="M20" s="54"/>
      <c r="N20" s="184"/>
      <c r="O20" s="178">
        <f t="shared" si="0"/>
        <v>0</v>
      </c>
      <c r="P20" s="102"/>
    </row>
    <row r="21" spans="1:16" ht="12" customHeight="1" x14ac:dyDescent="0.25">
      <c r="A21" s="46">
        <v>15</v>
      </c>
      <c r="B21" s="47">
        <v>26</v>
      </c>
      <c r="C21" s="50" t="s">
        <v>11</v>
      </c>
      <c r="D21" s="52" t="s">
        <v>14</v>
      </c>
      <c r="E21" s="47">
        <v>82</v>
      </c>
      <c r="F21" s="47">
        <v>26</v>
      </c>
      <c r="G21" s="48">
        <v>16</v>
      </c>
      <c r="H21" s="48">
        <v>4</v>
      </c>
      <c r="I21" s="48">
        <v>10</v>
      </c>
      <c r="J21" s="46">
        <v>160</v>
      </c>
      <c r="K21" s="46" t="s">
        <v>29</v>
      </c>
      <c r="L21" s="49" t="s">
        <v>41</v>
      </c>
      <c r="M21" s="54"/>
      <c r="N21" s="184"/>
      <c r="O21" s="178">
        <f t="shared" si="0"/>
        <v>0</v>
      </c>
      <c r="P21" s="102"/>
    </row>
    <row r="22" spans="1:16" ht="12" customHeight="1" x14ac:dyDescent="0.25">
      <c r="A22" s="46">
        <v>16</v>
      </c>
      <c r="B22" s="47">
        <v>27</v>
      </c>
      <c r="C22" s="50" t="s">
        <v>34</v>
      </c>
      <c r="D22" s="52" t="s">
        <v>35</v>
      </c>
      <c r="E22" s="47">
        <v>79</v>
      </c>
      <c r="F22" s="47">
        <v>25</v>
      </c>
      <c r="G22" s="48">
        <v>15</v>
      </c>
      <c r="H22" s="48">
        <v>3</v>
      </c>
      <c r="I22" s="48">
        <v>8</v>
      </c>
      <c r="J22" s="46">
        <v>120</v>
      </c>
      <c r="K22" s="46" t="s">
        <v>29</v>
      </c>
      <c r="L22" s="49" t="s">
        <v>41</v>
      </c>
      <c r="M22" s="54"/>
      <c r="N22" s="184"/>
      <c r="O22" s="178">
        <f t="shared" si="0"/>
        <v>0</v>
      </c>
      <c r="P22" s="102"/>
    </row>
    <row r="23" spans="1:16" ht="12" customHeight="1" x14ac:dyDescent="0.25">
      <c r="A23" s="46">
        <v>17</v>
      </c>
      <c r="B23" s="47">
        <v>28</v>
      </c>
      <c r="C23" s="50" t="s">
        <v>34</v>
      </c>
      <c r="D23" s="52" t="s">
        <v>35</v>
      </c>
      <c r="E23" s="47">
        <v>116</v>
      </c>
      <c r="F23" s="47">
        <v>37</v>
      </c>
      <c r="G23" s="47">
        <v>16</v>
      </c>
      <c r="H23" s="47">
        <v>3</v>
      </c>
      <c r="I23" s="48">
        <v>7</v>
      </c>
      <c r="J23" s="46">
        <v>112</v>
      </c>
      <c r="K23" s="46" t="s">
        <v>29</v>
      </c>
      <c r="L23" s="49" t="s">
        <v>41</v>
      </c>
      <c r="M23" s="54"/>
      <c r="N23" s="184"/>
      <c r="O23" s="178">
        <f t="shared" si="0"/>
        <v>0</v>
      </c>
      <c r="P23" s="102"/>
    </row>
    <row r="24" spans="1:16" ht="12" customHeight="1" x14ac:dyDescent="0.25">
      <c r="A24" s="46">
        <v>18</v>
      </c>
      <c r="B24" s="47">
        <v>29</v>
      </c>
      <c r="C24" s="50" t="s">
        <v>34</v>
      </c>
      <c r="D24" s="52" t="s">
        <v>35</v>
      </c>
      <c r="E24" s="47">
        <v>104</v>
      </c>
      <c r="F24" s="47">
        <v>33</v>
      </c>
      <c r="G24" s="47">
        <v>16</v>
      </c>
      <c r="H24" s="47">
        <v>3</v>
      </c>
      <c r="I24" s="47">
        <v>7</v>
      </c>
      <c r="J24" s="46">
        <v>112</v>
      </c>
      <c r="K24" s="46" t="s">
        <v>29</v>
      </c>
      <c r="L24" s="49" t="s">
        <v>41</v>
      </c>
      <c r="M24" s="54"/>
      <c r="N24" s="184"/>
      <c r="O24" s="178">
        <f t="shared" si="0"/>
        <v>0</v>
      </c>
      <c r="P24" s="102"/>
    </row>
    <row r="25" spans="1:16" ht="12" customHeight="1" x14ac:dyDescent="0.25">
      <c r="A25" s="46">
        <v>19</v>
      </c>
      <c r="B25" s="47">
        <v>31</v>
      </c>
      <c r="C25" s="50" t="s">
        <v>34</v>
      </c>
      <c r="D25" s="52" t="s">
        <v>35</v>
      </c>
      <c r="E25" s="47">
        <v>53</v>
      </c>
      <c r="F25" s="47">
        <v>17</v>
      </c>
      <c r="G25" s="47">
        <v>13</v>
      </c>
      <c r="H25" s="47">
        <v>4</v>
      </c>
      <c r="I25" s="47">
        <v>5</v>
      </c>
      <c r="J25" s="46">
        <v>65</v>
      </c>
      <c r="K25" s="46" t="s">
        <v>29</v>
      </c>
      <c r="L25" s="49" t="s">
        <v>41</v>
      </c>
      <c r="M25" s="54"/>
      <c r="N25" s="184"/>
      <c r="O25" s="178">
        <f t="shared" si="0"/>
        <v>0</v>
      </c>
      <c r="P25" s="102"/>
    </row>
    <row r="26" spans="1:16" ht="12" customHeight="1" x14ac:dyDescent="0.25">
      <c r="A26" s="46">
        <v>20</v>
      </c>
      <c r="B26" s="47">
        <v>32</v>
      </c>
      <c r="C26" s="50" t="s">
        <v>34</v>
      </c>
      <c r="D26" s="52" t="s">
        <v>35</v>
      </c>
      <c r="E26" s="47">
        <v>132</v>
      </c>
      <c r="F26" s="47">
        <v>42</v>
      </c>
      <c r="G26" s="47">
        <v>16</v>
      </c>
      <c r="H26" s="47">
        <v>3</v>
      </c>
      <c r="I26" s="47">
        <v>12</v>
      </c>
      <c r="J26" s="46">
        <v>192</v>
      </c>
      <c r="K26" s="46" t="s">
        <v>29</v>
      </c>
      <c r="L26" s="49" t="s">
        <v>41</v>
      </c>
      <c r="M26" s="54"/>
      <c r="N26" s="184"/>
      <c r="O26" s="178">
        <f t="shared" si="0"/>
        <v>0</v>
      </c>
      <c r="P26" s="102"/>
    </row>
    <row r="27" spans="1:16" ht="12" customHeight="1" x14ac:dyDescent="0.25">
      <c r="A27" s="46">
        <v>21</v>
      </c>
      <c r="B27" s="47">
        <v>33</v>
      </c>
      <c r="C27" s="50" t="s">
        <v>34</v>
      </c>
      <c r="D27" s="52" t="s">
        <v>35</v>
      </c>
      <c r="E27" s="47">
        <v>60</v>
      </c>
      <c r="F27" s="47">
        <v>19</v>
      </c>
      <c r="G27" s="47">
        <v>14</v>
      </c>
      <c r="H27" s="47">
        <v>4</v>
      </c>
      <c r="I27" s="47">
        <v>7</v>
      </c>
      <c r="J27" s="46">
        <v>98</v>
      </c>
      <c r="K27" s="46" t="s">
        <v>29</v>
      </c>
      <c r="L27" s="49" t="s">
        <v>41</v>
      </c>
      <c r="M27" s="54"/>
      <c r="N27" s="184"/>
      <c r="O27" s="178">
        <f t="shared" si="0"/>
        <v>0</v>
      </c>
      <c r="P27" s="102"/>
    </row>
    <row r="28" spans="1:16" ht="12" customHeight="1" x14ac:dyDescent="0.25">
      <c r="A28" s="46">
        <v>22</v>
      </c>
      <c r="B28" s="47">
        <v>34</v>
      </c>
      <c r="C28" s="50" t="s">
        <v>34</v>
      </c>
      <c r="D28" s="52" t="s">
        <v>35</v>
      </c>
      <c r="E28" s="47">
        <v>53</v>
      </c>
      <c r="F28" s="47">
        <v>17</v>
      </c>
      <c r="G28" s="47">
        <v>14</v>
      </c>
      <c r="H28" s="47">
        <v>3</v>
      </c>
      <c r="I28" s="47">
        <v>5</v>
      </c>
      <c r="J28" s="46">
        <v>70</v>
      </c>
      <c r="K28" s="46" t="s">
        <v>29</v>
      </c>
      <c r="L28" s="49" t="s">
        <v>41</v>
      </c>
      <c r="M28" s="54"/>
      <c r="N28" s="184"/>
      <c r="O28" s="178">
        <f t="shared" si="0"/>
        <v>0</v>
      </c>
      <c r="P28" s="102"/>
    </row>
    <row r="29" spans="1:16" ht="12" customHeight="1" x14ac:dyDescent="0.25">
      <c r="A29" s="46">
        <v>23</v>
      </c>
      <c r="B29" s="47">
        <v>35</v>
      </c>
      <c r="C29" s="50" t="s">
        <v>34</v>
      </c>
      <c r="D29" s="52" t="s">
        <v>35</v>
      </c>
      <c r="E29" s="47">
        <v>79</v>
      </c>
      <c r="F29" s="47">
        <v>25</v>
      </c>
      <c r="G29" s="47">
        <v>13</v>
      </c>
      <c r="H29" s="47">
        <v>3</v>
      </c>
      <c r="I29" s="47">
        <v>10</v>
      </c>
      <c r="J29" s="46">
        <v>130</v>
      </c>
      <c r="K29" s="46" t="s">
        <v>29</v>
      </c>
      <c r="L29" s="49" t="s">
        <v>41</v>
      </c>
      <c r="M29" s="54"/>
      <c r="N29" s="184"/>
      <c r="O29" s="178">
        <f t="shared" si="0"/>
        <v>0</v>
      </c>
      <c r="P29" s="102"/>
    </row>
    <row r="30" spans="1:16" ht="12" customHeight="1" x14ac:dyDescent="0.25">
      <c r="A30" s="46">
        <v>24</v>
      </c>
      <c r="B30" s="47">
        <v>36</v>
      </c>
      <c r="C30" s="50" t="s">
        <v>34</v>
      </c>
      <c r="D30" s="52" t="s">
        <v>35</v>
      </c>
      <c r="E30" s="47">
        <v>41</v>
      </c>
      <c r="F30" s="47">
        <v>13</v>
      </c>
      <c r="G30" s="47">
        <v>8</v>
      </c>
      <c r="H30" s="47">
        <v>1</v>
      </c>
      <c r="I30" s="47">
        <v>4</v>
      </c>
      <c r="J30" s="46">
        <v>32</v>
      </c>
      <c r="K30" s="46" t="s">
        <v>29</v>
      </c>
      <c r="L30" s="49" t="s">
        <v>41</v>
      </c>
      <c r="M30" s="54"/>
      <c r="N30" s="184"/>
      <c r="O30" s="178">
        <f t="shared" si="0"/>
        <v>0</v>
      </c>
      <c r="P30" s="102"/>
    </row>
    <row r="31" spans="1:16" ht="12" customHeight="1" x14ac:dyDescent="0.25">
      <c r="A31" s="46">
        <v>25</v>
      </c>
      <c r="B31" s="47">
        <v>38</v>
      </c>
      <c r="C31" s="50" t="s">
        <v>34</v>
      </c>
      <c r="D31" s="52" t="s">
        <v>69</v>
      </c>
      <c r="E31" s="47">
        <v>110</v>
      </c>
      <c r="F31" s="47">
        <v>35</v>
      </c>
      <c r="G31" s="48">
        <v>12</v>
      </c>
      <c r="H31" s="48">
        <v>3</v>
      </c>
      <c r="I31" s="48">
        <v>8</v>
      </c>
      <c r="J31" s="46">
        <v>96</v>
      </c>
      <c r="K31" s="46" t="s">
        <v>29</v>
      </c>
      <c r="L31" s="49" t="s">
        <v>41</v>
      </c>
      <c r="M31" s="54"/>
      <c r="N31" s="184"/>
      <c r="O31" s="178">
        <f t="shared" si="0"/>
        <v>0</v>
      </c>
      <c r="P31" s="102"/>
    </row>
    <row r="32" spans="1:16" ht="12" customHeight="1" x14ac:dyDescent="0.25">
      <c r="A32" s="46">
        <v>26</v>
      </c>
      <c r="B32" s="47">
        <v>49</v>
      </c>
      <c r="C32" s="50" t="s">
        <v>34</v>
      </c>
      <c r="D32" s="52" t="s">
        <v>35</v>
      </c>
      <c r="E32" s="47">
        <v>69</v>
      </c>
      <c r="F32" s="47">
        <v>22</v>
      </c>
      <c r="G32" s="48">
        <v>14</v>
      </c>
      <c r="H32" s="48">
        <v>1</v>
      </c>
      <c r="I32" s="48">
        <v>8</v>
      </c>
      <c r="J32" s="46">
        <v>112</v>
      </c>
      <c r="K32" s="46" t="s">
        <v>29</v>
      </c>
      <c r="L32" s="49" t="s">
        <v>41</v>
      </c>
      <c r="M32" s="54"/>
      <c r="N32" s="184"/>
      <c r="O32" s="178">
        <f t="shared" si="0"/>
        <v>0</v>
      </c>
      <c r="P32" s="102"/>
    </row>
    <row r="33" spans="1:16" ht="12" customHeight="1" x14ac:dyDescent="0.25">
      <c r="A33" s="46">
        <v>27</v>
      </c>
      <c r="B33" s="47">
        <v>50</v>
      </c>
      <c r="C33" s="50" t="s">
        <v>34</v>
      </c>
      <c r="D33" s="52" t="s">
        <v>35</v>
      </c>
      <c r="E33" s="47">
        <v>110</v>
      </c>
      <c r="F33" s="47">
        <v>35</v>
      </c>
      <c r="G33" s="48">
        <v>15</v>
      </c>
      <c r="H33" s="48">
        <v>3</v>
      </c>
      <c r="I33" s="48">
        <v>10</v>
      </c>
      <c r="J33" s="46">
        <v>150</v>
      </c>
      <c r="K33" s="46" t="s">
        <v>29</v>
      </c>
      <c r="L33" s="49" t="s">
        <v>41</v>
      </c>
      <c r="M33" s="54"/>
      <c r="N33" s="184"/>
      <c r="O33" s="178">
        <f t="shared" si="0"/>
        <v>0</v>
      </c>
      <c r="P33" s="102"/>
    </row>
    <row r="34" spans="1:16" ht="12" customHeight="1" x14ac:dyDescent="0.25">
      <c r="A34" s="46">
        <v>28</v>
      </c>
      <c r="B34" s="47">
        <v>51</v>
      </c>
      <c r="C34" s="50" t="s">
        <v>34</v>
      </c>
      <c r="D34" s="52" t="s">
        <v>35</v>
      </c>
      <c r="E34" s="47">
        <v>104</v>
      </c>
      <c r="F34" s="47">
        <v>33</v>
      </c>
      <c r="G34" s="48">
        <v>15</v>
      </c>
      <c r="H34" s="48">
        <v>3</v>
      </c>
      <c r="I34" s="48">
        <v>8</v>
      </c>
      <c r="J34" s="46">
        <v>120</v>
      </c>
      <c r="K34" s="46" t="s">
        <v>29</v>
      </c>
      <c r="L34" s="49" t="s">
        <v>41</v>
      </c>
      <c r="M34" s="54"/>
      <c r="N34" s="184"/>
      <c r="O34" s="178">
        <f t="shared" si="0"/>
        <v>0</v>
      </c>
      <c r="P34" s="102"/>
    </row>
    <row r="35" spans="1:16" ht="12" customHeight="1" x14ac:dyDescent="0.25">
      <c r="A35" s="46">
        <v>29</v>
      </c>
      <c r="B35" s="47">
        <v>56</v>
      </c>
      <c r="C35" s="50" t="s">
        <v>34</v>
      </c>
      <c r="D35" s="52" t="s">
        <v>35</v>
      </c>
      <c r="E35" s="47">
        <v>94</v>
      </c>
      <c r="F35" s="47">
        <v>30</v>
      </c>
      <c r="G35" s="48">
        <v>19</v>
      </c>
      <c r="H35" s="48">
        <v>3</v>
      </c>
      <c r="I35" s="48">
        <v>9</v>
      </c>
      <c r="J35" s="46">
        <v>171</v>
      </c>
      <c r="K35" s="46" t="s">
        <v>29</v>
      </c>
      <c r="L35" s="49" t="s">
        <v>41</v>
      </c>
      <c r="M35" s="54"/>
      <c r="N35" s="184"/>
      <c r="O35" s="178">
        <f t="shared" si="0"/>
        <v>0</v>
      </c>
      <c r="P35" s="102"/>
    </row>
    <row r="36" spans="1:16" ht="12" customHeight="1" x14ac:dyDescent="0.25">
      <c r="A36" s="46">
        <v>30</v>
      </c>
      <c r="B36" s="47">
        <v>58</v>
      </c>
      <c r="C36" s="50" t="s">
        <v>34</v>
      </c>
      <c r="D36" s="52" t="s">
        <v>35</v>
      </c>
      <c r="E36" s="47">
        <v>151</v>
      </c>
      <c r="F36" s="47">
        <v>48</v>
      </c>
      <c r="G36" s="48">
        <v>17</v>
      </c>
      <c r="H36" s="48">
        <v>4</v>
      </c>
      <c r="I36" s="48">
        <v>8</v>
      </c>
      <c r="J36" s="46">
        <v>136</v>
      </c>
      <c r="K36" s="46" t="s">
        <v>29</v>
      </c>
      <c r="L36" s="49" t="s">
        <v>41</v>
      </c>
      <c r="M36" s="54"/>
      <c r="N36" s="184"/>
      <c r="O36" s="178">
        <f t="shared" si="0"/>
        <v>0</v>
      </c>
      <c r="P36" s="102"/>
    </row>
    <row r="37" spans="1:16" ht="12" customHeight="1" x14ac:dyDescent="0.25">
      <c r="A37" s="46">
        <v>31</v>
      </c>
      <c r="B37" s="47">
        <v>61</v>
      </c>
      <c r="C37" s="50" t="s">
        <v>34</v>
      </c>
      <c r="D37" s="52" t="s">
        <v>35</v>
      </c>
      <c r="E37" s="47">
        <v>78</v>
      </c>
      <c r="F37" s="47">
        <v>25</v>
      </c>
      <c r="G37" s="48">
        <v>16</v>
      </c>
      <c r="H37" s="48">
        <v>2</v>
      </c>
      <c r="I37" s="48">
        <v>7</v>
      </c>
      <c r="J37" s="46">
        <v>112</v>
      </c>
      <c r="K37" s="46" t="s">
        <v>29</v>
      </c>
      <c r="L37" s="49" t="s">
        <v>41</v>
      </c>
      <c r="M37" s="54"/>
      <c r="N37" s="184"/>
      <c r="O37" s="178">
        <f t="shared" si="0"/>
        <v>0</v>
      </c>
      <c r="P37" s="102"/>
    </row>
    <row r="38" spans="1:16" ht="12" customHeight="1" x14ac:dyDescent="0.25">
      <c r="A38" s="46">
        <v>32</v>
      </c>
      <c r="B38" s="47">
        <v>62</v>
      </c>
      <c r="C38" s="50" t="s">
        <v>34</v>
      </c>
      <c r="D38" s="52" t="s">
        <v>35</v>
      </c>
      <c r="E38" s="47">
        <v>116</v>
      </c>
      <c r="F38" s="47">
        <v>31</v>
      </c>
      <c r="G38" s="48">
        <v>16</v>
      </c>
      <c r="H38" s="48">
        <v>3</v>
      </c>
      <c r="I38" s="48">
        <v>9</v>
      </c>
      <c r="J38" s="46">
        <v>144</v>
      </c>
      <c r="K38" s="46" t="s">
        <v>29</v>
      </c>
      <c r="L38" s="49" t="s">
        <v>41</v>
      </c>
      <c r="M38" s="54"/>
      <c r="N38" s="184"/>
      <c r="O38" s="178">
        <f t="shared" si="0"/>
        <v>0</v>
      </c>
      <c r="P38" s="102"/>
    </row>
    <row r="39" spans="1:16" ht="12" customHeight="1" x14ac:dyDescent="0.25">
      <c r="A39" s="46">
        <v>33</v>
      </c>
      <c r="B39" s="47">
        <v>63</v>
      </c>
      <c r="C39" s="50" t="s">
        <v>34</v>
      </c>
      <c r="D39" s="52" t="s">
        <v>35</v>
      </c>
      <c r="E39" s="47">
        <v>204</v>
      </c>
      <c r="F39" s="47">
        <v>65</v>
      </c>
      <c r="G39" s="48">
        <v>17</v>
      </c>
      <c r="H39" s="48">
        <v>3</v>
      </c>
      <c r="I39" s="48">
        <v>9</v>
      </c>
      <c r="J39" s="46">
        <v>153</v>
      </c>
      <c r="K39" s="46" t="s">
        <v>29</v>
      </c>
      <c r="L39" s="49" t="s">
        <v>41</v>
      </c>
      <c r="M39" s="54"/>
      <c r="N39" s="184"/>
      <c r="O39" s="178">
        <f t="shared" si="0"/>
        <v>0</v>
      </c>
      <c r="P39" s="102"/>
    </row>
    <row r="40" spans="1:16" ht="12" customHeight="1" x14ac:dyDescent="0.25">
      <c r="A40" s="46">
        <v>34</v>
      </c>
      <c r="B40" s="47">
        <v>64</v>
      </c>
      <c r="C40" s="50" t="s">
        <v>34</v>
      </c>
      <c r="D40" s="52" t="s">
        <v>35</v>
      </c>
      <c r="E40" s="47">
        <v>157</v>
      </c>
      <c r="F40" s="47">
        <v>50</v>
      </c>
      <c r="G40" s="48">
        <v>16</v>
      </c>
      <c r="H40" s="48">
        <v>3</v>
      </c>
      <c r="I40" s="48">
        <v>9</v>
      </c>
      <c r="J40" s="46">
        <v>144</v>
      </c>
      <c r="K40" s="46" t="s">
        <v>29</v>
      </c>
      <c r="L40" s="49" t="s">
        <v>41</v>
      </c>
      <c r="M40" s="54"/>
      <c r="N40" s="184"/>
      <c r="O40" s="178">
        <f t="shared" si="0"/>
        <v>0</v>
      </c>
      <c r="P40" s="102"/>
    </row>
    <row r="41" spans="1:16" ht="12" customHeight="1" x14ac:dyDescent="0.25">
      <c r="A41" s="46">
        <v>35</v>
      </c>
      <c r="B41" s="47">
        <v>65</v>
      </c>
      <c r="C41" s="50" t="s">
        <v>34</v>
      </c>
      <c r="D41" s="52" t="s">
        <v>35</v>
      </c>
      <c r="E41" s="47">
        <v>198</v>
      </c>
      <c r="F41" s="47">
        <v>63</v>
      </c>
      <c r="G41" s="48">
        <v>16</v>
      </c>
      <c r="H41" s="48">
        <v>4</v>
      </c>
      <c r="I41" s="48">
        <v>9</v>
      </c>
      <c r="J41" s="46">
        <v>144</v>
      </c>
      <c r="K41" s="46" t="s">
        <v>29</v>
      </c>
      <c r="L41" s="49" t="s">
        <v>41</v>
      </c>
      <c r="M41" s="54"/>
      <c r="N41" s="184"/>
      <c r="O41" s="178">
        <f t="shared" si="0"/>
        <v>0</v>
      </c>
      <c r="P41" s="102"/>
    </row>
    <row r="42" spans="1:16" ht="12" customHeight="1" x14ac:dyDescent="0.25">
      <c r="A42" s="46">
        <v>36</v>
      </c>
      <c r="B42" s="47">
        <v>66</v>
      </c>
      <c r="C42" s="50" t="s">
        <v>34</v>
      </c>
      <c r="D42" s="52" t="s">
        <v>35</v>
      </c>
      <c r="E42" s="47">
        <v>141</v>
      </c>
      <c r="F42" s="47">
        <v>45</v>
      </c>
      <c r="G42" s="48">
        <v>15</v>
      </c>
      <c r="H42" s="48">
        <v>4</v>
      </c>
      <c r="I42" s="48">
        <v>9</v>
      </c>
      <c r="J42" s="46">
        <v>135</v>
      </c>
      <c r="K42" s="46" t="s">
        <v>29</v>
      </c>
      <c r="L42" s="49" t="s">
        <v>41</v>
      </c>
      <c r="M42" s="54"/>
      <c r="N42" s="184"/>
      <c r="O42" s="178">
        <f t="shared" si="0"/>
        <v>0</v>
      </c>
      <c r="P42" s="102"/>
    </row>
    <row r="43" spans="1:16" ht="12" customHeight="1" x14ac:dyDescent="0.25">
      <c r="A43" s="46">
        <v>37</v>
      </c>
      <c r="B43" s="47">
        <v>67</v>
      </c>
      <c r="C43" s="50" t="s">
        <v>34</v>
      </c>
      <c r="D43" s="52" t="s">
        <v>35</v>
      </c>
      <c r="E43" s="47">
        <v>119</v>
      </c>
      <c r="F43" s="47">
        <v>38</v>
      </c>
      <c r="G43" s="48">
        <v>15</v>
      </c>
      <c r="H43" s="48">
        <v>3</v>
      </c>
      <c r="I43" s="48">
        <v>9</v>
      </c>
      <c r="J43" s="46">
        <v>135</v>
      </c>
      <c r="K43" s="46" t="s">
        <v>29</v>
      </c>
      <c r="L43" s="49" t="s">
        <v>41</v>
      </c>
      <c r="M43" s="54"/>
      <c r="N43" s="184"/>
      <c r="O43" s="178">
        <f t="shared" si="0"/>
        <v>0</v>
      </c>
      <c r="P43" s="102"/>
    </row>
    <row r="44" spans="1:16" ht="12" customHeight="1" x14ac:dyDescent="0.25">
      <c r="A44" s="46">
        <v>38</v>
      </c>
      <c r="B44" s="47">
        <v>69</v>
      </c>
      <c r="C44" s="50" t="s">
        <v>70</v>
      </c>
      <c r="D44" s="52" t="s">
        <v>71</v>
      </c>
      <c r="E44" s="47">
        <v>53</v>
      </c>
      <c r="F44" s="47">
        <v>17</v>
      </c>
      <c r="G44" s="48">
        <v>9</v>
      </c>
      <c r="H44" s="48">
        <v>3</v>
      </c>
      <c r="I44" s="48">
        <v>5</v>
      </c>
      <c r="J44" s="46">
        <v>45</v>
      </c>
      <c r="K44" s="46" t="s">
        <v>27</v>
      </c>
      <c r="L44" s="49" t="s">
        <v>28</v>
      </c>
      <c r="M44" s="54"/>
      <c r="N44" s="184"/>
      <c r="O44" s="102"/>
      <c r="P44" s="178">
        <f>N44</f>
        <v>0</v>
      </c>
    </row>
    <row r="45" spans="1:16" ht="12" customHeight="1" x14ac:dyDescent="0.25">
      <c r="A45" s="46">
        <v>39</v>
      </c>
      <c r="B45" s="47">
        <v>70</v>
      </c>
      <c r="C45" s="50" t="s">
        <v>72</v>
      </c>
      <c r="D45" s="52" t="s">
        <v>73</v>
      </c>
      <c r="E45" s="47">
        <v>69</v>
      </c>
      <c r="F45" s="47">
        <v>22</v>
      </c>
      <c r="G45" s="48">
        <v>8</v>
      </c>
      <c r="H45" s="48">
        <v>1</v>
      </c>
      <c r="I45" s="48">
        <v>7</v>
      </c>
      <c r="J45" s="46">
        <v>56</v>
      </c>
      <c r="K45" s="46" t="s">
        <v>29</v>
      </c>
      <c r="L45" s="49" t="s">
        <v>41</v>
      </c>
      <c r="M45" s="54"/>
      <c r="N45" s="184"/>
      <c r="O45" s="178">
        <f>N45</f>
        <v>0</v>
      </c>
      <c r="P45" s="102"/>
    </row>
    <row r="46" spans="1:16" ht="12" customHeight="1" x14ac:dyDescent="0.25">
      <c r="A46" s="46">
        <v>40</v>
      </c>
      <c r="B46" s="47">
        <v>71</v>
      </c>
      <c r="C46" s="50" t="s">
        <v>72</v>
      </c>
      <c r="D46" s="52" t="s">
        <v>73</v>
      </c>
      <c r="E46" s="47">
        <v>75</v>
      </c>
      <c r="F46" s="47">
        <v>24</v>
      </c>
      <c r="G46" s="48">
        <v>9</v>
      </c>
      <c r="H46" s="48">
        <v>1</v>
      </c>
      <c r="I46" s="48">
        <v>7</v>
      </c>
      <c r="J46" s="46">
        <v>63</v>
      </c>
      <c r="K46" s="46" t="s">
        <v>29</v>
      </c>
      <c r="L46" s="49" t="s">
        <v>41</v>
      </c>
      <c r="M46" s="54"/>
      <c r="N46" s="184"/>
      <c r="O46" s="178">
        <f>N46</f>
        <v>0</v>
      </c>
      <c r="P46" s="102"/>
    </row>
    <row r="47" spans="1:16" ht="12" customHeight="1" x14ac:dyDescent="0.25">
      <c r="A47" s="42">
        <v>41</v>
      </c>
      <c r="B47" s="39">
        <v>84</v>
      </c>
      <c r="C47" s="40" t="s">
        <v>74</v>
      </c>
      <c r="D47" s="51" t="s">
        <v>24</v>
      </c>
      <c r="E47" s="39">
        <v>352</v>
      </c>
      <c r="F47" s="39">
        <v>112</v>
      </c>
      <c r="G47" s="41">
        <v>19</v>
      </c>
      <c r="H47" s="41">
        <v>4</v>
      </c>
      <c r="I47" s="41">
        <v>19</v>
      </c>
      <c r="J47" s="42">
        <v>361</v>
      </c>
      <c r="K47" s="42" t="s">
        <v>13</v>
      </c>
      <c r="L47" s="45" t="s">
        <v>25</v>
      </c>
      <c r="M47" s="57"/>
      <c r="N47" s="185"/>
      <c r="O47" s="102"/>
      <c r="P47" s="178">
        <f>N47</f>
        <v>0</v>
      </c>
    </row>
    <row r="48" spans="1:16" ht="12" customHeight="1" x14ac:dyDescent="0.25">
      <c r="A48" s="42">
        <v>41</v>
      </c>
      <c r="B48" s="39">
        <v>84</v>
      </c>
      <c r="C48" s="40" t="s">
        <v>74</v>
      </c>
      <c r="D48" s="51" t="s">
        <v>24</v>
      </c>
      <c r="E48" s="39">
        <v>352</v>
      </c>
      <c r="F48" s="39">
        <v>112</v>
      </c>
      <c r="G48" s="41">
        <v>19</v>
      </c>
      <c r="H48" s="41">
        <v>4</v>
      </c>
      <c r="I48" s="41">
        <v>19</v>
      </c>
      <c r="J48" s="42">
        <v>361</v>
      </c>
      <c r="K48" s="42" t="s">
        <v>29</v>
      </c>
      <c r="L48" s="45" t="s">
        <v>41</v>
      </c>
      <c r="M48" s="57"/>
      <c r="N48" s="185"/>
      <c r="O48" s="102"/>
      <c r="P48" s="178">
        <f t="shared" ref="P48:P59" si="1">N48</f>
        <v>0</v>
      </c>
    </row>
    <row r="49" spans="1:16" ht="12" customHeight="1" x14ac:dyDescent="0.25">
      <c r="A49" s="46">
        <v>42</v>
      </c>
      <c r="B49" s="47">
        <v>85</v>
      </c>
      <c r="C49" s="50" t="s">
        <v>74</v>
      </c>
      <c r="D49" s="52" t="s">
        <v>24</v>
      </c>
      <c r="E49" s="47">
        <v>273</v>
      </c>
      <c r="F49" s="47">
        <v>87</v>
      </c>
      <c r="G49" s="48">
        <v>22</v>
      </c>
      <c r="H49" s="48">
        <v>6</v>
      </c>
      <c r="I49" s="48">
        <v>16</v>
      </c>
      <c r="J49" s="46">
        <v>352</v>
      </c>
      <c r="K49" s="46" t="s">
        <v>13</v>
      </c>
      <c r="L49" s="49" t="s">
        <v>25</v>
      </c>
      <c r="M49" s="54"/>
      <c r="N49" s="184"/>
      <c r="O49" s="102"/>
      <c r="P49" s="178">
        <f t="shared" si="1"/>
        <v>0</v>
      </c>
    </row>
    <row r="50" spans="1:16" ht="12" customHeight="1" x14ac:dyDescent="0.25">
      <c r="A50" s="46">
        <v>43</v>
      </c>
      <c r="B50" s="47">
        <v>86</v>
      </c>
      <c r="C50" s="50" t="s">
        <v>74</v>
      </c>
      <c r="D50" s="52" t="s">
        <v>24</v>
      </c>
      <c r="E50" s="47">
        <v>280</v>
      </c>
      <c r="F50" s="47">
        <v>89</v>
      </c>
      <c r="G50" s="48">
        <v>22</v>
      </c>
      <c r="H50" s="48">
        <v>7</v>
      </c>
      <c r="I50" s="48">
        <v>18</v>
      </c>
      <c r="J50" s="46">
        <v>396</v>
      </c>
      <c r="K50" s="46" t="s">
        <v>13</v>
      </c>
      <c r="L50" s="49" t="s">
        <v>25</v>
      </c>
      <c r="M50" s="54"/>
      <c r="N50" s="184"/>
      <c r="O50" s="102"/>
      <c r="P50" s="178">
        <f t="shared" si="1"/>
        <v>0</v>
      </c>
    </row>
    <row r="51" spans="1:16" ht="12" customHeight="1" x14ac:dyDescent="0.25">
      <c r="A51" s="46">
        <v>44</v>
      </c>
      <c r="B51" s="47">
        <v>87</v>
      </c>
      <c r="C51" s="50" t="s">
        <v>74</v>
      </c>
      <c r="D51" s="52" t="s">
        <v>24</v>
      </c>
      <c r="E51" s="47">
        <v>236</v>
      </c>
      <c r="F51" s="47">
        <v>75</v>
      </c>
      <c r="G51" s="47">
        <v>19</v>
      </c>
      <c r="H51" s="47">
        <v>9</v>
      </c>
      <c r="I51" s="47">
        <v>17</v>
      </c>
      <c r="J51" s="46">
        <v>323</v>
      </c>
      <c r="K51" s="46" t="s">
        <v>13</v>
      </c>
      <c r="L51" s="49" t="s">
        <v>25</v>
      </c>
      <c r="M51" s="54"/>
      <c r="N51" s="184"/>
      <c r="O51" s="102"/>
      <c r="P51" s="178">
        <f t="shared" si="1"/>
        <v>0</v>
      </c>
    </row>
    <row r="52" spans="1:16" ht="12" customHeight="1" x14ac:dyDescent="0.25">
      <c r="A52" s="46">
        <v>45</v>
      </c>
      <c r="B52" s="47">
        <v>88</v>
      </c>
      <c r="C52" s="50" t="s">
        <v>74</v>
      </c>
      <c r="D52" s="52" t="s">
        <v>24</v>
      </c>
      <c r="E52" s="47">
        <v>276</v>
      </c>
      <c r="F52" s="47">
        <v>88</v>
      </c>
      <c r="G52" s="48">
        <v>19</v>
      </c>
      <c r="H52" s="48">
        <v>8</v>
      </c>
      <c r="I52" s="48">
        <v>18</v>
      </c>
      <c r="J52" s="46">
        <v>342</v>
      </c>
      <c r="K52" s="46" t="s">
        <v>13</v>
      </c>
      <c r="L52" s="49" t="s">
        <v>25</v>
      </c>
      <c r="M52" s="54"/>
      <c r="N52" s="185"/>
      <c r="O52" s="102"/>
      <c r="P52" s="178">
        <f t="shared" si="1"/>
        <v>0</v>
      </c>
    </row>
    <row r="53" spans="1:16" ht="28.5" customHeight="1" x14ac:dyDescent="0.25">
      <c r="A53" s="42">
        <v>46</v>
      </c>
      <c r="B53" s="39">
        <v>89</v>
      </c>
      <c r="C53" s="40" t="s">
        <v>74</v>
      </c>
      <c r="D53" s="51" t="s">
        <v>24</v>
      </c>
      <c r="E53" s="39">
        <v>220</v>
      </c>
      <c r="F53" s="39">
        <v>70</v>
      </c>
      <c r="G53" s="41">
        <v>17</v>
      </c>
      <c r="H53" s="41">
        <v>4</v>
      </c>
      <c r="I53" s="41">
        <v>17</v>
      </c>
      <c r="J53" s="42">
        <v>289</v>
      </c>
      <c r="K53" s="42" t="s">
        <v>31</v>
      </c>
      <c r="L53" s="45" t="s">
        <v>32</v>
      </c>
      <c r="M53" s="57" t="s">
        <v>75</v>
      </c>
      <c r="N53" s="185"/>
      <c r="O53" s="102"/>
      <c r="P53" s="178">
        <f t="shared" si="1"/>
        <v>0</v>
      </c>
    </row>
    <row r="54" spans="1:16" ht="12" customHeight="1" x14ac:dyDescent="0.25">
      <c r="A54" s="42">
        <v>46</v>
      </c>
      <c r="B54" s="39">
        <v>89</v>
      </c>
      <c r="C54" s="40" t="s">
        <v>74</v>
      </c>
      <c r="D54" s="51" t="s">
        <v>24</v>
      </c>
      <c r="E54" s="39">
        <v>220</v>
      </c>
      <c r="F54" s="39">
        <v>70</v>
      </c>
      <c r="G54" s="41">
        <v>17</v>
      </c>
      <c r="H54" s="41">
        <v>4</v>
      </c>
      <c r="I54" s="41">
        <v>17</v>
      </c>
      <c r="J54" s="42">
        <v>289</v>
      </c>
      <c r="K54" s="42" t="s">
        <v>13</v>
      </c>
      <c r="L54" s="45" t="s">
        <v>25</v>
      </c>
      <c r="M54" s="57"/>
      <c r="N54" s="185"/>
      <c r="O54" s="102"/>
      <c r="P54" s="178">
        <f t="shared" si="1"/>
        <v>0</v>
      </c>
    </row>
    <row r="55" spans="1:16" ht="12" customHeight="1" x14ac:dyDescent="0.25">
      <c r="A55" s="46">
        <v>47</v>
      </c>
      <c r="B55" s="47">
        <v>90</v>
      </c>
      <c r="C55" s="50" t="s">
        <v>74</v>
      </c>
      <c r="D55" s="52" t="s">
        <v>24</v>
      </c>
      <c r="E55" s="47">
        <v>236</v>
      </c>
      <c r="F55" s="47">
        <v>75</v>
      </c>
      <c r="G55" s="48">
        <v>19</v>
      </c>
      <c r="H55" s="48">
        <v>7</v>
      </c>
      <c r="I55" s="48">
        <v>15</v>
      </c>
      <c r="J55" s="46">
        <v>285</v>
      </c>
      <c r="K55" s="46" t="s">
        <v>13</v>
      </c>
      <c r="L55" s="49" t="s">
        <v>25</v>
      </c>
      <c r="M55" s="54"/>
      <c r="N55" s="184"/>
      <c r="O55" s="102"/>
      <c r="P55" s="178">
        <f t="shared" si="1"/>
        <v>0</v>
      </c>
    </row>
    <row r="56" spans="1:16" ht="12" customHeight="1" x14ac:dyDescent="0.25">
      <c r="A56" s="46">
        <v>48</v>
      </c>
      <c r="B56" s="47">
        <v>91</v>
      </c>
      <c r="C56" s="50" t="s">
        <v>74</v>
      </c>
      <c r="D56" s="52" t="s">
        <v>24</v>
      </c>
      <c r="E56" s="47">
        <v>230</v>
      </c>
      <c r="F56" s="47">
        <v>73</v>
      </c>
      <c r="G56" s="48">
        <v>19</v>
      </c>
      <c r="H56" s="48">
        <v>6</v>
      </c>
      <c r="I56" s="48">
        <v>18</v>
      </c>
      <c r="J56" s="46">
        <v>342</v>
      </c>
      <c r="K56" s="46" t="s">
        <v>12</v>
      </c>
      <c r="L56" s="49" t="s">
        <v>26</v>
      </c>
      <c r="M56" s="54"/>
      <c r="N56" s="184"/>
      <c r="O56" s="102"/>
      <c r="P56" s="178">
        <f t="shared" si="1"/>
        <v>0</v>
      </c>
    </row>
    <row r="57" spans="1:16" ht="12" customHeight="1" x14ac:dyDescent="0.25">
      <c r="A57" s="42">
        <v>49</v>
      </c>
      <c r="B57" s="39">
        <v>93</v>
      </c>
      <c r="C57" s="40" t="s">
        <v>76</v>
      </c>
      <c r="D57" s="51" t="s">
        <v>77</v>
      </c>
      <c r="E57" s="39">
        <v>339</v>
      </c>
      <c r="F57" s="39">
        <v>108</v>
      </c>
      <c r="G57" s="41">
        <v>24</v>
      </c>
      <c r="H57" s="41">
        <v>3</v>
      </c>
      <c r="I57" s="41">
        <v>17</v>
      </c>
      <c r="J57" s="42">
        <v>408</v>
      </c>
      <c r="K57" s="42" t="s">
        <v>13</v>
      </c>
      <c r="L57" s="45" t="s">
        <v>25</v>
      </c>
      <c r="M57" s="57"/>
      <c r="N57" s="184"/>
      <c r="O57" s="102"/>
      <c r="P57" s="178">
        <f t="shared" si="1"/>
        <v>0</v>
      </c>
    </row>
    <row r="58" spans="1:16" ht="12" customHeight="1" x14ac:dyDescent="0.25">
      <c r="A58" s="42">
        <v>49</v>
      </c>
      <c r="B58" s="39">
        <v>93</v>
      </c>
      <c r="C58" s="40" t="s">
        <v>76</v>
      </c>
      <c r="D58" s="51" t="s">
        <v>77</v>
      </c>
      <c r="E58" s="39">
        <v>339</v>
      </c>
      <c r="F58" s="39">
        <v>108</v>
      </c>
      <c r="G58" s="41">
        <v>24</v>
      </c>
      <c r="H58" s="41">
        <v>3</v>
      </c>
      <c r="I58" s="41">
        <v>17</v>
      </c>
      <c r="J58" s="42">
        <v>408</v>
      </c>
      <c r="K58" s="42" t="s">
        <v>29</v>
      </c>
      <c r="L58" s="45" t="s">
        <v>41</v>
      </c>
      <c r="M58" s="57"/>
      <c r="N58" s="184"/>
      <c r="O58" s="102"/>
      <c r="P58" s="178">
        <f t="shared" si="1"/>
        <v>0</v>
      </c>
    </row>
    <row r="59" spans="1:16" ht="12" customHeight="1" x14ac:dyDescent="0.25">
      <c r="A59" s="42">
        <v>49</v>
      </c>
      <c r="B59" s="39">
        <v>93</v>
      </c>
      <c r="C59" s="40" t="s">
        <v>76</v>
      </c>
      <c r="D59" s="51" t="s">
        <v>77</v>
      </c>
      <c r="E59" s="39">
        <v>339</v>
      </c>
      <c r="F59" s="39">
        <v>108</v>
      </c>
      <c r="G59" s="41">
        <v>24</v>
      </c>
      <c r="H59" s="41">
        <v>3</v>
      </c>
      <c r="I59" s="41">
        <v>17</v>
      </c>
      <c r="J59" s="42">
        <v>408</v>
      </c>
      <c r="K59" s="42" t="s">
        <v>27</v>
      </c>
      <c r="L59" s="45" t="s">
        <v>28</v>
      </c>
      <c r="M59" s="57"/>
      <c r="N59" s="184"/>
      <c r="O59" s="102"/>
      <c r="P59" s="178">
        <f t="shared" si="1"/>
        <v>0</v>
      </c>
    </row>
    <row r="60" spans="1:16" ht="12" customHeight="1" x14ac:dyDescent="0.25">
      <c r="A60" s="46">
        <v>50</v>
      </c>
      <c r="B60" s="47">
        <v>96</v>
      </c>
      <c r="C60" s="83" t="s">
        <v>78</v>
      </c>
      <c r="D60" s="52" t="s">
        <v>79</v>
      </c>
      <c r="E60" s="47">
        <v>182</v>
      </c>
      <c r="F60" s="47">
        <v>58</v>
      </c>
      <c r="G60" s="48">
        <v>20</v>
      </c>
      <c r="H60" s="48">
        <v>2</v>
      </c>
      <c r="I60" s="48">
        <v>9</v>
      </c>
      <c r="J60" s="46">
        <v>180</v>
      </c>
      <c r="K60" s="46" t="s">
        <v>29</v>
      </c>
      <c r="L60" s="49" t="s">
        <v>41</v>
      </c>
      <c r="M60" s="54"/>
      <c r="N60" s="184"/>
      <c r="O60" s="178">
        <f>N60</f>
        <v>0</v>
      </c>
      <c r="P60" s="102"/>
    </row>
    <row r="61" spans="1:16" ht="12" customHeight="1" x14ac:dyDescent="0.25">
      <c r="A61" s="46">
        <v>51</v>
      </c>
      <c r="B61" s="47">
        <v>98</v>
      </c>
      <c r="C61" s="50" t="s">
        <v>11</v>
      </c>
      <c r="D61" s="52" t="s">
        <v>14</v>
      </c>
      <c r="E61" s="47">
        <v>229</v>
      </c>
      <c r="F61" s="47">
        <v>73</v>
      </c>
      <c r="G61" s="48">
        <v>18</v>
      </c>
      <c r="H61" s="48">
        <v>4</v>
      </c>
      <c r="I61" s="48">
        <v>15</v>
      </c>
      <c r="J61" s="46">
        <v>270</v>
      </c>
      <c r="K61" s="46" t="s">
        <v>13</v>
      </c>
      <c r="L61" s="49" t="s">
        <v>25</v>
      </c>
      <c r="M61" s="54"/>
      <c r="N61" s="184"/>
      <c r="O61" s="102"/>
      <c r="P61" s="178">
        <f>N61</f>
        <v>0</v>
      </c>
    </row>
    <row r="62" spans="1:16" ht="12" customHeight="1" x14ac:dyDescent="0.25">
      <c r="A62" s="46">
        <v>52</v>
      </c>
      <c r="B62" s="47">
        <v>119</v>
      </c>
      <c r="C62" s="50" t="s">
        <v>34</v>
      </c>
      <c r="D62" s="52" t="s">
        <v>35</v>
      </c>
      <c r="E62" s="48">
        <v>75</v>
      </c>
      <c r="F62" s="47">
        <v>24</v>
      </c>
      <c r="G62" s="46">
        <v>11</v>
      </c>
      <c r="H62" s="46">
        <v>4</v>
      </c>
      <c r="I62" s="46">
        <v>6</v>
      </c>
      <c r="J62" s="46">
        <v>66</v>
      </c>
      <c r="K62" s="46" t="s">
        <v>29</v>
      </c>
      <c r="L62" s="49" t="s">
        <v>41</v>
      </c>
      <c r="M62" s="54"/>
      <c r="N62" s="184"/>
      <c r="O62" s="178">
        <f>N62</f>
        <v>0</v>
      </c>
      <c r="P62" s="102"/>
    </row>
    <row r="63" spans="1:16" ht="12" customHeight="1" x14ac:dyDescent="0.25">
      <c r="A63" s="46">
        <v>53</v>
      </c>
      <c r="B63" s="47">
        <v>120</v>
      </c>
      <c r="C63" s="50" t="s">
        <v>34</v>
      </c>
      <c r="D63" s="52" t="s">
        <v>35</v>
      </c>
      <c r="E63" s="48">
        <v>88</v>
      </c>
      <c r="F63" s="47">
        <v>28</v>
      </c>
      <c r="G63" s="46">
        <v>10</v>
      </c>
      <c r="H63" s="46">
        <v>3</v>
      </c>
      <c r="I63" s="46">
        <v>7</v>
      </c>
      <c r="J63" s="46">
        <v>70</v>
      </c>
      <c r="K63" s="46" t="s">
        <v>29</v>
      </c>
      <c r="L63" s="49" t="s">
        <v>41</v>
      </c>
      <c r="M63" s="54"/>
      <c r="N63" s="184"/>
      <c r="O63" s="178">
        <f>N63</f>
        <v>0</v>
      </c>
      <c r="P63" s="102"/>
    </row>
    <row r="64" spans="1:16" ht="12" customHeight="1" x14ac:dyDescent="0.25">
      <c r="A64" s="46">
        <v>54</v>
      </c>
      <c r="B64" s="47">
        <v>150</v>
      </c>
      <c r="C64" s="84" t="s">
        <v>34</v>
      </c>
      <c r="D64" s="85" t="s">
        <v>35</v>
      </c>
      <c r="E64" s="86">
        <v>245</v>
      </c>
      <c r="F64" s="87">
        <v>78</v>
      </c>
      <c r="G64" s="86">
        <v>20</v>
      </c>
      <c r="H64" s="86">
        <v>8</v>
      </c>
      <c r="I64" s="86">
        <v>17</v>
      </c>
      <c r="J64" s="46">
        <v>340</v>
      </c>
      <c r="K64" s="86" t="s">
        <v>12</v>
      </c>
      <c r="L64" s="49" t="s">
        <v>26</v>
      </c>
      <c r="M64" s="88"/>
      <c r="N64" s="186"/>
      <c r="O64" s="102"/>
      <c r="P64" s="178">
        <f>N64</f>
        <v>0</v>
      </c>
    </row>
    <row r="65" spans="1:16" ht="12" customHeight="1" x14ac:dyDescent="0.25">
      <c r="A65" s="46">
        <v>55</v>
      </c>
      <c r="B65" s="47">
        <v>153</v>
      </c>
      <c r="C65" s="84" t="s">
        <v>74</v>
      </c>
      <c r="D65" s="85" t="s">
        <v>24</v>
      </c>
      <c r="E65" s="86">
        <v>239</v>
      </c>
      <c r="F65" s="87">
        <v>76</v>
      </c>
      <c r="G65" s="86">
        <v>20</v>
      </c>
      <c r="H65" s="86">
        <v>10</v>
      </c>
      <c r="I65" s="86">
        <v>12</v>
      </c>
      <c r="J65" s="46">
        <v>240</v>
      </c>
      <c r="K65" s="86" t="s">
        <v>13</v>
      </c>
      <c r="L65" s="49" t="s">
        <v>25</v>
      </c>
      <c r="M65" s="88"/>
      <c r="N65" s="186"/>
      <c r="O65" s="102"/>
      <c r="P65" s="178">
        <f>N65</f>
        <v>0</v>
      </c>
    </row>
    <row r="66" spans="1:16" ht="12" customHeight="1" x14ac:dyDescent="0.25">
      <c r="A66" s="46">
        <v>56</v>
      </c>
      <c r="B66" s="47">
        <v>207</v>
      </c>
      <c r="C66" s="84" t="s">
        <v>74</v>
      </c>
      <c r="D66" s="85" t="s">
        <v>24</v>
      </c>
      <c r="E66" s="86">
        <v>104</v>
      </c>
      <c r="F66" s="87">
        <v>33</v>
      </c>
      <c r="G66" s="86">
        <v>15</v>
      </c>
      <c r="H66" s="86">
        <v>3</v>
      </c>
      <c r="I66" s="86">
        <v>6</v>
      </c>
      <c r="J66" s="46">
        <v>90</v>
      </c>
      <c r="K66" s="86" t="s">
        <v>29</v>
      </c>
      <c r="L66" s="49" t="s">
        <v>41</v>
      </c>
      <c r="M66" s="88"/>
      <c r="N66" s="184"/>
      <c r="O66" s="178">
        <f>N66</f>
        <v>0</v>
      </c>
      <c r="P66" s="102"/>
    </row>
    <row r="67" spans="1:16" ht="12" customHeight="1" x14ac:dyDescent="0.25">
      <c r="A67" s="46">
        <v>57</v>
      </c>
      <c r="B67" s="47">
        <v>208</v>
      </c>
      <c r="C67" s="84" t="s">
        <v>74</v>
      </c>
      <c r="D67" s="85" t="s">
        <v>24</v>
      </c>
      <c r="E67" s="86">
        <v>97</v>
      </c>
      <c r="F67" s="87">
        <v>31</v>
      </c>
      <c r="G67" s="86">
        <v>15</v>
      </c>
      <c r="H67" s="86">
        <v>3</v>
      </c>
      <c r="I67" s="86">
        <v>7</v>
      </c>
      <c r="J67" s="46">
        <v>105</v>
      </c>
      <c r="K67" s="86" t="s">
        <v>29</v>
      </c>
      <c r="L67" s="49" t="s">
        <v>41</v>
      </c>
      <c r="M67" s="88"/>
      <c r="N67" s="184"/>
      <c r="O67" s="178">
        <f t="shared" ref="O67:O72" si="2">N67</f>
        <v>0</v>
      </c>
      <c r="P67" s="102"/>
    </row>
    <row r="68" spans="1:16" ht="12" customHeight="1" x14ac:dyDescent="0.25">
      <c r="A68" s="46">
        <v>58</v>
      </c>
      <c r="B68" s="47">
        <v>209</v>
      </c>
      <c r="C68" s="84" t="s">
        <v>11</v>
      </c>
      <c r="D68" s="85" t="s">
        <v>14</v>
      </c>
      <c r="E68" s="86">
        <v>88</v>
      </c>
      <c r="F68" s="87">
        <v>28</v>
      </c>
      <c r="G68" s="86">
        <v>15</v>
      </c>
      <c r="H68" s="86">
        <v>5</v>
      </c>
      <c r="I68" s="86">
        <v>5</v>
      </c>
      <c r="J68" s="46">
        <v>75</v>
      </c>
      <c r="K68" s="86" t="s">
        <v>29</v>
      </c>
      <c r="L68" s="49" t="s">
        <v>41</v>
      </c>
      <c r="M68" s="88"/>
      <c r="N68" s="184"/>
      <c r="O68" s="178">
        <f t="shared" si="2"/>
        <v>0</v>
      </c>
      <c r="P68" s="102"/>
    </row>
    <row r="69" spans="1:16" ht="12" customHeight="1" x14ac:dyDescent="0.25">
      <c r="A69" s="46">
        <v>59</v>
      </c>
      <c r="B69" s="47">
        <v>210</v>
      </c>
      <c r="C69" s="84" t="s">
        <v>11</v>
      </c>
      <c r="D69" s="85" t="s">
        <v>14</v>
      </c>
      <c r="E69" s="86">
        <v>79</v>
      </c>
      <c r="F69" s="87">
        <v>25</v>
      </c>
      <c r="G69" s="86">
        <v>15</v>
      </c>
      <c r="H69" s="86">
        <v>4</v>
      </c>
      <c r="I69" s="86">
        <v>5</v>
      </c>
      <c r="J69" s="46">
        <v>75</v>
      </c>
      <c r="K69" s="86" t="s">
        <v>29</v>
      </c>
      <c r="L69" s="49" t="s">
        <v>41</v>
      </c>
      <c r="M69" s="88"/>
      <c r="N69" s="184"/>
      <c r="O69" s="178">
        <f t="shared" si="2"/>
        <v>0</v>
      </c>
      <c r="P69" s="102"/>
    </row>
    <row r="70" spans="1:16" ht="12" customHeight="1" x14ac:dyDescent="0.25">
      <c r="A70" s="46">
        <v>60</v>
      </c>
      <c r="B70" s="47">
        <v>211</v>
      </c>
      <c r="C70" s="84" t="s">
        <v>74</v>
      </c>
      <c r="D70" s="85" t="s">
        <v>24</v>
      </c>
      <c r="E70" s="86">
        <v>94</v>
      </c>
      <c r="F70" s="87">
        <v>30</v>
      </c>
      <c r="G70" s="86">
        <v>15</v>
      </c>
      <c r="H70" s="86">
        <v>3</v>
      </c>
      <c r="I70" s="86">
        <v>5</v>
      </c>
      <c r="J70" s="46">
        <v>75</v>
      </c>
      <c r="K70" s="86" t="s">
        <v>29</v>
      </c>
      <c r="L70" s="49" t="s">
        <v>41</v>
      </c>
      <c r="M70" s="88"/>
      <c r="N70" s="184"/>
      <c r="O70" s="178">
        <f t="shared" si="2"/>
        <v>0</v>
      </c>
      <c r="P70" s="102"/>
    </row>
    <row r="71" spans="1:16" ht="12" customHeight="1" x14ac:dyDescent="0.25">
      <c r="A71" s="46">
        <v>61</v>
      </c>
      <c r="B71" s="47">
        <v>212</v>
      </c>
      <c r="C71" s="84" t="s">
        <v>11</v>
      </c>
      <c r="D71" s="85" t="s">
        <v>14</v>
      </c>
      <c r="E71" s="86">
        <v>94</v>
      </c>
      <c r="F71" s="87">
        <v>30</v>
      </c>
      <c r="G71" s="86">
        <v>15</v>
      </c>
      <c r="H71" s="86">
        <v>4</v>
      </c>
      <c r="I71" s="86">
        <v>6</v>
      </c>
      <c r="J71" s="46">
        <v>90</v>
      </c>
      <c r="K71" s="86" t="s">
        <v>29</v>
      </c>
      <c r="L71" s="49" t="s">
        <v>41</v>
      </c>
      <c r="M71" s="88"/>
      <c r="N71" s="184"/>
      <c r="O71" s="178">
        <f t="shared" si="2"/>
        <v>0</v>
      </c>
      <c r="P71" s="102"/>
    </row>
    <row r="72" spans="1:16" ht="12" customHeight="1" x14ac:dyDescent="0.25">
      <c r="A72" s="46">
        <v>62</v>
      </c>
      <c r="B72" s="47">
        <v>213</v>
      </c>
      <c r="C72" s="84" t="s">
        <v>74</v>
      </c>
      <c r="D72" s="85" t="s">
        <v>24</v>
      </c>
      <c r="E72" s="86">
        <v>75</v>
      </c>
      <c r="F72" s="87">
        <v>24</v>
      </c>
      <c r="G72" s="86">
        <v>15</v>
      </c>
      <c r="H72" s="86">
        <v>3</v>
      </c>
      <c r="I72" s="86">
        <v>7</v>
      </c>
      <c r="J72" s="46">
        <v>105</v>
      </c>
      <c r="K72" s="86" t="s">
        <v>29</v>
      </c>
      <c r="L72" s="49" t="s">
        <v>41</v>
      </c>
      <c r="M72" s="88"/>
      <c r="N72" s="184"/>
      <c r="O72" s="178">
        <f t="shared" si="2"/>
        <v>0</v>
      </c>
      <c r="P72" s="102"/>
    </row>
    <row r="73" spans="1:16" ht="12" customHeight="1" x14ac:dyDescent="0.25">
      <c r="A73" s="26">
        <v>63</v>
      </c>
      <c r="B73" s="39">
        <v>214</v>
      </c>
      <c r="C73" s="28" t="s">
        <v>74</v>
      </c>
      <c r="D73" s="29" t="s">
        <v>24</v>
      </c>
      <c r="E73" s="26">
        <v>289</v>
      </c>
      <c r="F73" s="27">
        <v>92</v>
      </c>
      <c r="G73" s="26">
        <v>20</v>
      </c>
      <c r="H73" s="26">
        <v>8</v>
      </c>
      <c r="I73" s="26">
        <v>16</v>
      </c>
      <c r="J73" s="42">
        <v>320</v>
      </c>
      <c r="K73" s="26" t="s">
        <v>13</v>
      </c>
      <c r="L73" s="45" t="s">
        <v>25</v>
      </c>
      <c r="M73" s="30"/>
      <c r="N73" s="186"/>
      <c r="O73" s="102"/>
      <c r="P73" s="178">
        <f>N73</f>
        <v>0</v>
      </c>
    </row>
    <row r="74" spans="1:16" ht="12" customHeight="1" x14ac:dyDescent="0.25">
      <c r="A74" s="26">
        <v>63</v>
      </c>
      <c r="B74" s="39">
        <v>214</v>
      </c>
      <c r="C74" s="28" t="s">
        <v>74</v>
      </c>
      <c r="D74" s="29" t="s">
        <v>24</v>
      </c>
      <c r="E74" s="26">
        <v>289</v>
      </c>
      <c r="F74" s="27">
        <v>92</v>
      </c>
      <c r="G74" s="26">
        <v>20</v>
      </c>
      <c r="H74" s="26">
        <v>8</v>
      </c>
      <c r="I74" s="26">
        <v>16</v>
      </c>
      <c r="J74" s="42">
        <v>320</v>
      </c>
      <c r="K74" s="26" t="s">
        <v>29</v>
      </c>
      <c r="L74" s="30" t="s">
        <v>41</v>
      </c>
      <c r="M74" s="30"/>
      <c r="N74" s="186"/>
      <c r="O74" s="102"/>
      <c r="P74" s="178">
        <f t="shared" ref="P74:P87" si="3">N74</f>
        <v>0</v>
      </c>
    </row>
    <row r="75" spans="1:16" ht="12" customHeight="1" x14ac:dyDescent="0.25">
      <c r="A75" s="26">
        <v>63</v>
      </c>
      <c r="B75" s="39">
        <v>214</v>
      </c>
      <c r="C75" s="28" t="s">
        <v>74</v>
      </c>
      <c r="D75" s="29" t="s">
        <v>24</v>
      </c>
      <c r="E75" s="26">
        <v>289</v>
      </c>
      <c r="F75" s="27">
        <v>92</v>
      </c>
      <c r="G75" s="26">
        <v>20</v>
      </c>
      <c r="H75" s="26">
        <v>8</v>
      </c>
      <c r="I75" s="26">
        <v>16</v>
      </c>
      <c r="J75" s="42">
        <v>320</v>
      </c>
      <c r="K75" s="26" t="s">
        <v>27</v>
      </c>
      <c r="L75" s="45" t="s">
        <v>28</v>
      </c>
      <c r="M75" s="30"/>
      <c r="N75" s="186"/>
      <c r="O75" s="102"/>
      <c r="P75" s="178">
        <f t="shared" si="3"/>
        <v>0</v>
      </c>
    </row>
    <row r="76" spans="1:16" ht="12" customHeight="1" x14ac:dyDescent="0.25">
      <c r="A76" s="26">
        <v>64</v>
      </c>
      <c r="B76" s="39">
        <v>218</v>
      </c>
      <c r="C76" s="28" t="s">
        <v>74</v>
      </c>
      <c r="D76" s="29" t="s">
        <v>24</v>
      </c>
      <c r="E76" s="26">
        <v>277</v>
      </c>
      <c r="F76" s="27">
        <v>89</v>
      </c>
      <c r="G76" s="26">
        <v>20</v>
      </c>
      <c r="H76" s="26">
        <v>10</v>
      </c>
      <c r="I76" s="26">
        <v>15</v>
      </c>
      <c r="J76" s="42">
        <v>300</v>
      </c>
      <c r="K76" s="26" t="s">
        <v>13</v>
      </c>
      <c r="L76" s="45" t="s">
        <v>25</v>
      </c>
      <c r="M76" s="30"/>
      <c r="N76" s="186"/>
      <c r="O76" s="102"/>
      <c r="P76" s="178">
        <f t="shared" si="3"/>
        <v>0</v>
      </c>
    </row>
    <row r="77" spans="1:16" ht="12" customHeight="1" x14ac:dyDescent="0.25">
      <c r="A77" s="26">
        <v>64</v>
      </c>
      <c r="B77" s="39">
        <v>218</v>
      </c>
      <c r="C77" s="28" t="s">
        <v>74</v>
      </c>
      <c r="D77" s="29" t="s">
        <v>24</v>
      </c>
      <c r="E77" s="26">
        <v>277</v>
      </c>
      <c r="F77" s="27">
        <v>89</v>
      </c>
      <c r="G77" s="26">
        <v>20</v>
      </c>
      <c r="H77" s="26">
        <v>10</v>
      </c>
      <c r="I77" s="26">
        <v>15</v>
      </c>
      <c r="J77" s="42">
        <v>300</v>
      </c>
      <c r="K77" s="26" t="s">
        <v>29</v>
      </c>
      <c r="L77" s="30" t="s">
        <v>41</v>
      </c>
      <c r="M77" s="30"/>
      <c r="N77" s="186"/>
      <c r="O77" s="102"/>
      <c r="P77" s="178">
        <f t="shared" si="3"/>
        <v>0</v>
      </c>
    </row>
    <row r="78" spans="1:16" ht="12" customHeight="1" x14ac:dyDescent="0.25">
      <c r="A78" s="26">
        <v>64</v>
      </c>
      <c r="B78" s="39">
        <v>218</v>
      </c>
      <c r="C78" s="28" t="s">
        <v>74</v>
      </c>
      <c r="D78" s="29" t="s">
        <v>24</v>
      </c>
      <c r="E78" s="26">
        <v>277</v>
      </c>
      <c r="F78" s="27">
        <v>89</v>
      </c>
      <c r="G78" s="26">
        <v>20</v>
      </c>
      <c r="H78" s="26">
        <v>10</v>
      </c>
      <c r="I78" s="26">
        <v>15</v>
      </c>
      <c r="J78" s="42">
        <v>300</v>
      </c>
      <c r="K78" s="26" t="s">
        <v>27</v>
      </c>
      <c r="L78" s="45" t="s">
        <v>28</v>
      </c>
      <c r="M78" s="30"/>
      <c r="N78" s="186"/>
      <c r="O78" s="102"/>
      <c r="P78" s="178">
        <f t="shared" si="3"/>
        <v>0</v>
      </c>
    </row>
    <row r="79" spans="1:16" ht="12" customHeight="1" x14ac:dyDescent="0.25">
      <c r="A79" s="26">
        <v>65</v>
      </c>
      <c r="B79" s="39">
        <v>219</v>
      </c>
      <c r="C79" s="28" t="s">
        <v>74</v>
      </c>
      <c r="D79" s="29" t="s">
        <v>24</v>
      </c>
      <c r="E79" s="26">
        <v>302</v>
      </c>
      <c r="F79" s="27">
        <v>96</v>
      </c>
      <c r="G79" s="26">
        <v>19</v>
      </c>
      <c r="H79" s="26">
        <v>10</v>
      </c>
      <c r="I79" s="26">
        <v>16</v>
      </c>
      <c r="J79" s="42">
        <v>304</v>
      </c>
      <c r="K79" s="26" t="s">
        <v>13</v>
      </c>
      <c r="L79" s="45" t="s">
        <v>25</v>
      </c>
      <c r="M79" s="30"/>
      <c r="N79" s="186"/>
      <c r="O79" s="102"/>
      <c r="P79" s="178">
        <f t="shared" si="3"/>
        <v>0</v>
      </c>
    </row>
    <row r="80" spans="1:16" ht="12" customHeight="1" x14ac:dyDescent="0.25">
      <c r="A80" s="26">
        <v>65</v>
      </c>
      <c r="B80" s="39">
        <v>219</v>
      </c>
      <c r="C80" s="28" t="s">
        <v>74</v>
      </c>
      <c r="D80" s="29" t="s">
        <v>24</v>
      </c>
      <c r="E80" s="26">
        <v>302</v>
      </c>
      <c r="F80" s="27">
        <v>96</v>
      </c>
      <c r="G80" s="26">
        <v>19</v>
      </c>
      <c r="H80" s="26">
        <v>10</v>
      </c>
      <c r="I80" s="26">
        <v>16</v>
      </c>
      <c r="J80" s="42">
        <v>304</v>
      </c>
      <c r="K80" s="26" t="s">
        <v>29</v>
      </c>
      <c r="L80" s="30" t="s">
        <v>41</v>
      </c>
      <c r="M80" s="30"/>
      <c r="N80" s="186"/>
      <c r="O80" s="102"/>
      <c r="P80" s="178">
        <f t="shared" si="3"/>
        <v>0</v>
      </c>
    </row>
    <row r="81" spans="1:16" ht="12" customHeight="1" x14ac:dyDescent="0.25">
      <c r="A81" s="26">
        <v>65</v>
      </c>
      <c r="B81" s="39">
        <v>219</v>
      </c>
      <c r="C81" s="28" t="s">
        <v>74</v>
      </c>
      <c r="D81" s="29" t="s">
        <v>24</v>
      </c>
      <c r="E81" s="26">
        <v>302</v>
      </c>
      <c r="F81" s="27">
        <v>96</v>
      </c>
      <c r="G81" s="26">
        <v>19</v>
      </c>
      <c r="H81" s="26">
        <v>10</v>
      </c>
      <c r="I81" s="26">
        <v>16</v>
      </c>
      <c r="J81" s="42">
        <v>304</v>
      </c>
      <c r="K81" s="26" t="s">
        <v>27</v>
      </c>
      <c r="L81" s="45" t="s">
        <v>28</v>
      </c>
      <c r="M81" s="30"/>
      <c r="N81" s="186"/>
      <c r="O81" s="102"/>
      <c r="P81" s="178">
        <f t="shared" si="3"/>
        <v>0</v>
      </c>
    </row>
    <row r="82" spans="1:16" ht="12" customHeight="1" x14ac:dyDescent="0.25">
      <c r="A82" s="86">
        <v>66</v>
      </c>
      <c r="B82" s="47">
        <v>220</v>
      </c>
      <c r="C82" s="84" t="s">
        <v>80</v>
      </c>
      <c r="D82" s="85" t="s">
        <v>30</v>
      </c>
      <c r="E82" s="86">
        <v>226</v>
      </c>
      <c r="F82" s="87">
        <v>72</v>
      </c>
      <c r="G82" s="86">
        <v>20</v>
      </c>
      <c r="H82" s="86">
        <v>9</v>
      </c>
      <c r="I82" s="86">
        <v>14</v>
      </c>
      <c r="J82" s="46">
        <v>280</v>
      </c>
      <c r="K82" s="86" t="s">
        <v>27</v>
      </c>
      <c r="L82" s="88" t="s">
        <v>28</v>
      </c>
      <c r="M82" s="88"/>
      <c r="N82" s="186"/>
      <c r="O82" s="102"/>
      <c r="P82" s="178">
        <f t="shared" si="3"/>
        <v>0</v>
      </c>
    </row>
    <row r="83" spans="1:16" ht="12" customHeight="1" x14ac:dyDescent="0.25">
      <c r="A83" s="86">
        <v>67</v>
      </c>
      <c r="B83" s="47">
        <v>221</v>
      </c>
      <c r="C83" s="84" t="s">
        <v>74</v>
      </c>
      <c r="D83" s="85" t="s">
        <v>24</v>
      </c>
      <c r="E83" s="86">
        <v>270</v>
      </c>
      <c r="F83" s="87">
        <v>86</v>
      </c>
      <c r="G83" s="86">
        <v>19</v>
      </c>
      <c r="H83" s="86">
        <v>10</v>
      </c>
      <c r="I83" s="86">
        <v>15</v>
      </c>
      <c r="J83" s="46">
        <v>285</v>
      </c>
      <c r="K83" s="86" t="s">
        <v>13</v>
      </c>
      <c r="L83" s="49" t="s">
        <v>25</v>
      </c>
      <c r="M83" s="88"/>
      <c r="N83" s="186"/>
      <c r="O83" s="102"/>
      <c r="P83" s="178">
        <f t="shared" si="3"/>
        <v>0</v>
      </c>
    </row>
    <row r="84" spans="1:16" ht="12" customHeight="1" x14ac:dyDescent="0.25">
      <c r="A84" s="26">
        <v>68</v>
      </c>
      <c r="B84" s="39">
        <v>224</v>
      </c>
      <c r="C84" s="28" t="s">
        <v>74</v>
      </c>
      <c r="D84" s="29" t="s">
        <v>24</v>
      </c>
      <c r="E84" s="26">
        <v>236</v>
      </c>
      <c r="F84" s="27">
        <v>75</v>
      </c>
      <c r="G84" s="26">
        <v>20</v>
      </c>
      <c r="H84" s="26">
        <v>8</v>
      </c>
      <c r="I84" s="26">
        <v>15</v>
      </c>
      <c r="J84" s="42">
        <v>300</v>
      </c>
      <c r="K84" s="26" t="s">
        <v>13</v>
      </c>
      <c r="L84" s="30" t="s">
        <v>25</v>
      </c>
      <c r="M84" s="30"/>
      <c r="N84" s="186"/>
      <c r="O84" s="102"/>
      <c r="P84" s="178">
        <f t="shared" si="3"/>
        <v>0</v>
      </c>
    </row>
    <row r="85" spans="1:16" ht="12" customHeight="1" x14ac:dyDescent="0.25">
      <c r="A85" s="26">
        <v>68</v>
      </c>
      <c r="B85" s="39">
        <v>224</v>
      </c>
      <c r="C85" s="28" t="s">
        <v>74</v>
      </c>
      <c r="D85" s="29" t="s">
        <v>24</v>
      </c>
      <c r="E85" s="26">
        <v>236</v>
      </c>
      <c r="F85" s="27">
        <v>75</v>
      </c>
      <c r="G85" s="26">
        <v>20</v>
      </c>
      <c r="H85" s="26">
        <v>8</v>
      </c>
      <c r="I85" s="26">
        <v>15</v>
      </c>
      <c r="J85" s="42">
        <v>300</v>
      </c>
      <c r="K85" s="26" t="s">
        <v>29</v>
      </c>
      <c r="L85" s="30" t="s">
        <v>41</v>
      </c>
      <c r="M85" s="30"/>
      <c r="N85" s="186"/>
      <c r="O85" s="102"/>
      <c r="P85" s="178">
        <f t="shared" si="3"/>
        <v>0</v>
      </c>
    </row>
    <row r="86" spans="1:16" ht="12" customHeight="1" x14ac:dyDescent="0.25">
      <c r="A86" s="86">
        <v>69</v>
      </c>
      <c r="B86" s="47">
        <v>240</v>
      </c>
      <c r="C86" s="84" t="s">
        <v>11</v>
      </c>
      <c r="D86" s="85" t="s">
        <v>14</v>
      </c>
      <c r="E86" s="86">
        <v>119</v>
      </c>
      <c r="F86" s="87">
        <v>38</v>
      </c>
      <c r="G86" s="86">
        <v>16</v>
      </c>
      <c r="H86" s="86">
        <v>8</v>
      </c>
      <c r="I86" s="86">
        <v>10</v>
      </c>
      <c r="J86" s="46">
        <v>160</v>
      </c>
      <c r="K86" s="86" t="s">
        <v>13</v>
      </c>
      <c r="L86" s="49" t="s">
        <v>25</v>
      </c>
      <c r="M86" s="88"/>
      <c r="N86" s="186"/>
      <c r="O86" s="102"/>
      <c r="P86" s="178">
        <f t="shared" si="3"/>
        <v>0</v>
      </c>
    </row>
    <row r="87" spans="1:16" ht="12" customHeight="1" x14ac:dyDescent="0.25">
      <c r="A87" s="86">
        <v>70</v>
      </c>
      <c r="B87" s="47">
        <v>241</v>
      </c>
      <c r="C87" s="84" t="s">
        <v>11</v>
      </c>
      <c r="D87" s="85" t="s">
        <v>14</v>
      </c>
      <c r="E87" s="86">
        <v>188</v>
      </c>
      <c r="F87" s="87">
        <v>60</v>
      </c>
      <c r="G87" s="86">
        <v>16</v>
      </c>
      <c r="H87" s="86">
        <v>8</v>
      </c>
      <c r="I87" s="86">
        <v>14</v>
      </c>
      <c r="J87" s="46">
        <v>224</v>
      </c>
      <c r="K87" s="86" t="s">
        <v>13</v>
      </c>
      <c r="L87" s="49" t="s">
        <v>25</v>
      </c>
      <c r="M87" s="88"/>
      <c r="N87" s="186"/>
      <c r="O87" s="102"/>
      <c r="P87" s="178">
        <f t="shared" si="3"/>
        <v>0</v>
      </c>
    </row>
    <row r="88" spans="1:16" s="5" customFormat="1" ht="12" customHeight="1" x14ac:dyDescent="0.25">
      <c r="A88" s="86">
        <v>71</v>
      </c>
      <c r="B88" s="47">
        <v>242</v>
      </c>
      <c r="C88" s="84" t="s">
        <v>74</v>
      </c>
      <c r="D88" s="85" t="s">
        <v>24</v>
      </c>
      <c r="E88" s="86">
        <v>104</v>
      </c>
      <c r="F88" s="87">
        <v>33</v>
      </c>
      <c r="G88" s="86">
        <v>12</v>
      </c>
      <c r="H88" s="86">
        <v>2</v>
      </c>
      <c r="I88" s="86">
        <v>6</v>
      </c>
      <c r="J88" s="46">
        <v>72</v>
      </c>
      <c r="K88" s="86" t="s">
        <v>29</v>
      </c>
      <c r="L88" s="49" t="s">
        <v>41</v>
      </c>
      <c r="M88" s="88"/>
      <c r="N88" s="186"/>
      <c r="O88" s="178">
        <f>N88</f>
        <v>0</v>
      </c>
      <c r="P88" s="102"/>
    </row>
    <row r="89" spans="1:16" s="5" customFormat="1" ht="12" customHeight="1" x14ac:dyDescent="0.25">
      <c r="A89" s="86">
        <v>72</v>
      </c>
      <c r="B89" s="47">
        <v>243</v>
      </c>
      <c r="C89" s="84" t="s">
        <v>74</v>
      </c>
      <c r="D89" s="85" t="s">
        <v>24</v>
      </c>
      <c r="E89" s="86">
        <v>101</v>
      </c>
      <c r="F89" s="87">
        <v>32</v>
      </c>
      <c r="G89" s="86">
        <v>12</v>
      </c>
      <c r="H89" s="86">
        <v>2</v>
      </c>
      <c r="I89" s="86">
        <v>7</v>
      </c>
      <c r="J89" s="46">
        <v>84</v>
      </c>
      <c r="K89" s="86" t="s">
        <v>29</v>
      </c>
      <c r="L89" s="49" t="s">
        <v>41</v>
      </c>
      <c r="M89" s="88"/>
      <c r="N89" s="186"/>
      <c r="O89" s="178">
        <f>N89</f>
        <v>0</v>
      </c>
      <c r="P89" s="102"/>
    </row>
    <row r="90" spans="1:16" ht="12" customHeight="1" x14ac:dyDescent="0.25">
      <c r="A90" s="152" t="s">
        <v>81</v>
      </c>
      <c r="B90" s="153"/>
      <c r="C90" s="153"/>
      <c r="D90" s="153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</row>
    <row r="91" spans="1:16" s="5" customFormat="1" ht="12" customHeight="1" x14ac:dyDescent="0.25">
      <c r="A91" s="155"/>
      <c r="B91" s="156"/>
      <c r="C91" s="156"/>
      <c r="D91" s="156"/>
      <c r="E91" s="156"/>
      <c r="F91" s="156"/>
      <c r="G91" s="156"/>
      <c r="H91" s="156"/>
      <c r="I91" s="156"/>
      <c r="J91" s="156"/>
      <c r="K91" s="156"/>
      <c r="L91" s="156"/>
      <c r="M91" s="156"/>
      <c r="N91" s="156"/>
      <c r="O91" s="156"/>
      <c r="P91" s="156"/>
    </row>
    <row r="92" spans="1:16" x14ac:dyDescent="0.25">
      <c r="A92" s="155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</row>
    <row r="93" spans="1:16" x14ac:dyDescent="0.25">
      <c r="A93" s="155"/>
      <c r="B93" s="156"/>
      <c r="C93" s="156"/>
      <c r="D93" s="156"/>
      <c r="E93" s="156"/>
      <c r="F93" s="156"/>
      <c r="G93" s="156"/>
      <c r="H93" s="156"/>
      <c r="I93" s="156"/>
      <c r="J93" s="156"/>
      <c r="K93" s="156"/>
      <c r="L93" s="156"/>
      <c r="M93" s="156"/>
      <c r="N93" s="156"/>
      <c r="O93" s="156"/>
      <c r="P93" s="156"/>
    </row>
    <row r="94" spans="1:16" x14ac:dyDescent="0.25">
      <c r="A94" s="155"/>
      <c r="B94" s="156"/>
      <c r="C94" s="156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56"/>
      <c r="P94" s="156"/>
    </row>
    <row r="95" spans="1:16" x14ac:dyDescent="0.25">
      <c r="A95" s="155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</row>
    <row r="96" spans="1:16" x14ac:dyDescent="0.25">
      <c r="A96" s="155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</row>
    <row r="97" spans="1:16" x14ac:dyDescent="0.25">
      <c r="A97" s="155"/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</row>
    <row r="98" spans="1:16" ht="15" x14ac:dyDescent="0.25">
      <c r="A98" s="98" t="s">
        <v>22</v>
      </c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188">
        <f>SUM(N7:N89)</f>
        <v>0</v>
      </c>
      <c r="O98" s="103">
        <f>SUM(O7:O89)</f>
        <v>0</v>
      </c>
      <c r="P98" s="104">
        <f>SUM(P7:P89)</f>
        <v>0</v>
      </c>
    </row>
    <row r="99" spans="1:16" ht="16.5" customHeight="1" x14ac:dyDescent="0.25">
      <c r="A99" s="173" t="s">
        <v>22</v>
      </c>
      <c r="B99" s="173"/>
      <c r="C99" s="173"/>
      <c r="D99" s="173"/>
      <c r="E99" s="173"/>
      <c r="F99" s="173"/>
      <c r="G99" s="173"/>
      <c r="H99" s="173"/>
      <c r="I99" s="173"/>
      <c r="J99" s="173"/>
      <c r="K99" s="173"/>
      <c r="L99" s="173"/>
      <c r="M99" s="173"/>
      <c r="N99" s="189">
        <f>O98+P98</f>
        <v>0</v>
      </c>
      <c r="O99" s="105"/>
      <c r="P99" s="105"/>
    </row>
  </sheetData>
  <sheetProtection algorithmName="SHA-512" hashValue="IFTkgTXlZ2yRAkAusxufevIe9sijQ5dveIMga3ML7iVNOhoYyk2/hUEOc8Nqhc312JxXloa68h7JZamUM53tJA==" saltValue="R6R+TZ0b9Va1RU7gICyR6w==" spinCount="100000" sheet="1" objects="1" scenarios="1" selectLockedCells="1"/>
  <mergeCells count="2">
    <mergeCell ref="A90:P97"/>
    <mergeCell ref="A99:M9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KR.L._0352_2904</vt:lpstr>
      <vt:lpstr>KR.L._0352</vt:lpstr>
      <vt:lpstr>SO2_0352_II</vt:lpstr>
      <vt:lpstr>KR.LIST_2904</vt:lpstr>
      <vt:lpstr>SO_2904</vt:lpstr>
      <vt:lpstr>KR.L._0352!Oblast_tisku</vt:lpstr>
      <vt:lpstr>KR.L._0352_2904!Oblast_tisku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Blanka Šimůnková</cp:lastModifiedBy>
  <cp:lastPrinted>2019-06-12T12:49:26Z</cp:lastPrinted>
  <dcterms:created xsi:type="dcterms:W3CDTF">2016-01-20T08:28:42Z</dcterms:created>
  <dcterms:modified xsi:type="dcterms:W3CDTF">2020-01-28T10:55:30Z</dcterms:modified>
</cp:coreProperties>
</file>