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71_OVS_Kovové skrine&amp;regály/Finál Jožka/"/>
    </mc:Choice>
  </mc:AlternateContent>
  <xr:revisionPtr revIDLastSave="2" documentId="8_{3001EE14-01AA-4D81-B17F-7315184E4CA1}" xr6:coauthVersionLast="47" xr6:coauthVersionMax="47" xr10:uidLastSave="{EC4F9F77-0B02-4A32-B781-31CEA77496BF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I23" i="6" s="1"/>
  <c r="H22" i="6"/>
  <c r="I22" i="6" s="1"/>
  <c r="H21" i="6" l="1"/>
  <c r="I21" i="6" s="1"/>
  <c r="H20" i="6" l="1"/>
  <c r="I20" i="6" s="1"/>
  <c r="F25" i="6"/>
  <c r="H18" i="6"/>
  <c r="F18" i="6"/>
  <c r="I24" i="6" l="1"/>
</calcChain>
</file>

<file path=xl/sharedStrings.xml><?xml version="1.0" encoding="utf-8"?>
<sst xmlns="http://schemas.openxmlformats.org/spreadsheetml/2006/main" count="81" uniqueCount="77">
  <si>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</si>
  <si>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</si>
  <si>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</si>
  <si>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</si>
  <si>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</si>
  <si>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</si>
  <si>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</si>
  <si>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</si>
  <si>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</si>
  <si>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</si>
  <si>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</si>
  <si>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</si>
  <si>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</si>
  <si>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</si>
  <si>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</si>
  <si>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</si>
  <si>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</si>
  <si>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</si>
  <si>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</si>
  <si>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</si>
  <si>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</si>
  <si>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</si>
  <si>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</si>
  <si>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</si>
  <si>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</si>
  <si>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</si>
  <si>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</si>
  <si>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</si>
  <si>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</si>
  <si>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</si>
  <si>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</si>
  <si>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</si>
  <si>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</si>
  <si>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</si>
  <si>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</si>
  <si>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</si>
  <si>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</si>
  <si>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</si>
  <si>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</si>
  <si>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</si>
  <si>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</si>
  <si>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</si>
  <si>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</si>
  <si>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</si>
  <si>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</si>
  <si>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</si>
  <si>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</si>
  <si>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</si>
  <si>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Dynamický nákupný systém "Nákup nábytku"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</si>
  <si>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</si>
  <si>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</si>
  <si>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</si>
  <si>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</si>
  <si>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</si>
  <si>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</si>
  <si>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</si>
  <si>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</si>
  <si>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</si>
  <si>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</si>
  <si>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Pomocné kritérium hodnotenia v prípade rovnosti ponúk</t>
  </si>
  <si>
    <t>Pol. č.</t>
  </si>
  <si>
    <t>1</t>
  </si>
  <si>
    <t>Výška DPH</t>
  </si>
  <si>
    <t xml:space="preserve">Celková cena s DPH </t>
  </si>
  <si>
    <t>Predpokladané množstvo</t>
  </si>
  <si>
    <t>2</t>
  </si>
  <si>
    <t>3</t>
  </si>
  <si>
    <t>*Jednotková cena bez DPH</t>
  </si>
  <si>
    <r>
      <t xml:space="preserve">Lehota dodania čiastkovej objednávky </t>
    </r>
    <r>
      <rPr>
        <sz val="11"/>
        <rFont val="Calibri"/>
        <family val="2"/>
        <charset val="238"/>
        <scheme val="minor"/>
      </rPr>
      <t xml:space="preserve">(v kalendárnych dňoch)**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</si>
  <si>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30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</si>
  <si>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r>
      <rPr>
        <b/>
        <sz val="9"/>
        <color theme="1"/>
        <rFont val="Calibri"/>
        <family val="2"/>
        <charset val="238"/>
      </rPr>
      <t>*</t>
    </r>
    <r>
      <rPr>
        <sz val="9"/>
        <color theme="1"/>
        <rFont val="Calibri"/>
        <family val="2"/>
        <charset val="238"/>
      </rPr>
      <t>Navrhovaná cena musí zahŕňať všetky náklady, ktoré súvisia, resp. vzniknú v súvislosti s plnením predmetu zákazky, t. j. vrátane dopravy, vykládky a vynesenia s umiestnením tovaru na miesto určenia, montovanie tovaru na mieste určenia v prípade dodania tovaru v nezmontovanom stave, odstránenie, odvoz a likvidácia obalových materiálov.</t>
    </r>
  </si>
  <si>
    <t>Príloha č. 2b - Ponuka uchádzača vo výzve č. 71 "Kovové interiérové vybavenie" pre časť 2 "Základné a prídavné regály"</t>
  </si>
  <si>
    <t>4</t>
  </si>
  <si>
    <r>
      <t>Základný policový regál R1</t>
    </r>
    <r>
      <rPr>
        <sz val="11"/>
        <color theme="1"/>
        <rFont val="Calibri"/>
        <family val="2"/>
        <charset val="238"/>
        <scheme val="minor"/>
      </rPr>
      <t xml:space="preserve"> (vrátane kotviaceho materiálu a nivelácie)</t>
    </r>
  </si>
  <si>
    <r>
      <t xml:space="preserve">Prídavný policový regál R2 </t>
    </r>
    <r>
      <rPr>
        <sz val="11"/>
        <color theme="1"/>
        <rFont val="Calibri"/>
        <family val="2"/>
        <charset val="238"/>
        <scheme val="minor"/>
      </rPr>
      <t>(vrátane kotviaceho materiálu a nivelácie)</t>
    </r>
  </si>
  <si>
    <r>
      <t xml:space="preserve">Základný policový regál R3 </t>
    </r>
    <r>
      <rPr>
        <sz val="11"/>
        <color rgb="FF000000"/>
        <rFont val="Calibri"/>
        <family val="2"/>
        <charset val="238"/>
        <scheme val="minor"/>
      </rPr>
      <t>(vrátane kotviaceho materiálu a nivelácie)</t>
    </r>
  </si>
  <si>
    <r>
      <t>Prídavný policový regál R4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(vrátane kotviaceho materiálu a nivelácie)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</si>
</sst>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4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27" xfId="2" applyFont="1" applyFill="1" applyBorder="1" applyAlignment="1">
      <alignment horizontal="left"/>
    </xf>
    <xf numFmtId="0" fontId="10" fillId="0" borderId="48" xfId="0" applyFont="1" applyBorder="1" applyAlignment="1">
      <alignment horizontal="center"/>
    </xf>
    <xf numFmtId="0" fontId="3" fillId="5" borderId="49" xfId="2" applyFont="1" applyFill="1" applyBorder="1" applyProtection="1">
      <protection hidden="1"/>
    </xf>
    <xf numFmtId="0" fontId="6" fillId="0" borderId="46" xfId="0" applyFont="1" applyBorder="1" applyAlignment="1">
      <alignment vertical="center"/>
    </xf>
    <xf numFmtId="0" fontId="5" fillId="6" borderId="50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justify" vertical="center"/>
    </xf>
    <xf numFmtId="0" fontId="0" fillId="6" borderId="51" xfId="0" applyFill="1" applyBorder="1" applyAlignment="1">
      <alignment horizontal="left" vertical="center" wrapText="1" indent="1"/>
    </xf>
    <xf numFmtId="0" fontId="6" fillId="6" borderId="51" xfId="0" applyFont="1" applyFill="1" applyBorder="1" applyAlignment="1">
      <alignment horizontal="left" vertical="center" wrapText="1" indent="1"/>
    </xf>
    <xf numFmtId="0" fontId="2" fillId="6" borderId="51" xfId="0" applyFont="1" applyFill="1" applyBorder="1" applyAlignment="1">
      <alignment horizontal="center" vertical="center" wrapText="1"/>
    </xf>
    <xf numFmtId="0" fontId="20" fillId="6" borderId="51" xfId="4" applyFill="1" applyBorder="1" applyAlignment="1">
      <alignment horizontal="left" vertical="center" wrapText="1" indent="1"/>
    </xf>
    <xf numFmtId="0" fontId="0" fillId="6" borderId="51" xfId="0" applyFill="1" applyBorder="1" applyAlignment="1" applyProtection="1">
      <alignment horizontal="left" vertical="center" wrapText="1" indent="1"/>
      <protection locked="0"/>
    </xf>
    <xf numFmtId="0" fontId="0" fillId="6" borderId="51" xfId="0" applyFill="1" applyBorder="1" applyAlignment="1">
      <alignment horizontal="left" wrapText="1" indent="1"/>
    </xf>
    <xf numFmtId="165" fontId="0" fillId="5" borderId="48" xfId="2" applyNumberFormat="1" applyFont="1" applyFill="1" applyBorder="1" applyAlignment="1">
      <alignment horizontal="center"/>
    </xf>
    <xf numFmtId="165" fontId="0" fillId="0" borderId="48" xfId="2" applyNumberFormat="1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165" fontId="0" fillId="5" borderId="58" xfId="2" applyNumberFormat="1" applyFont="1" applyFill="1" applyBorder="1" applyAlignment="1">
      <alignment horizontal="center"/>
    </xf>
    <xf numFmtId="165" fontId="0" fillId="0" borderId="58" xfId="2" applyNumberFormat="1" applyFont="1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4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0" fillId="6" borderId="21" xfId="2" applyFont="1" applyFill="1" applyBorder="1" applyAlignment="1">
      <alignment horizontal="center" vertical="center" wrapText="1"/>
    </xf>
    <xf numFmtId="0" fontId="0" fillId="6" borderId="22" xfId="2" applyFont="1" applyFill="1" applyBorder="1" applyAlignment="1">
      <alignment horizontal="center" vertical="center" wrapText="1"/>
    </xf>
    <xf numFmtId="0" fontId="0" fillId="6" borderId="20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11" fillId="6" borderId="52" xfId="2" applyFont="1" applyFill="1" applyBorder="1" applyAlignment="1">
      <alignment horizontal="left" vertical="center" wrapText="1"/>
    </xf>
    <xf numFmtId="0" fontId="11" fillId="6" borderId="53" xfId="2" applyFont="1" applyFill="1" applyBorder="1" applyAlignment="1">
      <alignment horizontal="left" vertical="center" wrapText="1"/>
    </xf>
    <xf numFmtId="0" fontId="11" fillId="6" borderId="54" xfId="2" applyFont="1" applyFill="1" applyBorder="1" applyAlignment="1">
      <alignment horizontal="left" vertical="center" wrapText="1"/>
    </xf>
    <xf numFmtId="0" fontId="3" fillId="6" borderId="32" xfId="2" applyFont="1" applyFill="1" applyBorder="1" applyAlignment="1">
      <alignment horizontal="center"/>
    </xf>
    <xf numFmtId="0" fontId="3" fillId="6" borderId="17" xfId="2" applyFont="1" applyFill="1" applyBorder="1" applyAlignment="1">
      <alignment horizontal="center"/>
    </xf>
    <xf numFmtId="0" fontId="0" fillId="5" borderId="43" xfId="0" applyFill="1" applyBorder="1" applyAlignment="1">
      <alignment horizontal="center" wrapText="1"/>
    </xf>
    <xf numFmtId="0" fontId="0" fillId="5" borderId="44" xfId="0" applyFill="1" applyBorder="1" applyAlignment="1">
      <alignment horizontal="center" wrapText="1"/>
    </xf>
    <xf numFmtId="0" fontId="10" fillId="5" borderId="3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0" fontId="10" fillId="5" borderId="15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0" fillId="5" borderId="26" xfId="2" applyFont="1" applyFill="1" applyBorder="1" applyAlignment="1">
      <alignment horizontal="left"/>
    </xf>
    <xf numFmtId="0" fontId="10" fillId="5" borderId="15" xfId="2" applyFont="1" applyFill="1" applyBorder="1" applyAlignment="1">
      <alignment horizontal="left"/>
    </xf>
    <xf numFmtId="0" fontId="10" fillId="5" borderId="45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9" fillId="6" borderId="16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15" fillId="6" borderId="35" xfId="2" applyFont="1" applyFill="1" applyBorder="1" applyAlignment="1">
      <alignment horizontal="center" wrapText="1"/>
    </xf>
    <xf numFmtId="0" fontId="15" fillId="6" borderId="36" xfId="2" applyFont="1" applyFill="1" applyBorder="1" applyAlignment="1">
      <alignment horizontal="center" wrapText="1"/>
    </xf>
    <xf numFmtId="0" fontId="11" fillId="6" borderId="39" xfId="2" applyFont="1" applyFill="1" applyBorder="1" applyAlignment="1">
      <alignment horizontal="center"/>
    </xf>
    <xf numFmtId="0" fontId="11" fillId="6" borderId="40" xfId="2" applyFont="1" applyFill="1" applyBorder="1" applyAlignment="1">
      <alignment horizontal="center"/>
    </xf>
    <xf numFmtId="0" fontId="11" fillId="6" borderId="42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7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7" fillId="0" borderId="33" xfId="2" applyFont="1" applyFill="1" applyBorder="1" applyAlignment="1">
      <alignment horizontal="left"/>
    </xf>
    <xf numFmtId="0" fontId="3" fillId="6" borderId="29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left" vertical="center" wrapText="1"/>
    </xf>
    <xf numFmtId="0" fontId="10" fillId="6" borderId="24" xfId="2" applyFont="1" applyFill="1" applyBorder="1" applyAlignment="1">
      <alignment horizontal="left" vertical="center" wrapText="1"/>
    </xf>
    <xf numFmtId="0" fontId="10" fillId="6" borderId="1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0" fillId="5" borderId="5" xfId="3" applyFont="1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3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17" fillId="0" borderId="28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2" fillId="0" borderId="38" xfId="2" applyFont="1" applyFill="1" applyBorder="1" applyAlignment="1">
      <alignment wrapText="1"/>
    </xf>
    <xf numFmtId="0" fontId="2" fillId="0" borderId="17" xfId="2" applyFont="1" applyFill="1" applyBorder="1" applyAlignment="1">
      <alignment wrapText="1"/>
    </xf>
    <xf numFmtId="0" fontId="2" fillId="0" borderId="19" xfId="2" applyFont="1" applyFill="1" applyBorder="1" applyAlignment="1">
      <alignment wrapText="1"/>
    </xf>
    <xf numFmtId="0" fontId="2" fillId="0" borderId="41" xfId="2" applyFont="1" applyFill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8" fillId="7" borderId="63" xfId="2" applyFont="1" applyFill="1" applyBorder="1" applyAlignment="1">
      <alignment horizontal="left" vertical="center"/>
    </xf>
    <xf numFmtId="0" fontId="18" fillId="7" borderId="64" xfId="2" applyFont="1" applyFill="1" applyBorder="1" applyAlignment="1">
      <alignment horizontal="left" vertical="center"/>
    </xf>
    <xf numFmtId="165" fontId="18" fillId="7" borderId="65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/>
    </xf>
    <xf numFmtId="0" fontId="23" fillId="0" borderId="37" xfId="2" applyFont="1" applyFill="1" applyBorder="1" applyAlignment="1">
      <alignment horizontal="left"/>
    </xf>
    <xf numFmtId="0" fontId="23" fillId="0" borderId="3" xfId="2" applyFont="1" applyFill="1" applyBorder="1" applyAlignment="1"/>
    <xf numFmtId="2" fontId="23" fillId="0" borderId="29" xfId="2" applyNumberFormat="1" applyFont="1" applyFill="1" applyBorder="1" applyAlignment="1">
      <alignment horizontal="left"/>
    </xf>
    <xf numFmtId="2" fontId="23" fillId="0" borderId="37" xfId="2" applyNumberFormat="1" applyFont="1" applyFill="1" applyBorder="1" applyAlignment="1">
      <alignment horizontal="left"/>
    </xf>
    <xf numFmtId="0" fontId="21" fillId="8" borderId="0" xfId="0" applyFont="1" applyFill="1" applyBorder="1" applyAlignment="1">
      <alignment horizontal="center" vertical="center" wrapText="1"/>
    </xf>
    <xf numFmtId="0" fontId="14" fillId="7" borderId="66" xfId="2" applyFont="1" applyFill="1" applyBorder="1" applyAlignment="1">
      <alignment horizontal="center" vertical="center" wrapText="1"/>
    </xf>
    <xf numFmtId="0" fontId="14" fillId="7" borderId="67" xfId="2" applyFont="1" applyFill="1" applyBorder="1" applyAlignment="1">
      <alignment horizontal="center" vertical="center" wrapText="1"/>
    </xf>
    <xf numFmtId="0" fontId="14" fillId="7" borderId="68" xfId="2" applyFont="1" applyFill="1" applyBorder="1" applyAlignment="1">
      <alignment horizontal="center" vertical="center" wrapText="1"/>
    </xf>
    <xf numFmtId="0" fontId="17" fillId="0" borderId="69" xfId="2" applyFont="1" applyFill="1" applyBorder="1" applyAlignment="1">
      <alignment horizontal="left"/>
    </xf>
    <xf numFmtId="0" fontId="17" fillId="0" borderId="70" xfId="2" applyFont="1" applyFill="1" applyBorder="1" applyAlignment="1">
      <alignment horizontal="left"/>
    </xf>
    <xf numFmtId="0" fontId="23" fillId="0" borderId="71" xfId="2" applyFont="1" applyFill="1" applyBorder="1" applyAlignment="1">
      <alignment horizontal="left"/>
    </xf>
    <xf numFmtId="2" fontId="23" fillId="0" borderId="72" xfId="2" applyNumberFormat="1" applyFont="1" applyFill="1" applyBorder="1" applyAlignment="1">
      <alignment horizontal="left"/>
    </xf>
    <xf numFmtId="0" fontId="2" fillId="0" borderId="73" xfId="2" applyFont="1" applyFill="1" applyBorder="1" applyAlignment="1">
      <alignment horizontal="left" wrapText="1"/>
    </xf>
    <xf numFmtId="0" fontId="2" fillId="0" borderId="74" xfId="2" applyFont="1" applyFill="1" applyBorder="1" applyAlignment="1">
      <alignment horizontal="center" wrapText="1"/>
    </xf>
    <xf numFmtId="165" fontId="0" fillId="0" borderId="76" xfId="2" applyNumberFormat="1" applyFont="1" applyFill="1" applyBorder="1" applyAlignment="1">
      <alignment horizontal="center" vertical="center"/>
    </xf>
    <xf numFmtId="165" fontId="0" fillId="0" borderId="78" xfId="2" applyNumberFormat="1" applyFont="1" applyFill="1" applyBorder="1" applyAlignment="1">
      <alignment horizontal="center" vertical="center"/>
    </xf>
    <xf numFmtId="0" fontId="19" fillId="0" borderId="80" xfId="2" applyFont="1" applyFill="1" applyBorder="1" applyAlignment="1">
      <alignment horizontal="left"/>
    </xf>
    <xf numFmtId="0" fontId="19" fillId="0" borderId="81" xfId="2" applyFont="1" applyFill="1" applyBorder="1" applyAlignment="1">
      <alignment horizontal="left"/>
    </xf>
    <xf numFmtId="0" fontId="19" fillId="0" borderId="82" xfId="2" applyFont="1" applyFill="1" applyBorder="1" applyAlignment="1">
      <alignment horizontal="left"/>
    </xf>
    <xf numFmtId="164" fontId="19" fillId="0" borderId="83" xfId="2" applyNumberFormat="1" applyFont="1" applyFill="1" applyBorder="1" applyAlignment="1">
      <alignment horizontal="right"/>
    </xf>
    <xf numFmtId="164" fontId="19" fillId="0" borderId="81" xfId="2" applyNumberFormat="1" applyFont="1" applyFill="1" applyBorder="1" applyAlignment="1">
      <alignment horizontal="right"/>
    </xf>
    <xf numFmtId="164" fontId="19" fillId="0" borderId="84" xfId="2" applyNumberFormat="1" applyFont="1" applyFill="1" applyBorder="1" applyAlignment="1">
      <alignment horizontal="right"/>
    </xf>
    <xf numFmtId="0" fontId="9" fillId="7" borderId="16" xfId="2" applyFont="1" applyFill="1" applyBorder="1" applyAlignment="1">
      <alignment horizontal="center" vertical="center" wrapText="1"/>
    </xf>
    <xf numFmtId="0" fontId="9" fillId="7" borderId="17" xfId="2" applyFont="1" applyFill="1" applyBorder="1" applyAlignment="1">
      <alignment horizontal="center" vertical="center" wrapText="1"/>
    </xf>
    <xf numFmtId="0" fontId="9" fillId="7" borderId="18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left" vertical="center"/>
    </xf>
    <xf numFmtId="49" fontId="0" fillId="6" borderId="75" xfId="0" applyNumberFormat="1" applyFont="1" applyFill="1" applyBorder="1" applyAlignment="1">
      <alignment horizontal="left"/>
    </xf>
    <xf numFmtId="49" fontId="0" fillId="6" borderId="77" xfId="0" applyNumberFormat="1" applyFont="1" applyFill="1" applyBorder="1" applyAlignment="1">
      <alignment horizontal="left"/>
    </xf>
    <xf numFmtId="49" fontId="0" fillId="6" borderId="79" xfId="0" applyNumberFormat="1" applyFont="1" applyFill="1" applyBorder="1" applyAlignment="1">
      <alignment horizontal="left"/>
    </xf>
    <xf numFmtId="0" fontId="2" fillId="0" borderId="83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2" fillId="0" borderId="82" xfId="0" applyFont="1" applyBorder="1" applyAlignment="1">
      <alignment horizontal="left"/>
    </xf>
    <xf numFmtId="0" fontId="25" fillId="0" borderId="59" xfId="0" applyFont="1" applyBorder="1" applyAlignment="1">
      <alignment horizontal="left"/>
    </xf>
    <xf numFmtId="0" fontId="25" fillId="0" borderId="60" xfId="0" applyFont="1" applyBorder="1" applyAlignment="1">
      <alignment horizontal="left"/>
    </xf>
    <xf numFmtId="0" fontId="25" fillId="0" borderId="61" xfId="0" applyFont="1" applyBorder="1" applyAlignment="1">
      <alignment horizontal="lef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122144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122144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122144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241300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122144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77694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3"/>
  <sheetViews>
    <sheetView showGridLines="0" tabSelected="1" topLeftCell="A18" zoomScale="85" zoomScaleNormal="85" zoomScaleSheetLayoutView="160" workbookViewId="0">
      <selection activeCell="O32" sqref="O32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41.36328125" style="14" customWidth="1"/>
    <col min="6" max="6" width="22.1796875" customWidth="1"/>
    <col min="7" max="7" width="24.08984375" customWidth="1"/>
    <col min="8" max="8" width="10.81640625" customWidth="1"/>
    <col min="9" max="9" width="17.90625" customWidth="1"/>
  </cols>
  <sheetData>
    <row r="1" spans="2:9" ht="25.5" customHeight="1" x14ac:dyDescent="0.45">
      <c r="B1" s="83" t="s">
        <v>48</v>
      </c>
      <c r="C1" s="83"/>
      <c r="D1" s="83"/>
      <c r="E1" s="83"/>
      <c r="F1" s="83"/>
      <c r="G1" s="83"/>
      <c r="H1" s="83"/>
      <c r="I1" s="83"/>
    </row>
    <row r="2" spans="2:9" ht="25.5" customHeight="1" x14ac:dyDescent="0.45">
      <c r="B2" s="84" t="s">
        <v>44</v>
      </c>
      <c r="C2" s="84"/>
      <c r="D2" s="84"/>
      <c r="E2" s="84"/>
      <c r="F2" s="84"/>
      <c r="G2" s="84"/>
      <c r="H2" s="84"/>
      <c r="I2" s="84"/>
    </row>
    <row r="3" spans="2:9" ht="15" thickBot="1" x14ac:dyDescent="0.4">
      <c r="B3" s="100"/>
      <c r="C3" s="100"/>
      <c r="D3" s="100"/>
      <c r="E3" s="100"/>
      <c r="F3" s="100"/>
    </row>
    <row r="4" spans="2:9" ht="45.75" customHeight="1" thickBot="1" x14ac:dyDescent="0.4">
      <c r="B4" s="75" t="s">
        <v>71</v>
      </c>
      <c r="C4" s="76"/>
      <c r="D4" s="76"/>
      <c r="E4" s="76"/>
      <c r="F4" s="76"/>
      <c r="G4" s="76"/>
      <c r="H4" s="76"/>
      <c r="I4" s="77"/>
    </row>
    <row r="5" spans="2:9" s="14" customFormat="1" ht="15" thickBot="1" x14ac:dyDescent="0.4">
      <c r="B5" s="88"/>
      <c r="C5" s="89"/>
      <c r="D5" s="89"/>
      <c r="E5" s="89"/>
      <c r="F5" s="89"/>
      <c r="G5" s="89"/>
      <c r="H5" s="89"/>
      <c r="I5" s="89"/>
    </row>
    <row r="6" spans="2:9" ht="17.149999999999999" customHeight="1" x14ac:dyDescent="0.35">
      <c r="B6" s="94" t="s">
        <v>0</v>
      </c>
      <c r="C6" s="95"/>
      <c r="D6" s="95"/>
      <c r="E6" s="95"/>
      <c r="F6" s="90"/>
      <c r="G6" s="90"/>
      <c r="H6" s="90"/>
      <c r="I6" s="91"/>
    </row>
    <row r="7" spans="2:9" ht="17.149999999999999" customHeight="1" thickBot="1" x14ac:dyDescent="0.4">
      <c r="B7" s="96" t="s">
        <v>1</v>
      </c>
      <c r="C7" s="97"/>
      <c r="D7" s="97"/>
      <c r="E7" s="97"/>
      <c r="F7" s="98" t="s">
        <v>2</v>
      </c>
      <c r="G7" s="99"/>
      <c r="H7" s="92"/>
      <c r="I7" s="93"/>
    </row>
    <row r="8" spans="2:9" s="14" customFormat="1" ht="15" thickBot="1" x14ac:dyDescent="0.4">
      <c r="B8" s="55"/>
      <c r="C8" s="56"/>
      <c r="D8" s="56"/>
      <c r="E8" s="56"/>
      <c r="F8" s="56"/>
      <c r="G8" s="56"/>
      <c r="H8" s="56"/>
      <c r="I8" s="56"/>
    </row>
    <row r="9" spans="2:9" ht="30" customHeight="1" x14ac:dyDescent="0.35">
      <c r="B9" s="101" t="s">
        <v>3</v>
      </c>
      <c r="C9" s="102"/>
      <c r="D9" s="102"/>
      <c r="E9" s="102"/>
      <c r="F9" s="102"/>
      <c r="G9" s="102"/>
      <c r="H9" s="102"/>
      <c r="I9" s="103"/>
    </row>
    <row r="10" spans="2:9" ht="36.75" customHeight="1" x14ac:dyDescent="0.35">
      <c r="B10" s="34" t="s">
        <v>50</v>
      </c>
      <c r="C10" s="35"/>
      <c r="D10" s="35"/>
      <c r="E10" s="35"/>
      <c r="F10" s="35"/>
      <c r="G10" s="35"/>
      <c r="H10" s="36"/>
      <c r="I10" s="19"/>
    </row>
    <row r="11" spans="2:9" ht="45" customHeight="1" x14ac:dyDescent="0.35">
      <c r="B11" s="40" t="s">
        <v>40</v>
      </c>
      <c r="C11" s="41"/>
      <c r="D11" s="41"/>
      <c r="E11" s="41"/>
      <c r="F11" s="41"/>
      <c r="G11" s="41"/>
      <c r="H11" s="42"/>
      <c r="I11" s="12"/>
    </row>
    <row r="12" spans="2:9" ht="45" customHeight="1" x14ac:dyDescent="0.35">
      <c r="B12" s="46" t="s">
        <v>4</v>
      </c>
      <c r="C12" s="47"/>
      <c r="D12" s="47"/>
      <c r="E12" s="47"/>
      <c r="F12" s="47"/>
      <c r="G12" s="47"/>
      <c r="H12" s="48"/>
      <c r="I12" s="12"/>
    </row>
    <row r="13" spans="2:9" ht="45" customHeight="1" x14ac:dyDescent="0.35">
      <c r="B13" s="46" t="s">
        <v>45</v>
      </c>
      <c r="C13" s="47"/>
      <c r="D13" s="47"/>
      <c r="E13" s="47"/>
      <c r="F13" s="47"/>
      <c r="G13" s="47"/>
      <c r="H13" s="48"/>
      <c r="I13" s="12"/>
    </row>
    <row r="14" spans="2:9" ht="45" customHeight="1" thickBot="1" x14ac:dyDescent="0.4">
      <c r="B14" s="43" t="s">
        <v>43</v>
      </c>
      <c r="C14" s="44"/>
      <c r="D14" s="44"/>
      <c r="E14" s="44"/>
      <c r="F14" s="44"/>
      <c r="G14" s="44"/>
      <c r="H14" s="45"/>
      <c r="I14" s="13"/>
    </row>
    <row r="15" spans="2:9" s="14" customFormat="1" ht="15" thickBot="1" x14ac:dyDescent="0.4">
      <c r="B15" s="85"/>
      <c r="C15" s="86"/>
      <c r="D15" s="86"/>
      <c r="E15" s="86"/>
      <c r="F15" s="86"/>
      <c r="G15" s="86"/>
      <c r="H15" s="86"/>
      <c r="I15" s="86"/>
    </row>
    <row r="16" spans="2:9" ht="28.5" customHeight="1" x14ac:dyDescent="0.35">
      <c r="B16" s="120" t="s">
        <v>41</v>
      </c>
      <c r="C16" s="121"/>
      <c r="D16" s="121"/>
      <c r="E16" s="121"/>
      <c r="F16" s="121"/>
      <c r="G16" s="121"/>
      <c r="H16" s="121"/>
      <c r="I16" s="122"/>
    </row>
    <row r="17" spans="2:9" ht="15.65" customHeight="1" x14ac:dyDescent="0.35">
      <c r="B17" s="123" t="s">
        <v>5</v>
      </c>
      <c r="C17" s="105"/>
      <c r="D17" s="104"/>
      <c r="E17" s="17" t="s">
        <v>6</v>
      </c>
      <c r="F17" s="87" t="s">
        <v>7</v>
      </c>
      <c r="G17" s="104"/>
      <c r="H17" s="87" t="s">
        <v>8</v>
      </c>
      <c r="I17" s="124"/>
    </row>
    <row r="18" spans="2:9" ht="20.149999999999999" customHeight="1" thickBot="1" x14ac:dyDescent="0.4">
      <c r="B18" s="125" t="s">
        <v>42</v>
      </c>
      <c r="C18" s="114"/>
      <c r="D18" s="115"/>
      <c r="E18" s="116">
        <v>100</v>
      </c>
      <c r="F18" s="117" t="str">
        <f>IF(E18=100,"neuplatňuje sa","sem doplň minimum")</f>
        <v>neuplatňuje sa</v>
      </c>
      <c r="G18" s="118"/>
      <c r="H18" s="117" t="str">
        <f>IF(E18=100,"neuplatňuje sa","sem doplň maximum")</f>
        <v>neuplatňuje sa</v>
      </c>
      <c r="I18" s="126"/>
    </row>
    <row r="19" spans="2:9" ht="31" customHeight="1" thickBot="1" x14ac:dyDescent="0.4">
      <c r="B19" s="127" t="s">
        <v>60</v>
      </c>
      <c r="C19" s="106" t="s">
        <v>46</v>
      </c>
      <c r="D19" s="107"/>
      <c r="E19" s="108"/>
      <c r="F19" s="109" t="s">
        <v>64</v>
      </c>
      <c r="G19" s="109" t="s">
        <v>67</v>
      </c>
      <c r="H19" s="109" t="s">
        <v>62</v>
      </c>
      <c r="I19" s="128" t="s">
        <v>63</v>
      </c>
    </row>
    <row r="20" spans="2:9" ht="20" customHeight="1" x14ac:dyDescent="0.35">
      <c r="B20" s="141" t="s">
        <v>61</v>
      </c>
      <c r="C20" s="37" t="s">
        <v>73</v>
      </c>
      <c r="D20" s="38"/>
      <c r="E20" s="39"/>
      <c r="F20" s="18">
        <v>1</v>
      </c>
      <c r="G20" s="29">
        <v>0</v>
      </c>
      <c r="H20" s="30">
        <f>IF(F$7="Som platcom DPH",G20*0.23,0)</f>
        <v>0</v>
      </c>
      <c r="I20" s="129">
        <f t="shared" ref="I20" si="0">SUM(G20+H20)*F20</f>
        <v>0</v>
      </c>
    </row>
    <row r="21" spans="2:9" ht="20" customHeight="1" x14ac:dyDescent="0.35">
      <c r="B21" s="142" t="s">
        <v>65</v>
      </c>
      <c r="C21" s="49" t="s">
        <v>74</v>
      </c>
      <c r="D21" s="50"/>
      <c r="E21" s="51"/>
      <c r="F21" s="31">
        <v>30</v>
      </c>
      <c r="G21" s="32">
        <v>0</v>
      </c>
      <c r="H21" s="33">
        <f>IF(F$7="Som platcom DPH",G21*0.23,0)</f>
        <v>0</v>
      </c>
      <c r="I21" s="130">
        <f t="shared" ref="I21" si="1">SUM(G21+H21)*F21</f>
        <v>0</v>
      </c>
    </row>
    <row r="22" spans="2:9" ht="20" customHeight="1" x14ac:dyDescent="0.35">
      <c r="B22" s="143" t="s">
        <v>66</v>
      </c>
      <c r="C22" s="147" t="s">
        <v>75</v>
      </c>
      <c r="D22" s="148"/>
      <c r="E22" s="149"/>
      <c r="F22" s="110">
        <v>19</v>
      </c>
      <c r="G22" s="32">
        <v>0</v>
      </c>
      <c r="H22" s="33">
        <f>IF(F$7="Som platcom DPH",G22*0.23,0)</f>
        <v>0</v>
      </c>
      <c r="I22" s="130">
        <f t="shared" ref="I22:I23" si="2">SUM(G22+H22)*F22</f>
        <v>0</v>
      </c>
    </row>
    <row r="23" spans="2:9" ht="20" customHeight="1" thickBot="1" x14ac:dyDescent="0.4">
      <c r="B23" s="143" t="s">
        <v>72</v>
      </c>
      <c r="C23" s="144" t="s">
        <v>76</v>
      </c>
      <c r="D23" s="145"/>
      <c r="E23" s="146"/>
      <c r="F23" s="110">
        <v>7</v>
      </c>
      <c r="G23" s="32">
        <v>0</v>
      </c>
      <c r="H23" s="33">
        <f>IF(F$7="Som platcom DPH",G23*0.23,0)</f>
        <v>0</v>
      </c>
      <c r="I23" s="130">
        <f t="shared" si="2"/>
        <v>0</v>
      </c>
    </row>
    <row r="24" spans="2:9" ht="31" customHeight="1" thickBot="1" x14ac:dyDescent="0.4">
      <c r="B24" s="111" t="s">
        <v>47</v>
      </c>
      <c r="C24" s="112"/>
      <c r="D24" s="112"/>
      <c r="E24" s="112"/>
      <c r="F24" s="112"/>
      <c r="G24" s="112"/>
      <c r="H24" s="112"/>
      <c r="I24" s="113">
        <f>SUM(I20:I23)</f>
        <v>0</v>
      </c>
    </row>
    <row r="25" spans="2:9" ht="16" customHeight="1" thickBot="1" x14ac:dyDescent="0.4">
      <c r="B25" s="131" t="s">
        <v>10</v>
      </c>
      <c r="C25" s="132"/>
      <c r="D25" s="132"/>
      <c r="E25" s="133"/>
      <c r="F25" s="134" t="str">
        <f>IF(E18=100,"Toto je jediné kritérium a prepočet na body sa preto neuplatňuje",IF(B18="čím menej, tým lepšie",(E18*(H18-I24)/(H18-F18)),(E18*(I24-F18)/(H18-F18))))</f>
        <v>Toto je jediné kritérium a prepočet na body sa preto neuplatňuje</v>
      </c>
      <c r="G25" s="135"/>
      <c r="H25" s="135"/>
      <c r="I25" s="136"/>
    </row>
    <row r="26" spans="2:9" ht="42.5" customHeight="1" thickBot="1" x14ac:dyDescent="0.4">
      <c r="B26" s="119" t="s">
        <v>70</v>
      </c>
      <c r="C26" s="119"/>
      <c r="D26" s="119"/>
      <c r="E26" s="119"/>
      <c r="F26" s="119"/>
      <c r="G26" s="119"/>
      <c r="H26" s="119"/>
      <c r="I26" s="119"/>
    </row>
    <row r="27" spans="2:9" ht="27.5" customHeight="1" thickBot="1" x14ac:dyDescent="0.4">
      <c r="B27" s="137" t="s">
        <v>59</v>
      </c>
      <c r="C27" s="138"/>
      <c r="D27" s="138"/>
      <c r="E27" s="138"/>
      <c r="F27" s="138"/>
      <c r="G27" s="138"/>
      <c r="H27" s="138"/>
      <c r="I27" s="139"/>
    </row>
    <row r="28" spans="2:9" ht="20.5" customHeight="1" x14ac:dyDescent="0.35">
      <c r="B28" s="80"/>
      <c r="C28" s="81"/>
      <c r="D28" s="81"/>
      <c r="E28" s="81"/>
      <c r="F28" s="81"/>
      <c r="G28" s="82"/>
      <c r="H28" s="78" t="s">
        <v>9</v>
      </c>
      <c r="I28" s="79"/>
    </row>
    <row r="29" spans="2:9" s="16" customFormat="1" ht="26.25" customHeight="1" thickBot="1" x14ac:dyDescent="0.4">
      <c r="B29" s="52" t="s">
        <v>68</v>
      </c>
      <c r="C29" s="53"/>
      <c r="D29" s="53"/>
      <c r="E29" s="53"/>
      <c r="F29" s="53"/>
      <c r="G29" s="54"/>
      <c r="H29" s="57"/>
      <c r="I29" s="58"/>
    </row>
    <row r="30" spans="2:9" s="16" customFormat="1" ht="17.149999999999999" customHeight="1" x14ac:dyDescent="0.35">
      <c r="B30" s="140" t="s">
        <v>69</v>
      </c>
      <c r="C30" s="140"/>
      <c r="D30" s="140"/>
      <c r="E30" s="140"/>
      <c r="F30" s="140"/>
      <c r="G30" s="140"/>
      <c r="H30" s="140"/>
      <c r="I30" s="140"/>
    </row>
    <row r="31" spans="2:9" ht="15" customHeight="1" thickBot="1" x14ac:dyDescent="0.4">
      <c r="B31" s="15"/>
      <c r="C31" s="15"/>
      <c r="D31" s="15"/>
      <c r="E31" s="15"/>
      <c r="F31" s="15"/>
    </row>
    <row r="32" spans="2:9" ht="15.65" customHeight="1" x14ac:dyDescent="0.35">
      <c r="B32" s="65" t="s">
        <v>11</v>
      </c>
      <c r="C32" s="66"/>
      <c r="D32" s="67"/>
      <c r="E32" s="71" t="s">
        <v>49</v>
      </c>
      <c r="F32" s="72"/>
      <c r="G32" s="59" t="s">
        <v>12</v>
      </c>
      <c r="H32" s="60"/>
      <c r="I32" s="61"/>
    </row>
    <row r="33" spans="2:9" ht="11.5" customHeight="1" thickBot="1" x14ac:dyDescent="0.4">
      <c r="B33" s="68"/>
      <c r="C33" s="69"/>
      <c r="D33" s="70"/>
      <c r="E33" s="73"/>
      <c r="F33" s="74"/>
      <c r="G33" s="62"/>
      <c r="H33" s="63"/>
      <c r="I33" s="64"/>
    </row>
  </sheetData>
  <mergeCells count="43">
    <mergeCell ref="B26:I26"/>
    <mergeCell ref="B25:E25"/>
    <mergeCell ref="C22:E22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B29:G29"/>
    <mergeCell ref="H29:I29"/>
    <mergeCell ref="G32:I33"/>
    <mergeCell ref="B32:D33"/>
    <mergeCell ref="E32:F33"/>
    <mergeCell ref="B27:I27"/>
    <mergeCell ref="H28:I28"/>
    <mergeCell ref="B28:G28"/>
    <mergeCell ref="B30:I30"/>
    <mergeCell ref="B24:H24"/>
    <mergeCell ref="F25:I25"/>
    <mergeCell ref="B10:H10"/>
    <mergeCell ref="C20:E20"/>
    <mergeCell ref="C23:E23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C21:E21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120650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120650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120650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234950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120650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76200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1" t="s">
        <v>51</v>
      </c>
    </row>
    <row r="3" spans="2:2" x14ac:dyDescent="0.35">
      <c r="B3" s="22"/>
    </row>
    <row r="4" spans="2:2" x14ac:dyDescent="0.35">
      <c r="B4" s="23" t="s">
        <v>14</v>
      </c>
    </row>
    <row r="5" spans="2:2" x14ac:dyDescent="0.35">
      <c r="B5" s="24"/>
    </row>
    <row r="6" spans="2:2" x14ac:dyDescent="0.35">
      <c r="B6" s="25" t="s">
        <v>15</v>
      </c>
    </row>
    <row r="7" spans="2:2" x14ac:dyDescent="0.35">
      <c r="B7" s="23"/>
    </row>
    <row r="8" spans="2:2" ht="60.75" customHeight="1" x14ac:dyDescent="0.35">
      <c r="B8" s="26" t="s">
        <v>52</v>
      </c>
    </row>
    <row r="9" spans="2:2" x14ac:dyDescent="0.35">
      <c r="B9" s="26"/>
    </row>
    <row r="10" spans="2:2" x14ac:dyDescent="0.35">
      <c r="B10" s="27" t="s">
        <v>53</v>
      </c>
    </row>
    <row r="11" spans="2:2" x14ac:dyDescent="0.35">
      <c r="B11" s="27" t="s">
        <v>54</v>
      </c>
    </row>
    <row r="12" spans="2:2" x14ac:dyDescent="0.35">
      <c r="B12" s="27" t="s">
        <v>55</v>
      </c>
    </row>
    <row r="13" spans="2:2" x14ac:dyDescent="0.35">
      <c r="B13" s="27" t="s">
        <v>56</v>
      </c>
    </row>
    <row r="14" spans="2:2" x14ac:dyDescent="0.35">
      <c r="B14" s="23"/>
    </row>
    <row r="15" spans="2:2" ht="29" x14ac:dyDescent="0.35">
      <c r="B15" s="26" t="s">
        <v>57</v>
      </c>
    </row>
    <row r="16" spans="2:2" x14ac:dyDescent="0.35">
      <c r="B16" s="28"/>
    </row>
    <row r="17" spans="2:2" ht="29" x14ac:dyDescent="0.35">
      <c r="B17" s="23" t="s">
        <v>58</v>
      </c>
    </row>
    <row r="18" spans="2:2" ht="15" thickBot="1" x14ac:dyDescent="0.4">
      <c r="B18" s="20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2025-04-09T06:41:19Z</cp:lastPrinted>
  <dcterms:created xsi:type="dcterms:W3CDTF">2022-09-22T09:41:16Z</dcterms:created>
  <dcterms:modified xsi:type="dcterms:W3CDTF">2025-04-09T06:43:17Z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