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040" yWindow="0" windowWidth="22260" windowHeight="12645"/>
  </bookViews>
  <sheets>
    <sheet name="Návrh na plnenie kritérií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F46" i="2" l="1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53" i="2"/>
  <c r="F52" i="2"/>
  <c r="F51" i="2"/>
  <c r="F50" i="2"/>
  <c r="F49" i="2"/>
  <c r="F25" i="2"/>
  <c r="F26" i="2"/>
  <c r="F24" i="2"/>
  <c r="F23" i="2"/>
  <c r="F21" i="2"/>
  <c r="F20" i="2"/>
  <c r="F19" i="2"/>
  <c r="F18" i="2"/>
  <c r="F54" i="2" l="1"/>
  <c r="F27" i="2"/>
  <c r="F57" i="2" l="1"/>
</calcChain>
</file>

<file path=xl/sharedStrings.xml><?xml version="1.0" encoding="utf-8"?>
<sst xmlns="http://schemas.openxmlformats.org/spreadsheetml/2006/main" count="79" uniqueCount="68">
  <si>
    <t>Popis</t>
  </si>
  <si>
    <t>Router</t>
  </si>
  <si>
    <t>DC Power Cord</t>
  </si>
  <si>
    <t xml:space="preserve">Držiak  DIN </t>
  </si>
  <si>
    <t>Serial port to DB 25 male</t>
  </si>
  <si>
    <t>Logaritmická anténa ATK-LOG</t>
  </si>
  <si>
    <t>Bleskoistka</t>
  </si>
  <si>
    <t>Počet</t>
  </si>
  <si>
    <t>Manažment nastroj pre Hromadnú správu routerov</t>
  </si>
  <si>
    <r>
      <t>NÁVRH NA PLNENIE KRITÉRIÍ NA PREDMET ZÁKAZKY (PONUKOVÁ CENA)</t>
    </r>
    <r>
      <rPr>
        <sz val="10"/>
        <color theme="1"/>
        <rFont val="Arial"/>
        <family val="2"/>
        <charset val="238"/>
      </rPr>
      <t>:</t>
    </r>
  </si>
  <si>
    <t>Hot-line</t>
  </si>
  <si>
    <t>Príloha č. 1 súťažných podkladov</t>
  </si>
  <si>
    <t>Dátum:</t>
  </si>
  <si>
    <t>podpis oprávnenej osoby alebo osôb 
(štatutárneho zástupcu alebo zástupcov uchádzača)</t>
  </si>
  <si>
    <t>__________________________________________________</t>
  </si>
  <si>
    <t>Obstarávateľ:  SPP – distribúcia , a.s., Plátennícka 19013/2 821 09 Bratislava</t>
  </si>
  <si>
    <t>Nákup komponentov, služieb a servisu pre výmenu telemetrických routrov</t>
  </si>
  <si>
    <t>Údaje uchádzača:</t>
  </si>
  <si>
    <t>Obchodné meno:</t>
  </si>
  <si>
    <t>Sídlo:</t>
  </si>
  <si>
    <t>IČO:</t>
  </si>
  <si>
    <t xml:space="preserve"> </t>
  </si>
  <si>
    <t>Titul, meno a priezvisko štatutárneho zástupcu/prokuristu:</t>
  </si>
  <si>
    <t>Titul, meno, priezvisko a funkcia kontaktnej osoby:</t>
  </si>
  <si>
    <t>Telefónne číslo kontaktnej osoby:</t>
  </si>
  <si>
    <t>E-mailová adresa kontaktnej osoby:</t>
  </si>
  <si>
    <t>(v prípade skupiny/združenia názov skupiny/združenia a údaje za každého člena skupiny/združenia)</t>
  </si>
  <si>
    <t xml:space="preserve">Anténa GSM/UMTS/LTE Magnetic 90 </t>
  </si>
  <si>
    <t>Kábel SMA male – SMA Female</t>
  </si>
  <si>
    <t>Spolu</t>
  </si>
  <si>
    <t>Nákup routrov (zostáv komponentov)</t>
  </si>
  <si>
    <t>N konektor Female</t>
  </si>
  <si>
    <t>N konektor Male</t>
  </si>
  <si>
    <t>SMA konektor Female</t>
  </si>
  <si>
    <t>SMA konektor Male</t>
  </si>
  <si>
    <t>Canon DB9 Male</t>
  </si>
  <si>
    <t>Canon DB9 Female</t>
  </si>
  <si>
    <t>Canon DB25 Male</t>
  </si>
  <si>
    <t>Zdroj 12V</t>
  </si>
  <si>
    <t>Kábel RG-58/U</t>
  </si>
  <si>
    <t>Nákup náhradných dielov</t>
  </si>
  <si>
    <t>Rozvoj SW</t>
  </si>
  <si>
    <t>Oprava HW</t>
  </si>
  <si>
    <t>Výjazd za účelom odstránenia poruchy</t>
  </si>
  <si>
    <t>Počet ks</t>
  </si>
  <si>
    <t>Telefonická a e-mailová podpora s dostupnosťou od 8:00 hod. do 17:00 hod. počas pracovných dní (najmä telefonické poradenstvo pri odstraňovaní porúch, odstraňovanie porúch na diaľku).</t>
  </si>
  <si>
    <t>Zmenové požiadavky na rozvoj alebo zmeny/úpravy SW.</t>
  </si>
  <si>
    <t>Diagnostika a odstránenie poruchy na konkrétnej lokalite (bode telemetrickej siete v rámci územia SR).</t>
  </si>
  <si>
    <t>48 mesiacov</t>
  </si>
  <si>
    <t>10 človekodní</t>
  </si>
  <si>
    <t>20 človekodní</t>
  </si>
  <si>
    <t>2 000 km</t>
  </si>
  <si>
    <t>Technická špecifikácia/parametre ponúkaného komponentu</t>
  </si>
  <si>
    <t>40 opráv</t>
  </si>
  <si>
    <t>Jednotková cena</t>
  </si>
  <si>
    <t>Doprava (predpoklad 500 km ročne)</t>
  </si>
  <si>
    <t>Náklady na dopravu pri výjazdoch za účelom odstránenia poruchy na konkrétnej lokalite účtované za každý 1 km, a to aj vrátane nákladov na stratu času.</t>
  </si>
  <si>
    <t>Jednotková cena*</t>
  </si>
  <si>
    <t>Všetky ceny sú uvádzané bez DPH.</t>
  </si>
  <si>
    <t>Celková cena za nákup routrov (zostáv komponentov)</t>
  </si>
  <si>
    <t>Celkové náklady na nákup routrov (zostáv komponentov), náhradných dielov a servisných služieb</t>
  </si>
  <si>
    <t>Servisné služby</t>
  </si>
  <si>
    <t>Router (vrátane nákladov na doručenie)</t>
  </si>
  <si>
    <t>* v cene náhradných dielov je potrebné zahrnúť aj náklady na doručenie na adresu doručenia určenú obstarávateľom v rámci územia SR</t>
  </si>
  <si>
    <t>** uvádzajte jednotkové ceny za jeden mesiac/človekodeň/opravu/kilometer</t>
  </si>
  <si>
    <t>Jednotková cena**</t>
  </si>
  <si>
    <t>Celková cena za nákup náhradných dielov a servisné služby</t>
  </si>
  <si>
    <r>
      <t xml:space="preserve">Diagnostika a oprava HW vrátane nákladov na dopravu (prevzatie vadného a odovzdanie opraveného HW) a nákladov za použitý drobný spotrebný materiál (okrem náhradných dielov – HW komponentov uvedených v tabuľke </t>
    </r>
    <r>
      <rPr>
        <i/>
        <sz val="10"/>
        <color rgb="FF000000"/>
        <rFont val="Arial"/>
        <family val="2"/>
        <charset val="238"/>
      </rPr>
      <t xml:space="preserve">Nákup náhradných dielov </t>
    </r>
    <r>
      <rPr>
        <sz val="10"/>
        <color rgb="FF000000"/>
        <rFont val="Arial"/>
        <family val="2"/>
        <charset val="238"/>
      </rPr>
      <t>vyššie, ktoré sú účtované osobitne).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</si>
</sst>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u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i/>
      <sz val="10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5" fillId="0" borderId="0" xfId="0" applyFont="1" applyAlignment="1" applyProtection="1">
      <alignment horizontal="center"/>
    </xf>
    <xf numFmtId="0" fontId="2" fillId="0" borderId="0" xfId="0" applyFont="1" applyAlignment="1">
      <alignment vertical="top" wrapText="1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left" vertical="center" wrapText="1"/>
    </xf>
    <xf numFmtId="0" fontId="5" fillId="0" borderId="2" xfId="0" applyFont="1" applyBorder="1" applyAlignment="1">
      <alignment horizontal="right" vertical="top" wrapText="1"/>
    </xf>
    <xf numFmtId="0" fontId="0" fillId="0" borderId="0" xfId="0" applyProtection="1"/>
    <xf numFmtId="0" fontId="2" fillId="0" borderId="0" xfId="0" applyFont="1" applyProtection="1"/>
    <xf numFmtId="0" fontId="1" fillId="0" borderId="0" xfId="0" applyFont="1" applyProtection="1"/>
    <xf numFmtId="0" fontId="2" fillId="0" borderId="0" xfId="0" applyFont="1" applyBorder="1" applyProtection="1"/>
    <xf numFmtId="0" fontId="9" fillId="0" borderId="0" xfId="0" applyFont="1" applyAlignment="1" applyProtection="1">
      <alignment vertical="center"/>
    </xf>
    <xf numFmtId="0" fontId="1" fillId="0" borderId="0" xfId="0" applyFont="1" applyAlignment="1" applyProtection="1"/>
    <xf numFmtId="0" fontId="8" fillId="0" borderId="0" xfId="0" applyFont="1" applyAlignment="1" applyProtection="1"/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vertical="center" wrapText="1"/>
    </xf>
    <xf numFmtId="164" fontId="6" fillId="0" borderId="2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7" fillId="5" borderId="1" xfId="0" applyNumberFormat="1" applyFont="1" applyFill="1" applyBorder="1" applyAlignment="1">
      <alignment vertical="center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7" fillId="5" borderId="3" xfId="0" applyFont="1" applyFill="1" applyBorder="1" applyAlignment="1">
      <alignment horizontal="center" wrapText="1"/>
    </xf>
    <xf numFmtId="0" fontId="7" fillId="5" borderId="4" xfId="0" applyFont="1" applyFill="1" applyBorder="1" applyAlignment="1">
      <alignment horizontal="center" wrapText="1"/>
    </xf>
    <xf numFmtId="0" fontId="7" fillId="5" borderId="5" xfId="0" applyFont="1" applyFill="1" applyBorder="1" applyAlignment="1">
      <alignment horizontal="center" wrapText="1"/>
    </xf>
    <xf numFmtId="49" fontId="2" fillId="2" borderId="6" xfId="0" applyNumberFormat="1" applyFont="1" applyFill="1" applyBorder="1" applyAlignment="1" applyProtection="1">
      <alignment horizontal="left"/>
      <protection locked="0"/>
    </xf>
    <xf numFmtId="49" fontId="2" fillId="2" borderId="7" xfId="0" applyNumberFormat="1" applyFont="1" applyFill="1" applyBorder="1" applyAlignment="1" applyProtection="1">
      <alignment horizontal="left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8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right"/>
    </xf>
    <xf numFmtId="0" fontId="2" fillId="0" borderId="7" xfId="0" applyFont="1" applyBorder="1" applyAlignment="1" applyProtection="1">
      <alignment horizontal="right"/>
    </xf>
    <xf numFmtId="164" fontId="4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2" xfId="0" applyNumberFormat="1" applyFont="1" applyFill="1" applyBorder="1" applyAlignment="1" applyProtection="1">
      <alignment vertical="center" wrapText="1"/>
      <protection locked="0"/>
    </xf>
    <xf numFmtId="0" fontId="4" fillId="2" borderId="2" xfId="0" applyNumberFormat="1" applyFont="1" applyFill="1" applyBorder="1" applyAlignment="1" applyProtection="1">
      <alignment vertical="center"/>
      <protection locked="0"/>
    </xf>
    <xf numFmtId="164" fontId="2" fillId="2" borderId="2" xfId="0" applyNumberFormat="1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workbookViewId="0">
      <selection activeCell="D22" sqref="D22"/>
    </sheetView>
  </sheetViews>
  <sheetFormatPr defaultColWidth="17" defaultRowHeight="12.75" x14ac:dyDescent="0.2"/>
  <cols>
    <col min="1" max="1" width="2.28515625" style="2" customWidth="1"/>
    <col min="2" max="2" width="41.7109375" style="2" customWidth="1"/>
    <col min="3" max="3" width="12.42578125" style="2" customWidth="1"/>
    <col min="4" max="4" width="16.7109375" style="2" customWidth="1"/>
    <col min="5" max="5" width="56.7109375" style="2" customWidth="1"/>
    <col min="6" max="6" width="17.5703125" style="2" bestFit="1" customWidth="1"/>
    <col min="7" max="16384" width="17" style="2"/>
  </cols>
  <sheetData>
    <row r="1" spans="1:6" x14ac:dyDescent="0.2">
      <c r="B1" s="28" t="s">
        <v>11</v>
      </c>
      <c r="C1" s="28"/>
      <c r="D1" s="28"/>
      <c r="E1" s="28"/>
    </row>
    <row r="2" spans="1:6" x14ac:dyDescent="0.2">
      <c r="C2" s="15" t="s">
        <v>9</v>
      </c>
      <c r="D2" s="15"/>
      <c r="E2" s="15"/>
      <c r="F2" s="15"/>
    </row>
    <row r="3" spans="1:6" ht="18" x14ac:dyDescent="0.25">
      <c r="B3" s="37" t="s">
        <v>16</v>
      </c>
      <c r="C3" s="37"/>
      <c r="D3" s="37"/>
      <c r="E3" s="37"/>
      <c r="F3" s="37"/>
    </row>
    <row r="4" spans="1:6" ht="18" x14ac:dyDescent="0.25">
      <c r="C4" s="16"/>
      <c r="D4" s="16"/>
      <c r="E4" s="16"/>
      <c r="F4" s="16"/>
    </row>
    <row r="5" spans="1:6" x14ac:dyDescent="0.2">
      <c r="B5" s="28" t="s">
        <v>15</v>
      </c>
      <c r="C5" s="28"/>
      <c r="D5" s="28"/>
      <c r="E5" s="5"/>
      <c r="F5" s="5"/>
    </row>
    <row r="6" spans="1:6" x14ac:dyDescent="0.2">
      <c r="B6" s="27"/>
      <c r="C6" s="27"/>
      <c r="D6" s="27"/>
      <c r="E6" s="5"/>
      <c r="F6" s="5"/>
    </row>
    <row r="7" spans="1:6" customFormat="1" ht="15" x14ac:dyDescent="0.25">
      <c r="A7" s="12"/>
      <c r="B7" s="14" t="s">
        <v>17</v>
      </c>
      <c r="C7" s="13"/>
      <c r="D7" s="11"/>
      <c r="E7" s="11"/>
    </row>
    <row r="8" spans="1:6" customFormat="1" ht="15" x14ac:dyDescent="0.25">
      <c r="A8" s="12"/>
      <c r="B8" s="39" t="s">
        <v>18</v>
      </c>
      <c r="C8" s="40"/>
      <c r="D8" s="32"/>
      <c r="E8" s="33"/>
    </row>
    <row r="9" spans="1:6" customFormat="1" ht="15" x14ac:dyDescent="0.25">
      <c r="A9" s="12"/>
      <c r="B9" s="39" t="s">
        <v>19</v>
      </c>
      <c r="C9" s="40"/>
      <c r="D9" s="32"/>
      <c r="E9" s="33"/>
    </row>
    <row r="10" spans="1:6" customFormat="1" ht="15" x14ac:dyDescent="0.25">
      <c r="A10" s="12"/>
      <c r="B10" s="39" t="s">
        <v>20</v>
      </c>
      <c r="C10" s="40"/>
      <c r="D10" s="32" t="s">
        <v>21</v>
      </c>
      <c r="E10" s="33"/>
    </row>
    <row r="11" spans="1:6" customFormat="1" ht="15" x14ac:dyDescent="0.25">
      <c r="A11" s="12"/>
      <c r="B11" s="39" t="s">
        <v>22</v>
      </c>
      <c r="C11" s="40"/>
      <c r="D11" s="32"/>
      <c r="E11" s="33"/>
    </row>
    <row r="12" spans="1:6" customFormat="1" ht="15" x14ac:dyDescent="0.25">
      <c r="A12" s="12"/>
      <c r="B12" s="39" t="s">
        <v>23</v>
      </c>
      <c r="C12" s="40"/>
      <c r="D12" s="32"/>
      <c r="E12" s="33"/>
    </row>
    <row r="13" spans="1:6" customFormat="1" ht="15" x14ac:dyDescent="0.25">
      <c r="A13" s="12"/>
      <c r="B13" s="39" t="s">
        <v>24</v>
      </c>
      <c r="C13" s="40"/>
      <c r="D13" s="32"/>
      <c r="E13" s="33"/>
    </row>
    <row r="14" spans="1:6" customFormat="1" ht="15" x14ac:dyDescent="0.25">
      <c r="A14" s="12"/>
      <c r="B14" s="39" t="s">
        <v>25</v>
      </c>
      <c r="C14" s="40"/>
      <c r="D14" s="32"/>
      <c r="E14" s="33"/>
    </row>
    <row r="15" spans="1:6" customFormat="1" ht="15" x14ac:dyDescent="0.25">
      <c r="A15" s="12"/>
      <c r="B15" s="11" t="s">
        <v>26</v>
      </c>
      <c r="C15" s="11"/>
      <c r="D15" s="11"/>
      <c r="E15" s="10"/>
    </row>
    <row r="16" spans="1:6" x14ac:dyDescent="0.2">
      <c r="C16" s="5"/>
      <c r="D16" s="5"/>
      <c r="E16" s="5"/>
      <c r="F16" s="5"/>
    </row>
    <row r="17" spans="2:6" x14ac:dyDescent="0.2">
      <c r="B17" s="22" t="s">
        <v>30</v>
      </c>
      <c r="C17" s="22" t="s">
        <v>44</v>
      </c>
      <c r="D17" s="22" t="s">
        <v>54</v>
      </c>
      <c r="E17" s="22" t="s">
        <v>52</v>
      </c>
      <c r="F17" s="22" t="s">
        <v>29</v>
      </c>
    </row>
    <row r="18" spans="2:6" ht="13.15" customHeight="1" x14ac:dyDescent="0.2">
      <c r="B18" s="18" t="s">
        <v>8</v>
      </c>
      <c r="C18" s="17">
        <v>1</v>
      </c>
      <c r="D18" s="41"/>
      <c r="E18" s="42"/>
      <c r="F18" s="23">
        <f>C18*D18</f>
        <v>0</v>
      </c>
    </row>
    <row r="19" spans="2:6" ht="13.15" customHeight="1" x14ac:dyDescent="0.2">
      <c r="B19" s="18" t="s">
        <v>1</v>
      </c>
      <c r="C19" s="17">
        <v>1723</v>
      </c>
      <c r="D19" s="41"/>
      <c r="E19" s="42"/>
      <c r="F19" s="23">
        <f t="shared" ref="F19:F26" si="0">C19*D19</f>
        <v>0</v>
      </c>
    </row>
    <row r="20" spans="2:6" x14ac:dyDescent="0.2">
      <c r="B20" s="18" t="s">
        <v>2</v>
      </c>
      <c r="C20" s="17">
        <v>1723</v>
      </c>
      <c r="D20" s="41"/>
      <c r="E20" s="42"/>
      <c r="F20" s="23">
        <f t="shared" si="0"/>
        <v>0</v>
      </c>
    </row>
    <row r="21" spans="2:6" x14ac:dyDescent="0.2">
      <c r="B21" s="18" t="s">
        <v>3</v>
      </c>
      <c r="C21" s="17">
        <v>1723</v>
      </c>
      <c r="D21" s="41"/>
      <c r="E21" s="42"/>
      <c r="F21" s="23">
        <f t="shared" si="0"/>
        <v>0</v>
      </c>
    </row>
    <row r="22" spans="2:6" x14ac:dyDescent="0.2">
      <c r="B22" s="4" t="s">
        <v>27</v>
      </c>
      <c r="C22" s="17">
        <v>1723</v>
      </c>
      <c r="D22" s="41"/>
      <c r="E22" s="42"/>
      <c r="F22" s="23">
        <f>C22*D22</f>
        <v>0</v>
      </c>
    </row>
    <row r="23" spans="2:6" x14ac:dyDescent="0.2">
      <c r="B23" s="3" t="s">
        <v>4</v>
      </c>
      <c r="C23" s="17">
        <v>1723</v>
      </c>
      <c r="D23" s="41"/>
      <c r="E23" s="42"/>
      <c r="F23" s="23">
        <f t="shared" si="0"/>
        <v>0</v>
      </c>
    </row>
    <row r="24" spans="2:6" x14ac:dyDescent="0.2">
      <c r="B24" s="3" t="s">
        <v>5</v>
      </c>
      <c r="C24" s="17">
        <v>40</v>
      </c>
      <c r="D24" s="41"/>
      <c r="E24" s="43"/>
      <c r="F24" s="23">
        <f t="shared" si="0"/>
        <v>0</v>
      </c>
    </row>
    <row r="25" spans="2:6" x14ac:dyDescent="0.2">
      <c r="B25" s="3" t="s">
        <v>6</v>
      </c>
      <c r="C25" s="17">
        <v>40</v>
      </c>
      <c r="D25" s="41"/>
      <c r="E25" s="43"/>
      <c r="F25" s="23">
        <f>C25*D25</f>
        <v>0</v>
      </c>
    </row>
    <row r="26" spans="2:6" x14ac:dyDescent="0.2">
      <c r="B26" s="3" t="s">
        <v>28</v>
      </c>
      <c r="C26" s="17">
        <v>40</v>
      </c>
      <c r="D26" s="41"/>
      <c r="E26" s="43"/>
      <c r="F26" s="23">
        <f t="shared" si="0"/>
        <v>0</v>
      </c>
    </row>
    <row r="27" spans="2:6" x14ac:dyDescent="0.2">
      <c r="E27" s="9" t="s">
        <v>59</v>
      </c>
      <c r="F27" s="24">
        <f>SUM(F18:F26)</f>
        <v>0</v>
      </c>
    </row>
    <row r="29" spans="2:6" x14ac:dyDescent="0.2">
      <c r="B29" s="21" t="s">
        <v>40</v>
      </c>
      <c r="C29" s="21" t="s">
        <v>44</v>
      </c>
      <c r="D29" s="21" t="s">
        <v>57</v>
      </c>
      <c r="E29" s="21" t="s">
        <v>52</v>
      </c>
      <c r="F29" s="21" t="s">
        <v>29</v>
      </c>
    </row>
    <row r="30" spans="2:6" x14ac:dyDescent="0.2">
      <c r="B30" s="18" t="s">
        <v>62</v>
      </c>
      <c r="C30" s="20">
        <v>40</v>
      </c>
      <c r="D30" s="44"/>
      <c r="E30" s="45"/>
      <c r="F30" s="23">
        <f t="shared" ref="F30:F46" si="1">C30*D30</f>
        <v>0</v>
      </c>
    </row>
    <row r="31" spans="2:6" x14ac:dyDescent="0.2">
      <c r="B31" s="18" t="s">
        <v>2</v>
      </c>
      <c r="C31" s="20">
        <v>40</v>
      </c>
      <c r="D31" s="44"/>
      <c r="E31" s="45"/>
      <c r="F31" s="23">
        <f t="shared" si="1"/>
        <v>0</v>
      </c>
    </row>
    <row r="32" spans="2:6" x14ac:dyDescent="0.2">
      <c r="B32" s="18" t="s">
        <v>3</v>
      </c>
      <c r="C32" s="20">
        <v>40</v>
      </c>
      <c r="D32" s="44"/>
      <c r="E32" s="45"/>
      <c r="F32" s="23">
        <f t="shared" si="1"/>
        <v>0</v>
      </c>
    </row>
    <row r="33" spans="2:6" x14ac:dyDescent="0.2">
      <c r="B33" s="4" t="s">
        <v>27</v>
      </c>
      <c r="C33" s="20">
        <v>40</v>
      </c>
      <c r="D33" s="44"/>
      <c r="E33" s="45"/>
      <c r="F33" s="23">
        <f t="shared" si="1"/>
        <v>0</v>
      </c>
    </row>
    <row r="34" spans="2:6" x14ac:dyDescent="0.2">
      <c r="B34" s="3" t="s">
        <v>4</v>
      </c>
      <c r="C34" s="20">
        <v>40</v>
      </c>
      <c r="D34" s="44"/>
      <c r="E34" s="45"/>
      <c r="F34" s="23">
        <f t="shared" si="1"/>
        <v>0</v>
      </c>
    </row>
    <row r="35" spans="2:6" x14ac:dyDescent="0.2">
      <c r="B35" s="3" t="s">
        <v>5</v>
      </c>
      <c r="C35" s="20">
        <v>40</v>
      </c>
      <c r="D35" s="44"/>
      <c r="E35" s="45"/>
      <c r="F35" s="23">
        <f t="shared" si="1"/>
        <v>0</v>
      </c>
    </row>
    <row r="36" spans="2:6" x14ac:dyDescent="0.2">
      <c r="B36" s="3" t="s">
        <v>6</v>
      </c>
      <c r="C36" s="20">
        <v>40</v>
      </c>
      <c r="D36" s="44"/>
      <c r="E36" s="45"/>
      <c r="F36" s="23">
        <f t="shared" si="1"/>
        <v>0</v>
      </c>
    </row>
    <row r="37" spans="2:6" x14ac:dyDescent="0.2">
      <c r="B37" s="3" t="s">
        <v>28</v>
      </c>
      <c r="C37" s="20">
        <v>40</v>
      </c>
      <c r="D37" s="44"/>
      <c r="E37" s="45"/>
      <c r="F37" s="23">
        <f t="shared" si="1"/>
        <v>0</v>
      </c>
    </row>
    <row r="38" spans="2:6" x14ac:dyDescent="0.2">
      <c r="B38" s="3" t="s">
        <v>31</v>
      </c>
      <c r="C38" s="20">
        <v>40</v>
      </c>
      <c r="D38" s="44"/>
      <c r="E38" s="45"/>
      <c r="F38" s="23">
        <f t="shared" si="1"/>
        <v>0</v>
      </c>
    </row>
    <row r="39" spans="2:6" x14ac:dyDescent="0.2">
      <c r="B39" s="3" t="s">
        <v>32</v>
      </c>
      <c r="C39" s="20">
        <v>40</v>
      </c>
      <c r="D39" s="44"/>
      <c r="E39" s="45"/>
      <c r="F39" s="23">
        <f t="shared" si="1"/>
        <v>0</v>
      </c>
    </row>
    <row r="40" spans="2:6" x14ac:dyDescent="0.2">
      <c r="B40" s="3" t="s">
        <v>33</v>
      </c>
      <c r="C40" s="20">
        <v>40</v>
      </c>
      <c r="D40" s="44"/>
      <c r="E40" s="45"/>
      <c r="F40" s="23">
        <f t="shared" si="1"/>
        <v>0</v>
      </c>
    </row>
    <row r="41" spans="2:6" x14ac:dyDescent="0.2">
      <c r="B41" s="3" t="s">
        <v>34</v>
      </c>
      <c r="C41" s="20">
        <v>40</v>
      </c>
      <c r="D41" s="44"/>
      <c r="E41" s="45"/>
      <c r="F41" s="23">
        <f t="shared" si="1"/>
        <v>0</v>
      </c>
    </row>
    <row r="42" spans="2:6" x14ac:dyDescent="0.2">
      <c r="B42" s="3" t="s">
        <v>35</v>
      </c>
      <c r="C42" s="20">
        <v>40</v>
      </c>
      <c r="D42" s="44"/>
      <c r="E42" s="45"/>
      <c r="F42" s="23">
        <f t="shared" si="1"/>
        <v>0</v>
      </c>
    </row>
    <row r="43" spans="2:6" x14ac:dyDescent="0.2">
      <c r="B43" s="3" t="s">
        <v>36</v>
      </c>
      <c r="C43" s="20">
        <v>40</v>
      </c>
      <c r="D43" s="44"/>
      <c r="E43" s="45"/>
      <c r="F43" s="23">
        <f t="shared" si="1"/>
        <v>0</v>
      </c>
    </row>
    <row r="44" spans="2:6" x14ac:dyDescent="0.2">
      <c r="B44" s="3" t="s">
        <v>37</v>
      </c>
      <c r="C44" s="20">
        <v>40</v>
      </c>
      <c r="D44" s="44"/>
      <c r="E44" s="45"/>
      <c r="F44" s="23">
        <f t="shared" si="1"/>
        <v>0</v>
      </c>
    </row>
    <row r="45" spans="2:6" x14ac:dyDescent="0.2">
      <c r="B45" s="3" t="s">
        <v>38</v>
      </c>
      <c r="C45" s="20">
        <v>40</v>
      </c>
      <c r="D45" s="44"/>
      <c r="E45" s="45"/>
      <c r="F45" s="23">
        <f t="shared" si="1"/>
        <v>0</v>
      </c>
    </row>
    <row r="46" spans="2:6" x14ac:dyDescent="0.2">
      <c r="B46" s="3" t="s">
        <v>39</v>
      </c>
      <c r="C46" s="20">
        <v>40</v>
      </c>
      <c r="D46" s="44"/>
      <c r="E46" s="45"/>
      <c r="F46" s="23">
        <f t="shared" si="1"/>
        <v>0</v>
      </c>
    </row>
    <row r="47" spans="2:6" x14ac:dyDescent="0.2">
      <c r="B47" s="34" t="s">
        <v>63</v>
      </c>
      <c r="C47" s="35"/>
      <c r="D47" s="35"/>
      <c r="E47" s="35"/>
      <c r="F47" s="36"/>
    </row>
    <row r="48" spans="2:6" x14ac:dyDescent="0.2">
      <c r="B48" s="21" t="s">
        <v>61</v>
      </c>
      <c r="C48" s="21" t="s">
        <v>7</v>
      </c>
      <c r="D48" s="21" t="s">
        <v>65</v>
      </c>
      <c r="E48" s="21" t="s">
        <v>0</v>
      </c>
      <c r="F48" s="21" t="s">
        <v>29</v>
      </c>
    </row>
    <row r="49" spans="2:6" ht="38.25" x14ac:dyDescent="0.2">
      <c r="B49" s="3" t="s">
        <v>10</v>
      </c>
      <c r="C49" s="17" t="s">
        <v>48</v>
      </c>
      <c r="D49" s="44"/>
      <c r="E49" s="3" t="s">
        <v>45</v>
      </c>
      <c r="F49" s="23">
        <f>48*D49</f>
        <v>0</v>
      </c>
    </row>
    <row r="50" spans="2:6" x14ac:dyDescent="0.2">
      <c r="B50" s="3" t="s">
        <v>41</v>
      </c>
      <c r="C50" s="17" t="s">
        <v>49</v>
      </c>
      <c r="D50" s="44"/>
      <c r="E50" s="3" t="s">
        <v>46</v>
      </c>
      <c r="F50" s="23">
        <f>10*D50</f>
        <v>0</v>
      </c>
    </row>
    <row r="51" spans="2:6" ht="63.75" x14ac:dyDescent="0.2">
      <c r="B51" s="3" t="s">
        <v>42</v>
      </c>
      <c r="C51" s="17" t="s">
        <v>53</v>
      </c>
      <c r="D51" s="44"/>
      <c r="E51" s="3" t="s">
        <v>67</v>
      </c>
      <c r="F51" s="23">
        <f>40*D51</f>
        <v>0</v>
      </c>
    </row>
    <row r="52" spans="2:6" ht="25.5" x14ac:dyDescent="0.2">
      <c r="B52" s="3" t="s">
        <v>43</v>
      </c>
      <c r="C52" s="17" t="s">
        <v>50</v>
      </c>
      <c r="D52" s="44"/>
      <c r="E52" s="3" t="s">
        <v>47</v>
      </c>
      <c r="F52" s="23">
        <f>20*D52</f>
        <v>0</v>
      </c>
    </row>
    <row r="53" spans="2:6" ht="38.25" x14ac:dyDescent="0.2">
      <c r="B53" s="3" t="s">
        <v>55</v>
      </c>
      <c r="C53" s="17" t="s">
        <v>51</v>
      </c>
      <c r="D53" s="44"/>
      <c r="E53" s="19" t="s">
        <v>56</v>
      </c>
      <c r="F53" s="23">
        <f>2000*D53</f>
        <v>0</v>
      </c>
    </row>
    <row r="54" spans="2:6" ht="13.15" customHeight="1" x14ac:dyDescent="0.2">
      <c r="B54" s="2" t="s">
        <v>64</v>
      </c>
      <c r="C54" s="1"/>
      <c r="E54" s="9" t="s">
        <v>66</v>
      </c>
      <c r="F54" s="25">
        <f>SUM(F30:F53)</f>
        <v>0</v>
      </c>
    </row>
    <row r="55" spans="2:6" ht="15" customHeight="1" x14ac:dyDescent="0.2">
      <c r="B55" s="6" t="s">
        <v>58</v>
      </c>
      <c r="C55" s="6"/>
      <c r="D55" s="6"/>
      <c r="E55" s="6"/>
      <c r="F55" s="6"/>
    </row>
    <row r="56" spans="2:6" ht="15.75" thickBot="1" x14ac:dyDescent="0.3">
      <c r="B56" s="1"/>
      <c r="C56" s="1"/>
      <c r="E56"/>
      <c r="F56"/>
    </row>
    <row r="57" spans="2:6" ht="15.75" thickBot="1" x14ac:dyDescent="0.3">
      <c r="B57" s="29" t="s">
        <v>60</v>
      </c>
      <c r="C57" s="30"/>
      <c r="D57" s="30"/>
      <c r="E57" s="31"/>
      <c r="F57" s="26">
        <f>F54+F27</f>
        <v>0</v>
      </c>
    </row>
    <row r="60" spans="2:6" x14ac:dyDescent="0.2">
      <c r="C60" s="7"/>
      <c r="D60" s="7"/>
    </row>
    <row r="61" spans="2:6" x14ac:dyDescent="0.2">
      <c r="B61" s="7"/>
      <c r="C61" s="7"/>
      <c r="D61" s="7"/>
    </row>
    <row r="62" spans="2:6" x14ac:dyDescent="0.2">
      <c r="C62" s="8" t="s">
        <v>12</v>
      </c>
      <c r="D62" s="7"/>
    </row>
    <row r="63" spans="2:6" ht="25.5" customHeight="1" x14ac:dyDescent="0.2">
      <c r="B63" s="7"/>
      <c r="C63" s="7"/>
      <c r="E63" s="38" t="s">
        <v>14</v>
      </c>
      <c r="F63" s="38"/>
    </row>
    <row r="64" spans="2:6" ht="51" customHeight="1" x14ac:dyDescent="0.2">
      <c r="B64" s="7"/>
      <c r="C64" s="7"/>
      <c r="E64" s="38" t="s">
        <v>13</v>
      </c>
      <c r="F64" s="38"/>
    </row>
  </sheetData>
  <sheetProtection algorithmName="SHA-512" hashValue="j5R0gV0ElX9YXvgrO1VLGXjxAxV+TRbpJ5xhXhIVDVKuSmUcvgkbp12IXsyLRmCuE0w6TfV+Z0oG2q0OdcUd5Q==" saltValue="A3TzyScP39FPlg3RBq9ZPw==" spinCount="100000" sheet="1" selectLockedCells="1"/>
  <mergeCells count="21">
    <mergeCell ref="E63:F63"/>
    <mergeCell ref="E64:F64"/>
    <mergeCell ref="B8:C8"/>
    <mergeCell ref="B9:C9"/>
    <mergeCell ref="B10:C10"/>
    <mergeCell ref="B11:C11"/>
    <mergeCell ref="B12:C12"/>
    <mergeCell ref="B13:C13"/>
    <mergeCell ref="B14:C14"/>
    <mergeCell ref="D8:E8"/>
    <mergeCell ref="D9:E9"/>
    <mergeCell ref="D11:E11"/>
    <mergeCell ref="B5:D5"/>
    <mergeCell ref="B1:E1"/>
    <mergeCell ref="B57:E57"/>
    <mergeCell ref="D10:E10"/>
    <mergeCell ref="D12:E12"/>
    <mergeCell ref="D13:E13"/>
    <mergeCell ref="D14:E14"/>
    <mergeCell ref="B47:F47"/>
    <mergeCell ref="B3:F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4b84e93-daf8-4898-9afc-46cbd9115c1d">TQ5QJ7YZ45CN-277037464-2636</_dlc_DocId>
    <_dlc_DocIdUrl xmlns="d4b84e93-daf8-4898-9afc-46cbd9115c1d">
      <Url>http://dms/d/temy/Obstaravanie/_layouts/DocIdRedir.aspx?ID=TQ5QJ7YZ45CN-277037464-2636</Url>
      <Description>TQ5QJ7YZ45CN-277037464-2636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9CE30D3ECBD7048BB9B98D09F3EA1C3" ma:contentTypeVersion="1" ma:contentTypeDescription="Umožňuje vytvoriť nový dokument." ma:contentTypeScope="" ma:versionID="d635750f4e3d4fa06f14e216b361a71e">
  <xsd:schema xmlns:xsd="http://www.w3.org/2001/XMLSchema" xmlns:xs="http://www.w3.org/2001/XMLSchema" xmlns:p="http://schemas.microsoft.com/office/2006/metadata/properties" xmlns:ns2="d4b84e93-daf8-4898-9afc-46cbd9115c1d" targetNamespace="http://schemas.microsoft.com/office/2006/metadata/properties" ma:root="true" ma:fieldsID="e62e236a5fa6b37a9b03c471358d3a02" ns2:_="">
    <xsd:import namespace="d4b84e93-daf8-4898-9afc-46cbd9115c1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b84e93-daf8-4898-9afc-46cbd9115c1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entifikátora dokumentu" ma:description="Hodnota identifikátora dokumentu priradená k tejto položke." ma:internalName="_dlc_DocId" ma:readOnly="true">
      <xsd:simpleType>
        <xsd:restriction base="dms:Text"/>
      </xsd:simpleType>
    </xsd:element>
    <xsd:element name="_dlc_DocIdUrl" ma:index="9" nillable="true" ma:displayName="Identifikátor dokumentu" ma:description="Trvalé prepojenie na tento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6D1856-9BCF-4579-9A90-A623BDBEB4EB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DB59651-AFBC-4ABA-B0DB-2D63670EE4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904DA3-8346-47EB-8431-7BE62EC5BB1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d4b84e93-daf8-4898-9afc-46cbd9115c1d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75264472-967D-411C-8C15-D09FEEE33D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b84e93-daf8-4898-9afc-46cbd9115c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Návrh na plnenie kritérií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2025-02-21T11:31:54Z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c4f2a2d5-ad58-48fb-9c53-a9710478f455</vt:lpwstr>
  </property>
  <property fmtid="{D5CDD505-2E9C-101B-9397-08002B2CF9AE}" pid="3" name="ContentTypeId">
    <vt:lpwstr>0x01010099CE30D3ECBD7048BB9B98D09F3EA1C3</vt:lpwstr>
  </property>
  <property fmtid="{D5CDD505-2E9C-101B-9397-08002B2CF9AE}" pid="4" name="MSIP_Label_d890c794-246a-4c70-b857-2df127989a79_Enabled">
    <vt:lpwstr>true</vt:lpwstr>
  </property>
  <property fmtid="{D5CDD505-2E9C-101B-9397-08002B2CF9AE}" pid="5" name="MSIP_Label_d890c794-246a-4c70-b857-2df127989a79_SetDate">
    <vt:lpwstr>2025-02-06T14:06:47Z</vt:lpwstr>
  </property>
  <property fmtid="{D5CDD505-2E9C-101B-9397-08002B2CF9AE}" pid="6" name="MSIP_Label_d890c794-246a-4c70-b857-2df127989a79_Method">
    <vt:lpwstr>Standard</vt:lpwstr>
  </property>
  <property fmtid="{D5CDD505-2E9C-101B-9397-08002B2CF9AE}" pid="7" name="MSIP_Label_d890c794-246a-4c70-b857-2df127989a79_Name">
    <vt:lpwstr>General</vt:lpwstr>
  </property>
  <property fmtid="{D5CDD505-2E9C-101B-9397-08002B2CF9AE}" pid="8" name="MSIP_Label_d890c794-246a-4c70-b857-2df127989a79_SiteId">
    <vt:lpwstr>715d652a-94e9-4474-8b45-6862dd1d9529</vt:lpwstr>
  </property>
  <property fmtid="{D5CDD505-2E9C-101B-9397-08002B2CF9AE}" pid="9" name="MSIP_Label_d890c794-246a-4c70-b857-2df127989a79_ActionId">
    <vt:lpwstr>f7b92f3d-d9ae-46c0-a742-b958c28b7a14</vt:lpwstr>
  </property>
  <property fmtid="{D5CDD505-2E9C-101B-9397-08002B2CF9AE}" pid="10" name="MSIP_Label_d890c794-246a-4c70-b857-2df127989a79_ContentBits">
    <vt:lpwstr>0</vt:lpwstr>
  </property>
</Properties>
</file>