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cer\Desktop\SNMZ Kotelny\"/>
    </mc:Choice>
  </mc:AlternateContent>
  <xr:revisionPtr revIDLastSave="0" documentId="13_ncr:1_{AB208E37-DA89-4E2A-92D7-3D5AEC07391A}" xr6:coauthVersionLast="47" xr6:coauthVersionMax="47" xr10:uidLastSave="{00000000-0000-0000-0000-000000000000}"/>
  <bookViews>
    <workbookView xWindow="-28920" yWindow="465" windowWidth="29040" windowHeight="15720" xr2:uid="{28424198-6AE9-4554-8DA5-2C92E6E5F6F3}"/>
  </bookViews>
  <sheets>
    <sheet name="Rekapitulace" sheetId="1" r:id="rId1"/>
    <sheet name="Hromosvod a uzemnění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28" i="1"/>
  <c r="I43" i="1"/>
  <c r="I34" i="1"/>
  <c r="I37" i="1"/>
  <c r="I36" i="1"/>
  <c r="K26" i="11"/>
  <c r="I26" i="11"/>
  <c r="K25" i="11"/>
  <c r="I25" i="11"/>
  <c r="K24" i="11"/>
  <c r="I24" i="11"/>
  <c r="K23" i="11"/>
  <c r="I23" i="11"/>
  <c r="K22" i="11"/>
  <c r="I22" i="11"/>
  <c r="K21" i="11"/>
  <c r="I21" i="11"/>
  <c r="K16" i="11"/>
  <c r="I16" i="11"/>
  <c r="K14" i="11"/>
  <c r="I14" i="11"/>
  <c r="K12" i="11"/>
  <c r="I12" i="11"/>
  <c r="K10" i="11"/>
  <c r="I10" i="11"/>
  <c r="K9" i="11"/>
  <c r="I9" i="11"/>
  <c r="K8" i="11"/>
  <c r="I8" i="11"/>
  <c r="I40" i="1" l="1"/>
  <c r="G18" i="1"/>
  <c r="I44" i="1"/>
  <c r="G14" i="1" s="1"/>
  <c r="K20" i="11"/>
  <c r="I20" i="11"/>
  <c r="K19" i="11"/>
  <c r="I19" i="11"/>
  <c r="K18" i="11"/>
  <c r="I18" i="11"/>
  <c r="K17" i="11"/>
  <c r="I17" i="11"/>
  <c r="K15" i="11"/>
  <c r="I15" i="1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K13" i="11"/>
  <c r="I13" i="11"/>
  <c r="K11" i="11"/>
  <c r="I11" i="11"/>
  <c r="K7" i="11"/>
  <c r="I7" i="11"/>
  <c r="A7" i="11"/>
  <c r="A8" i="11" s="1"/>
  <c r="A9" i="11" s="1"/>
  <c r="A10" i="11" s="1"/>
  <c r="A11" i="11" s="1"/>
  <c r="K6" i="11"/>
  <c r="I6" i="11"/>
  <c r="I31" i="1" l="1"/>
  <c r="K29" i="11"/>
  <c r="I29" i="11"/>
  <c r="G31" i="11" l="1"/>
  <c r="G12" i="1" s="1"/>
  <c r="G11" i="1"/>
  <c r="E22" i="1" l="1"/>
  <c r="E23" i="1" s="1"/>
</calcChain>
</file>

<file path=xl/sharedStrings.xml><?xml version="1.0" encoding="utf-8"?>
<sst xmlns="http://schemas.openxmlformats.org/spreadsheetml/2006/main" count="99" uniqueCount="65">
  <si>
    <t>Rozpočet stavebního objektu:</t>
  </si>
  <si>
    <t>Stavba:</t>
  </si>
  <si>
    <t>Objekt:</t>
  </si>
  <si>
    <t>Rekapitulace montážních prací</t>
  </si>
  <si>
    <t>Revize, PD, Zaměření</t>
  </si>
  <si>
    <t>Hromosvod a uzemnění</t>
  </si>
  <si>
    <t>Elektroinstalace</t>
  </si>
  <si>
    <t>Dopravné + přesun</t>
  </si>
  <si>
    <t>Celkem:</t>
  </si>
  <si>
    <t>Celkem (dodávka + montáž + revize) :</t>
  </si>
  <si>
    <t>(bez DPH)</t>
  </si>
  <si>
    <t>vč. DPH</t>
  </si>
  <si>
    <t>Revize, projektová dokumetace koordinace:</t>
  </si>
  <si>
    <t>Množství</t>
  </si>
  <si>
    <t>MJ</t>
  </si>
  <si>
    <t>Cena</t>
  </si>
  <si>
    <t>Celkem</t>
  </si>
  <si>
    <t>hod</t>
  </si>
  <si>
    <t>ks</t>
  </si>
  <si>
    <t>Součet:</t>
  </si>
  <si>
    <t>Dodavatel se zavazuje překontrolovat výkaz výměr s projektovou dokumentací.</t>
  </si>
  <si>
    <t>Případné nesrovnalosti bude konzultovat se investorem (zástupcem investora) nebo s dodavatelem stavby.</t>
  </si>
  <si>
    <t>Montážní práce</t>
  </si>
  <si>
    <t>Materiál</t>
  </si>
  <si>
    <t>m</t>
  </si>
  <si>
    <t>Součet celkem bez DPH</t>
  </si>
  <si>
    <t>Výpis hromosvodu a uzemnění</t>
  </si>
  <si>
    <t>Páska FeZn30x4mm v zemi</t>
  </si>
  <si>
    <t>Vodič FeZn10mm</t>
  </si>
  <si>
    <t>Svorka SR3a - páska-páska</t>
  </si>
  <si>
    <t>kulatina</t>
  </si>
  <si>
    <t>Izolace kulatiny - přechod země-vzduch 300/300</t>
  </si>
  <si>
    <t>Drát zemnící - AlMgSi 8mm</t>
  </si>
  <si>
    <t>Svorka SS, SK apod.</t>
  </si>
  <si>
    <t>Číslování svodů</t>
  </si>
  <si>
    <t>Bezpečnostní tabulka - svod hromosvodu</t>
  </si>
  <si>
    <t>kpl</t>
  </si>
  <si>
    <t>Odvoz suti zajistí stavba</t>
  </si>
  <si>
    <t>Demontáže</t>
  </si>
  <si>
    <t>Ochraný úhelní OU 1,7</t>
  </si>
  <si>
    <t>Svorka SR2b - páska-páska</t>
  </si>
  <si>
    <t>Držák ochranného úhelníku</t>
  </si>
  <si>
    <t>Svorka zkušební litinová SZb</t>
  </si>
  <si>
    <t>Svorka okapová SOa</t>
  </si>
  <si>
    <t>Svorka SJ</t>
  </si>
  <si>
    <t>Demontáž hromosvodu</t>
  </si>
  <si>
    <t>Jímací tyč AlMgSi JR 2m vč. držáků, stříšky</t>
  </si>
  <si>
    <t>Demontáže celkem</t>
  </si>
  <si>
    <t>Podpěra vedení do zdiva PV17p</t>
  </si>
  <si>
    <t>Betonový podstavec vč.podložky 20kg</t>
  </si>
  <si>
    <t>Dokumentace DSPS hromosvod včet.výpočtů rizik - DWG+PDF</t>
  </si>
  <si>
    <t>3x paré</t>
  </si>
  <si>
    <t>Svorka připojení - žebříku</t>
  </si>
  <si>
    <t>Podpěra vedení PV21 - vysoká 10cm</t>
  </si>
  <si>
    <t>Plošina</t>
  </si>
  <si>
    <t>Koordinace praci s ostat.profesemi</t>
  </si>
  <si>
    <t xml:space="preserve">Zkoušky a prohlídky hromosvodu - výchozí revize </t>
  </si>
  <si>
    <t>Pomocné stavební práce, výkopy</t>
  </si>
  <si>
    <t>Výkop - min 50cm hloubka</t>
  </si>
  <si>
    <t>Vytyčení sítí</t>
  </si>
  <si>
    <t>Svorkovnice MET 1 + krabice - vývod do kotelny</t>
  </si>
  <si>
    <t>Hromosvod Kotelna K17</t>
  </si>
  <si>
    <t>Kabelové lože z písku tl.15cm</t>
  </si>
  <si>
    <t>Zásyp</t>
  </si>
  <si>
    <t>Zemní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</si>
</sst>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name val="Arial CE"/>
      <charset val="238"/>
    </font>
    <font>
      <sz val="11"/>
      <color theme="1"/>
      <name val="Calibri"/>
      <family val="2"/>
    </font>
    <font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</cellStyleXfs>
  <cellXfs count="44">
    <xf numFmtId="0" fontId="0" fillId="0" borderId="0" xfId="0"/>
    <xf numFmtId="0" fontId="4" fillId="0" borderId="0" xfId="4" applyFont="1"/>
    <xf numFmtId="0" fontId="3" fillId="0" borderId="0" xfId="4"/>
    <xf numFmtId="4" fontId="3" fillId="0" borderId="0" xfId="4" applyNumberFormat="1"/>
    <xf numFmtId="0" fontId="5" fillId="0" borderId="0" xfId="4" applyFont="1"/>
    <xf numFmtId="0" fontId="6" fillId="0" borderId="0" xfId="4" applyFont="1"/>
    <xf numFmtId="4" fontId="5" fillId="0" borderId="0" xfId="4" applyNumberFormat="1" applyFont="1"/>
    <xf numFmtId="16" fontId="6" fillId="0" borderId="0" xfId="4" applyNumberFormat="1" applyFont="1"/>
    <xf numFmtId="4" fontId="7" fillId="0" borderId="0" xfId="4" applyNumberFormat="1" applyFont="1"/>
    <xf numFmtId="43" fontId="5" fillId="0" borderId="0" xfId="1" applyFont="1"/>
    <xf numFmtId="164" fontId="5" fillId="0" borderId="0" xfId="4" applyNumberFormat="1" applyFont="1"/>
    <xf numFmtId="43" fontId="3" fillId="0" borderId="0" xfId="1" applyFo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3" fontId="8" fillId="0" borderId="0" xfId="1" applyFont="1"/>
    <xf numFmtId="0" fontId="9" fillId="0" borderId="0" xfId="4" applyFont="1"/>
    <xf numFmtId="165" fontId="6" fillId="0" borderId="0" xfId="4" applyNumberFormat="1" applyFont="1"/>
    <xf numFmtId="165" fontId="10" fillId="0" borderId="0" xfId="4" applyNumberFormat="1" applyFont="1"/>
    <xf numFmtId="4" fontId="10" fillId="0" borderId="0" xfId="4" applyNumberFormat="1" applyFont="1"/>
    <xf numFmtId="0" fontId="10" fillId="0" borderId="0" xfId="4" applyFont="1"/>
    <xf numFmtId="4" fontId="6" fillId="0" borderId="0" xfId="4" applyNumberFormat="1" applyFont="1"/>
    <xf numFmtId="4" fontId="11" fillId="0" borderId="0" xfId="0" applyNumberFormat="1" applyFont="1"/>
    <xf numFmtId="0" fontId="7" fillId="0" borderId="0" xfId="4" applyFont="1"/>
    <xf numFmtId="4" fontId="3" fillId="0" borderId="0" xfId="4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4" applyAlignment="1">
      <alignment horizontal="left"/>
    </xf>
    <xf numFmtId="43" fontId="0" fillId="0" borderId="0" xfId="1" applyFont="1" applyAlignment="1">
      <alignment horizontal="left"/>
    </xf>
    <xf numFmtId="0" fontId="2" fillId="3" borderId="0" xfId="3" applyFont="1"/>
    <xf numFmtId="0" fontId="1" fillId="3" borderId="0" xfId="3"/>
    <xf numFmtId="0" fontId="11" fillId="0" borderId="0" xfId="0" applyFont="1"/>
    <xf numFmtId="0" fontId="2" fillId="2" borderId="0" xfId="2" applyFont="1"/>
    <xf numFmtId="4" fontId="2" fillId="2" borderId="0" xfId="2" applyNumberFormat="1" applyFont="1"/>
    <xf numFmtId="2" fontId="0" fillId="0" borderId="0" xfId="0" applyNumberFormat="1"/>
    <xf numFmtId="2" fontId="3" fillId="0" borderId="0" xfId="4" applyNumberFormat="1"/>
    <xf numFmtId="10" fontId="8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5" fillId="0" borderId="0" xfId="4" applyFont="1" applyAlignment="1">
      <alignment horizontal="left"/>
    </xf>
    <xf numFmtId="4" fontId="5" fillId="0" borderId="0" xfId="4" applyNumberFormat="1" applyFont="1" applyAlignment="1">
      <alignment horizontal="right"/>
    </xf>
    <xf numFmtId="0" fontId="13" fillId="0" borderId="0" xfId="0" applyFont="1" applyAlignment="1">
      <alignment horizontal="left"/>
    </xf>
    <xf numFmtId="2" fontId="8" fillId="0" borderId="0" xfId="0" applyNumberFormat="1" applyFont="1"/>
    <xf numFmtId="4" fontId="14" fillId="0" borderId="0" xfId="0" applyNumberFormat="1" applyFont="1"/>
    <xf numFmtId="2" fontId="13" fillId="0" borderId="0" xfId="0" applyNumberFormat="1" applyFont="1"/>
  </cellXfs>
  <cellStyles count="8">
    <cellStyle name="20 % – Zvýraznění 1" xfId="2" builtinId="30"/>
    <cellStyle name="20 % – Zvýraznění 2" xfId="3" builtinId="34"/>
    <cellStyle name="Čárka" xfId="1" builtinId="3"/>
    <cellStyle name="Normální" xfId="0" builtinId="0"/>
    <cellStyle name="Normální 3" xfId="4" xr:uid="{50FD5173-7C33-4B4D-9125-16CF570ABBA9}"/>
    <cellStyle name="Normální 5" xfId="5" xr:uid="{76DD3E80-51AB-44A5-8984-F4579516C9B2}"/>
    <cellStyle name="Normální 6" xfId="6" xr:uid="{08481543-8473-41A5-B964-797A4413ED04}"/>
    <cellStyle name="Normální 7" xfId="7" xr:uid="{C73B21F9-CA96-4EE9-A2F8-7337384A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DC73-6413-415E-8813-81ACA954C627}">
  <sheetPr>
    <pageSetUpPr fitToPage="1"/>
  </sheetPr>
  <dimension ref="A1:K57"/>
  <sheetViews>
    <sheetView tabSelected="1" workbookViewId="0">
      <selection activeCell="D6" sqref="D6"/>
    </sheetView>
  </sheetViews>
  <sheetFormatPr defaultRowHeight="15" x14ac:dyDescent="0.25"/>
  <cols>
    <col min="1" max="1" width="7.5703125" customWidth="1"/>
    <col min="4" max="4" width="15.5703125" customWidth="1"/>
    <col min="5" max="5" width="22.5703125" customWidth="1"/>
    <col min="6" max="6" width="10" customWidth="1"/>
    <col min="7" max="7" width="13.5703125" customWidth="1"/>
    <col min="8" max="8" width="10.42578125" bestFit="1" customWidth="1"/>
    <col min="9" max="9" width="14.42578125" customWidth="1"/>
    <col min="11" max="11" width="13.7109375" customWidth="1"/>
  </cols>
  <sheetData>
    <row r="1" spans="1:11" x14ac:dyDescent="0.25">
      <c r="A1" s="1" t="s">
        <v>0</v>
      </c>
      <c r="B1" s="2"/>
      <c r="C1" s="2"/>
      <c r="D1" s="2"/>
      <c r="E1" s="2"/>
      <c r="F1" s="3"/>
      <c r="G1" s="2"/>
      <c r="H1" s="2"/>
      <c r="I1" s="3"/>
      <c r="J1" s="3"/>
      <c r="K1" s="3"/>
    </row>
    <row r="2" spans="1:11" x14ac:dyDescent="0.25">
      <c r="A2" s="2"/>
      <c r="B2" s="2"/>
      <c r="C2" s="2"/>
      <c r="D2" s="2"/>
      <c r="E2" s="2"/>
      <c r="F2" s="3"/>
      <c r="G2" s="2"/>
      <c r="H2" s="2"/>
      <c r="I2" s="3"/>
      <c r="J2" s="3"/>
      <c r="K2" s="3"/>
    </row>
    <row r="3" spans="1:11" x14ac:dyDescent="0.25">
      <c r="A3" s="2"/>
      <c r="B3" s="2"/>
      <c r="C3" s="2"/>
      <c r="D3" s="2"/>
      <c r="E3" s="2"/>
      <c r="F3" s="3"/>
      <c r="G3" s="2"/>
      <c r="H3" s="2"/>
      <c r="I3" s="3"/>
      <c r="J3" s="3"/>
      <c r="K3" s="3"/>
    </row>
    <row r="4" spans="1:11" x14ac:dyDescent="0.25">
      <c r="A4" s="4" t="s">
        <v>1</v>
      </c>
      <c r="B4" s="5" t="s">
        <v>6</v>
      </c>
      <c r="C4" s="4"/>
      <c r="D4" s="4"/>
      <c r="E4" s="4"/>
      <c r="F4" s="6"/>
      <c r="G4" s="4"/>
      <c r="H4" s="4"/>
      <c r="I4" s="6"/>
      <c r="J4" s="3"/>
      <c r="K4" s="3"/>
    </row>
    <row r="5" spans="1:11" x14ac:dyDescent="0.25">
      <c r="A5" s="4"/>
      <c r="B5" s="7"/>
      <c r="C5" s="4"/>
      <c r="D5" s="4"/>
      <c r="E5" s="4"/>
      <c r="F5" s="6"/>
      <c r="G5" s="4"/>
      <c r="H5" s="4"/>
      <c r="I5" s="6"/>
      <c r="J5" s="3"/>
      <c r="K5" s="3"/>
    </row>
    <row r="6" spans="1:11" x14ac:dyDescent="0.25">
      <c r="A6" s="4" t="s">
        <v>2</v>
      </c>
      <c r="B6" s="5" t="s">
        <v>61</v>
      </c>
      <c r="C6" s="4"/>
      <c r="D6" s="4"/>
      <c r="E6" s="4"/>
      <c r="F6" s="6"/>
      <c r="G6" s="4"/>
      <c r="H6" s="4"/>
      <c r="I6" s="6"/>
      <c r="J6" s="3"/>
      <c r="K6" s="3"/>
    </row>
    <row r="7" spans="1:11" x14ac:dyDescent="0.25">
      <c r="A7" s="4"/>
      <c r="B7" s="5"/>
      <c r="C7" s="4"/>
      <c r="D7" s="4"/>
      <c r="E7" s="4"/>
      <c r="F7" s="6"/>
      <c r="G7" s="4"/>
      <c r="H7" s="4"/>
      <c r="I7" s="6"/>
      <c r="J7" s="3"/>
      <c r="K7" s="3"/>
    </row>
    <row r="8" spans="1:11" x14ac:dyDescent="0.25">
      <c r="A8" s="5" t="s">
        <v>3</v>
      </c>
      <c r="B8" s="4"/>
      <c r="C8" s="4"/>
      <c r="D8" s="4"/>
      <c r="E8" s="4"/>
      <c r="F8" s="6"/>
      <c r="G8" s="4"/>
      <c r="H8" s="4"/>
      <c r="I8" s="6"/>
      <c r="J8" s="3"/>
      <c r="K8" s="3"/>
    </row>
    <row r="9" spans="1:11" x14ac:dyDescent="0.25">
      <c r="A9" s="4"/>
      <c r="B9" s="4"/>
      <c r="C9" s="4"/>
      <c r="D9" s="4"/>
      <c r="E9" s="4"/>
      <c r="F9" s="6"/>
      <c r="G9" s="4"/>
      <c r="H9" s="4"/>
      <c r="I9" s="6"/>
      <c r="J9" s="3"/>
      <c r="K9" s="3"/>
    </row>
    <row r="10" spans="1:11" x14ac:dyDescent="0.25">
      <c r="A10" s="4"/>
      <c r="B10" s="4"/>
      <c r="C10" s="4"/>
      <c r="D10" s="4"/>
      <c r="E10" s="4"/>
      <c r="F10" s="6"/>
      <c r="G10" s="6"/>
      <c r="H10" s="4"/>
      <c r="I10" s="6"/>
      <c r="J10" s="3"/>
      <c r="K10" s="8"/>
    </row>
    <row r="11" spans="1:11" x14ac:dyDescent="0.25">
      <c r="A11" s="4" t="s">
        <v>4</v>
      </c>
      <c r="B11" s="4"/>
      <c r="C11" s="4"/>
      <c r="D11" s="4"/>
      <c r="E11" s="4"/>
      <c r="F11" s="6"/>
      <c r="G11" s="9">
        <f>I31</f>
        <v>0</v>
      </c>
      <c r="H11" s="10"/>
      <c r="I11" s="10"/>
      <c r="J11" s="3"/>
      <c r="K11" s="11"/>
    </row>
    <row r="12" spans="1:11" x14ac:dyDescent="0.25">
      <c r="A12" s="4" t="s">
        <v>5</v>
      </c>
      <c r="B12" s="4"/>
      <c r="C12" s="4"/>
      <c r="D12" s="4"/>
      <c r="E12" s="4"/>
      <c r="F12" s="6"/>
      <c r="G12" s="9">
        <f>'Hromosvod a uzemnění'!G31</f>
        <v>0</v>
      </c>
      <c r="H12" s="10"/>
      <c r="I12" s="9"/>
      <c r="J12" s="3"/>
      <c r="K12" s="3"/>
    </row>
    <row r="13" spans="1:11" x14ac:dyDescent="0.25">
      <c r="A13" s="4"/>
      <c r="B13" s="4"/>
      <c r="C13" s="4"/>
      <c r="D13" s="4"/>
      <c r="E13" s="4"/>
      <c r="F13" s="6"/>
      <c r="G13" s="9"/>
      <c r="H13" s="10"/>
      <c r="I13" s="9"/>
      <c r="J13" s="3"/>
      <c r="K13" s="3"/>
    </row>
    <row r="14" spans="1:11" x14ac:dyDescent="0.25">
      <c r="A14" s="4" t="s">
        <v>38</v>
      </c>
      <c r="B14" s="4"/>
      <c r="C14" s="4"/>
      <c r="D14" s="4"/>
      <c r="E14" s="4"/>
      <c r="F14" s="6"/>
      <c r="G14" s="9">
        <f>I44</f>
        <v>0</v>
      </c>
      <c r="H14" s="9"/>
      <c r="I14" s="9"/>
      <c r="J14" s="11"/>
      <c r="K14" s="11"/>
    </row>
    <row r="15" spans="1:11" x14ac:dyDescent="0.25">
      <c r="A15" s="4"/>
      <c r="B15" s="4"/>
      <c r="C15" s="4"/>
      <c r="D15" s="4"/>
      <c r="E15" s="4"/>
      <c r="F15" s="6"/>
      <c r="G15" s="9"/>
      <c r="H15" s="9"/>
      <c r="I15" s="9"/>
      <c r="J15" s="11"/>
      <c r="K15" s="11"/>
    </row>
    <row r="16" spans="1:11" x14ac:dyDescent="0.25">
      <c r="A16" s="4"/>
      <c r="B16" s="4"/>
      <c r="C16" s="4"/>
      <c r="D16" s="4"/>
      <c r="E16" s="4"/>
      <c r="F16" s="6"/>
      <c r="G16" s="9"/>
      <c r="H16" s="9"/>
      <c r="I16" s="9"/>
      <c r="J16" s="11"/>
      <c r="K16" s="11"/>
    </row>
    <row r="17" spans="1:11" x14ac:dyDescent="0.25">
      <c r="A17" s="12" t="s">
        <v>7</v>
      </c>
      <c r="B17" s="12"/>
      <c r="C17" s="35"/>
      <c r="D17" s="12"/>
      <c r="E17" s="12"/>
      <c r="F17" s="13"/>
      <c r="G17" s="15">
        <v>0</v>
      </c>
      <c r="H17" s="9"/>
      <c r="I17" s="9"/>
      <c r="J17" s="11"/>
      <c r="K17" s="11"/>
    </row>
    <row r="18" spans="1:11" x14ac:dyDescent="0.25">
      <c r="A18" s="4" t="s">
        <v>64</v>
      </c>
      <c r="B18" s="4"/>
      <c r="C18" s="4"/>
      <c r="D18" s="4"/>
      <c r="E18" s="4"/>
      <c r="F18" s="6"/>
      <c r="G18" s="9">
        <f>SUM(I34,I40)</f>
        <v>0</v>
      </c>
      <c r="H18" s="9"/>
      <c r="I18" s="9"/>
      <c r="J18" s="11"/>
      <c r="K18" s="11"/>
    </row>
    <row r="19" spans="1:11" x14ac:dyDescent="0.25">
      <c r="A19" s="4" t="s">
        <v>8</v>
      </c>
      <c r="B19" s="4"/>
      <c r="C19" s="4"/>
      <c r="D19" s="4"/>
      <c r="E19" s="4"/>
      <c r="F19" s="6"/>
      <c r="G19" s="9"/>
      <c r="H19" s="4"/>
      <c r="I19" s="6"/>
      <c r="J19" s="3"/>
      <c r="K19" s="3"/>
    </row>
    <row r="20" spans="1:11" x14ac:dyDescent="0.25">
      <c r="A20" s="4"/>
      <c r="B20" s="4"/>
      <c r="C20" s="4"/>
      <c r="D20" s="4"/>
      <c r="E20" s="4"/>
      <c r="F20" s="6"/>
      <c r="G20" s="6"/>
      <c r="H20" s="4"/>
      <c r="I20" s="6"/>
      <c r="J20" s="3"/>
      <c r="K20" s="3"/>
    </row>
    <row r="21" spans="1:11" x14ac:dyDescent="0.25">
      <c r="A21" s="16"/>
      <c r="B21" s="4"/>
      <c r="C21" s="4"/>
      <c r="D21" s="4"/>
      <c r="E21" s="4"/>
      <c r="F21" s="6"/>
      <c r="G21" s="6"/>
      <c r="H21" s="4"/>
      <c r="I21" s="6"/>
      <c r="J21" s="3"/>
      <c r="K21" s="3"/>
    </row>
    <row r="22" spans="1:11" x14ac:dyDescent="0.25">
      <c r="A22" s="5" t="s">
        <v>9</v>
      </c>
      <c r="B22" s="4"/>
      <c r="C22" s="4"/>
      <c r="D22" s="4"/>
      <c r="E22" s="17">
        <f>G11+G12+G14+G17+G18</f>
        <v>0</v>
      </c>
      <c r="F22" s="4" t="s">
        <v>10</v>
      </c>
      <c r="G22" s="4"/>
      <c r="H22" s="4"/>
      <c r="I22" s="6"/>
      <c r="J22" s="3"/>
      <c r="K22" s="3"/>
    </row>
    <row r="23" spans="1:11" x14ac:dyDescent="0.25">
      <c r="A23" s="4"/>
      <c r="B23" s="4"/>
      <c r="C23" s="4"/>
      <c r="D23" s="4"/>
      <c r="E23" s="18">
        <f>E22*1.21</f>
        <v>0</v>
      </c>
      <c r="F23" s="19" t="s">
        <v>11</v>
      </c>
      <c r="G23" s="4"/>
      <c r="H23" s="4"/>
      <c r="I23" s="6"/>
      <c r="J23" s="3"/>
      <c r="K23" s="3"/>
    </row>
    <row r="24" spans="1:11" x14ac:dyDescent="0.25">
      <c r="A24" s="16"/>
      <c r="B24" s="4"/>
      <c r="C24" s="4"/>
      <c r="D24" s="4"/>
      <c r="E24" s="4"/>
      <c r="F24" s="6"/>
      <c r="G24" s="4"/>
      <c r="H24" s="4"/>
      <c r="I24" s="6"/>
      <c r="J24" s="3"/>
      <c r="K24" s="3"/>
    </row>
    <row r="25" spans="1:11" x14ac:dyDescent="0.25">
      <c r="A25" s="5" t="s">
        <v>12</v>
      </c>
      <c r="B25" s="4"/>
      <c r="C25" s="4"/>
      <c r="D25" s="4"/>
      <c r="E25" s="4"/>
      <c r="F25" s="6"/>
      <c r="G25" s="4"/>
      <c r="H25" s="6" t="s">
        <v>15</v>
      </c>
      <c r="I25" s="6" t="s">
        <v>16</v>
      </c>
      <c r="J25" s="3"/>
      <c r="K25" s="3"/>
    </row>
    <row r="26" spans="1:11" x14ac:dyDescent="0.25">
      <c r="A26" s="20"/>
      <c r="B26" s="4"/>
      <c r="C26" s="4"/>
      <c r="D26" s="4"/>
      <c r="E26" s="4"/>
      <c r="F26" s="4" t="s">
        <v>13</v>
      </c>
      <c r="G26" s="4" t="s">
        <v>14</v>
      </c>
      <c r="H26" s="6"/>
      <c r="I26" s="6"/>
      <c r="J26" s="3"/>
      <c r="K26" s="3"/>
    </row>
    <row r="27" spans="1:11" x14ac:dyDescent="0.25">
      <c r="A27" s="4"/>
      <c r="B27" s="4"/>
      <c r="C27" s="4"/>
      <c r="D27" s="4"/>
      <c r="E27" s="4"/>
      <c r="F27" s="6"/>
      <c r="G27" s="4"/>
      <c r="H27" s="6"/>
      <c r="I27" s="6"/>
      <c r="J27" s="3"/>
      <c r="K27" s="3"/>
    </row>
    <row r="28" spans="1:11" x14ac:dyDescent="0.25">
      <c r="A28" s="4" t="s">
        <v>56</v>
      </c>
      <c r="B28" s="4"/>
      <c r="C28" s="4"/>
      <c r="D28" s="4"/>
      <c r="E28" s="4"/>
      <c r="F28" s="6">
        <v>8</v>
      </c>
      <c r="G28" s="4" t="s">
        <v>17</v>
      </c>
      <c r="H28" s="6">
        <v>0</v>
      </c>
      <c r="I28" s="6">
        <f>H28*F28</f>
        <v>0</v>
      </c>
      <c r="J28" s="3"/>
      <c r="K28" s="3"/>
    </row>
    <row r="29" spans="1:11" x14ac:dyDescent="0.25">
      <c r="A29" s="4" t="s">
        <v>55</v>
      </c>
      <c r="B29" s="4"/>
      <c r="C29" s="4"/>
      <c r="D29" s="4"/>
      <c r="E29" s="4"/>
      <c r="F29" s="6">
        <v>4</v>
      </c>
      <c r="G29" s="4" t="s">
        <v>17</v>
      </c>
      <c r="H29" s="6">
        <v>0</v>
      </c>
      <c r="I29" s="6">
        <v>0</v>
      </c>
      <c r="J29" s="3"/>
      <c r="K29" s="3"/>
    </row>
    <row r="30" spans="1:11" x14ac:dyDescent="0.25">
      <c r="A30" s="4" t="s">
        <v>50</v>
      </c>
      <c r="B30" s="4"/>
      <c r="C30" s="4"/>
      <c r="D30" s="4"/>
      <c r="E30" s="4"/>
      <c r="F30" s="6">
        <v>40</v>
      </c>
      <c r="G30" s="4" t="s">
        <v>17</v>
      </c>
      <c r="H30" s="6">
        <v>0</v>
      </c>
      <c r="I30" s="6">
        <v>0</v>
      </c>
      <c r="J30" s="3"/>
      <c r="K30" s="3"/>
    </row>
    <row r="31" spans="1:11" x14ac:dyDescent="0.25">
      <c r="A31" s="4" t="s">
        <v>51</v>
      </c>
      <c r="B31" s="4"/>
      <c r="C31" s="4"/>
      <c r="D31" s="4"/>
      <c r="E31" s="4"/>
      <c r="F31" s="6"/>
      <c r="G31" s="4"/>
      <c r="H31" s="4"/>
      <c r="I31" s="21">
        <f>SUM(I26:I30)</f>
        <v>0</v>
      </c>
      <c r="J31" s="3"/>
      <c r="K31" s="3"/>
    </row>
    <row r="32" spans="1:11" x14ac:dyDescent="0.25">
      <c r="A32" s="4" t="s">
        <v>19</v>
      </c>
      <c r="B32" s="4"/>
      <c r="C32" s="4"/>
      <c r="D32" s="4"/>
      <c r="E32" s="4"/>
      <c r="F32" s="6"/>
      <c r="G32" s="4"/>
      <c r="H32" s="4"/>
      <c r="I32" s="6"/>
      <c r="J32" s="3"/>
      <c r="K32" s="3"/>
    </row>
    <row r="33" spans="1:11" x14ac:dyDescent="0.25">
      <c r="A33" s="4"/>
      <c r="B33" s="4"/>
      <c r="C33" s="4"/>
      <c r="D33" s="4"/>
      <c r="E33" s="4"/>
      <c r="F33" s="6"/>
      <c r="G33" s="4"/>
      <c r="H33" s="9"/>
      <c r="I33" s="21"/>
      <c r="J33" s="3"/>
      <c r="K33" s="3"/>
    </row>
    <row r="34" spans="1:11" x14ac:dyDescent="0.25">
      <c r="A34" s="5" t="s">
        <v>57</v>
      </c>
      <c r="B34" s="4"/>
      <c r="C34" s="4"/>
      <c r="D34" s="4"/>
      <c r="E34" s="4"/>
      <c r="F34" s="6">
        <v>5</v>
      </c>
      <c r="G34" s="4" t="s">
        <v>17</v>
      </c>
      <c r="H34" s="41">
        <v>0</v>
      </c>
      <c r="I34" s="13">
        <f>PRODUCT(F34,H34)</f>
        <v>0</v>
      </c>
      <c r="J34" s="14"/>
      <c r="K34" s="14"/>
    </row>
    <row r="35" spans="1:11" x14ac:dyDescent="0.25">
      <c r="A35" s="4" t="s">
        <v>37</v>
      </c>
      <c r="B35" s="4"/>
      <c r="C35" s="4"/>
      <c r="D35" s="4"/>
      <c r="E35" s="4"/>
      <c r="F35" s="6"/>
      <c r="G35" s="4"/>
      <c r="H35" s="12"/>
      <c r="I35" s="13"/>
      <c r="J35" s="14"/>
      <c r="K35" s="14"/>
    </row>
    <row r="36" spans="1:11" x14ac:dyDescent="0.25">
      <c r="A36" s="4" t="s">
        <v>58</v>
      </c>
      <c r="B36" s="4"/>
      <c r="C36" s="4"/>
      <c r="D36" s="4"/>
      <c r="E36" s="4"/>
      <c r="F36" s="6">
        <v>90</v>
      </c>
      <c r="G36" s="4" t="s">
        <v>24</v>
      </c>
      <c r="H36" s="41">
        <v>0</v>
      </c>
      <c r="I36" s="13">
        <f>PRODUCT(H36,F37)</f>
        <v>0</v>
      </c>
      <c r="J36" s="14"/>
      <c r="K36" s="14"/>
    </row>
    <row r="37" spans="1:11" x14ac:dyDescent="0.25">
      <c r="A37" s="4" t="s">
        <v>62</v>
      </c>
      <c r="B37" s="4"/>
      <c r="C37" s="4"/>
      <c r="D37" s="4"/>
      <c r="E37" s="4"/>
      <c r="F37" s="6">
        <v>90</v>
      </c>
      <c r="G37" s="4" t="s">
        <v>24</v>
      </c>
      <c r="H37" s="41">
        <v>0</v>
      </c>
      <c r="I37" s="13">
        <f>PRODUCT(H37,F38)</f>
        <v>0</v>
      </c>
      <c r="J37" s="14"/>
      <c r="K37" s="14"/>
    </row>
    <row r="38" spans="1:11" x14ac:dyDescent="0.25">
      <c r="A38" s="4" t="s">
        <v>63</v>
      </c>
      <c r="B38" s="4"/>
      <c r="C38" s="4"/>
      <c r="D38" s="4"/>
      <c r="E38" s="4"/>
      <c r="F38" s="6">
        <v>90</v>
      </c>
      <c r="G38" s="4" t="s">
        <v>24</v>
      </c>
      <c r="H38" s="41">
        <v>0</v>
      </c>
      <c r="I38" s="13">
        <f>PRODUCT(F38,H38)</f>
        <v>0</v>
      </c>
      <c r="J38" s="14"/>
      <c r="K38" s="22"/>
    </row>
    <row r="39" spans="1:11" x14ac:dyDescent="0.25">
      <c r="A39" s="4" t="s">
        <v>59</v>
      </c>
      <c r="B39" s="4"/>
      <c r="C39" s="4"/>
      <c r="D39" s="4"/>
      <c r="E39" s="4"/>
      <c r="F39" s="6">
        <v>1</v>
      </c>
      <c r="G39" s="4" t="s">
        <v>36</v>
      </c>
      <c r="H39" s="41">
        <v>0</v>
      </c>
      <c r="I39" s="13">
        <f>PRODUCT(F39,H39)</f>
        <v>0</v>
      </c>
      <c r="J39" s="14"/>
      <c r="K39" s="22"/>
    </row>
    <row r="40" spans="1:11" x14ac:dyDescent="0.25">
      <c r="A40" s="5" t="s">
        <v>16</v>
      </c>
      <c r="B40" s="4"/>
      <c r="C40" s="4"/>
      <c r="D40" s="4"/>
      <c r="E40" s="4"/>
      <c r="F40" s="6"/>
      <c r="G40" s="4"/>
      <c r="H40" s="12"/>
      <c r="I40" s="42">
        <f>SUM(I36:I38)</f>
        <v>0</v>
      </c>
      <c r="J40" s="14"/>
      <c r="K40" s="14"/>
    </row>
    <row r="41" spans="1:11" x14ac:dyDescent="0.25">
      <c r="A41" s="4"/>
      <c r="B41" s="4"/>
      <c r="C41" s="4"/>
      <c r="D41" s="4"/>
      <c r="E41" s="4"/>
      <c r="F41" s="6"/>
      <c r="G41" s="4"/>
      <c r="H41" s="12"/>
      <c r="I41" s="13"/>
      <c r="J41" s="14"/>
      <c r="K41" s="14"/>
    </row>
    <row r="42" spans="1:11" x14ac:dyDescent="0.25">
      <c r="A42" s="5" t="s">
        <v>38</v>
      </c>
      <c r="B42" s="5"/>
      <c r="C42" s="5"/>
      <c r="D42" s="5"/>
      <c r="E42" s="4"/>
      <c r="F42" s="6"/>
      <c r="G42" s="4"/>
      <c r="H42" s="9"/>
      <c r="I42" s="21"/>
      <c r="J42" s="14"/>
      <c r="K42" s="14"/>
    </row>
    <row r="43" spans="1:11" x14ac:dyDescent="0.25">
      <c r="A43" s="4" t="s">
        <v>45</v>
      </c>
      <c r="B43" s="4"/>
      <c r="C43" s="4"/>
      <c r="D43" s="4"/>
      <c r="E43" s="4"/>
      <c r="F43" s="6">
        <v>16</v>
      </c>
      <c r="G43" s="4" t="s">
        <v>17</v>
      </c>
      <c r="H43" s="43">
        <v>0</v>
      </c>
      <c r="I43" s="21">
        <f>H43*F43</f>
        <v>0</v>
      </c>
      <c r="J43" s="14"/>
      <c r="K43" s="14"/>
    </row>
    <row r="44" spans="1:11" x14ac:dyDescent="0.25">
      <c r="A44" s="4"/>
      <c r="B44" s="4"/>
      <c r="C44" s="4"/>
      <c r="D44" s="4"/>
      <c r="E44" s="4"/>
      <c r="F44" s="6"/>
      <c r="G44" s="4"/>
      <c r="H44" s="9"/>
      <c r="I44" s="21">
        <f>SUM(I42:I43)</f>
        <v>0</v>
      </c>
      <c r="J44" s="14"/>
      <c r="K44" s="14"/>
    </row>
    <row r="45" spans="1:11" x14ac:dyDescent="0.25">
      <c r="A45" s="5" t="s">
        <v>47</v>
      </c>
      <c r="B45" s="4"/>
      <c r="C45" s="4"/>
      <c r="D45" s="4"/>
      <c r="E45" s="4"/>
      <c r="F45" s="6"/>
      <c r="G45" s="4"/>
      <c r="H45" s="36"/>
      <c r="I45" s="37"/>
      <c r="J45" s="14"/>
      <c r="K45" s="14"/>
    </row>
    <row r="46" spans="1:11" x14ac:dyDescent="0.25">
      <c r="A46" s="5"/>
      <c r="B46" s="4"/>
      <c r="C46" s="4"/>
      <c r="D46" s="4"/>
      <c r="E46" s="4"/>
      <c r="F46" s="6"/>
      <c r="G46" s="4"/>
      <c r="H46" s="37"/>
      <c r="I46" s="37"/>
      <c r="J46" s="14"/>
      <c r="K46" s="14"/>
    </row>
    <row r="47" spans="1:11" x14ac:dyDescent="0.25">
      <c r="A47" s="4" t="s">
        <v>20</v>
      </c>
      <c r="B47" s="4"/>
      <c r="C47" s="4"/>
      <c r="D47" s="4"/>
      <c r="E47" s="4"/>
      <c r="F47" s="4"/>
      <c r="G47" s="4"/>
      <c r="H47" s="40"/>
      <c r="I47" s="37"/>
      <c r="J47" s="14"/>
      <c r="K47" s="14"/>
    </row>
    <row r="48" spans="1:11" x14ac:dyDescent="0.25">
      <c r="A48" s="38" t="s">
        <v>21</v>
      </c>
      <c r="B48" s="4"/>
      <c r="C48" s="4"/>
      <c r="D48" s="4"/>
      <c r="E48" s="4"/>
      <c r="F48" s="6"/>
      <c r="G48" s="39"/>
      <c r="H48" s="27"/>
      <c r="I48" s="14"/>
      <c r="J48" s="14"/>
      <c r="K48" s="14"/>
    </row>
    <row r="49" spans="1:11" x14ac:dyDescent="0.25">
      <c r="A49" s="26"/>
      <c r="B49" s="2"/>
      <c r="C49" s="2"/>
      <c r="D49" s="2"/>
      <c r="E49" s="2"/>
      <c r="F49" s="3"/>
      <c r="G49" s="24"/>
      <c r="H49" s="25"/>
      <c r="I49" s="14"/>
      <c r="J49" s="14"/>
      <c r="K49" s="14"/>
    </row>
    <row r="50" spans="1:11" x14ac:dyDescent="0.25">
      <c r="A50" s="26"/>
      <c r="B50" s="2"/>
      <c r="C50" s="2"/>
      <c r="D50" s="2"/>
      <c r="E50" s="2"/>
      <c r="F50" s="3"/>
      <c r="G50" s="24"/>
      <c r="H50" s="25"/>
      <c r="I50" s="14"/>
      <c r="J50" s="3"/>
      <c r="K50" s="3"/>
    </row>
    <row r="51" spans="1:11" x14ac:dyDescent="0.25">
      <c r="A51" s="26"/>
      <c r="B51" s="2"/>
      <c r="C51" s="2"/>
      <c r="D51" s="2"/>
      <c r="E51" s="2"/>
      <c r="F51" s="3"/>
      <c r="G51" s="24"/>
      <c r="H51" s="27"/>
      <c r="I51" s="14"/>
      <c r="J51" s="3"/>
      <c r="K51" s="3"/>
    </row>
    <row r="52" spans="1:11" x14ac:dyDescent="0.25">
      <c r="A52" s="26"/>
      <c r="B52" s="2"/>
      <c r="C52" s="2"/>
      <c r="D52" s="2"/>
      <c r="E52" s="2"/>
      <c r="F52" s="3"/>
      <c r="G52" s="24"/>
      <c r="I52" s="14"/>
      <c r="J52" s="3"/>
      <c r="K52" s="3"/>
    </row>
    <row r="53" spans="1:11" x14ac:dyDescent="0.25">
      <c r="A53" s="2"/>
      <c r="B53" s="2"/>
      <c r="C53" s="2"/>
      <c r="D53" s="2"/>
      <c r="E53" s="2"/>
      <c r="F53" s="3"/>
      <c r="G53" s="2"/>
      <c r="H53" s="2"/>
      <c r="I53" s="3"/>
      <c r="J53" s="3"/>
      <c r="K53" s="3"/>
    </row>
    <row r="54" spans="1:11" x14ac:dyDescent="0.25">
      <c r="A54" s="2"/>
      <c r="B54" s="2"/>
      <c r="C54" s="2"/>
      <c r="D54" s="2"/>
      <c r="E54" s="2"/>
      <c r="F54" s="3"/>
      <c r="G54" s="2"/>
      <c r="H54" s="2"/>
      <c r="I54" s="3"/>
    </row>
    <row r="55" spans="1:11" x14ac:dyDescent="0.25">
      <c r="A55" s="2"/>
      <c r="B55" s="2"/>
      <c r="C55" s="2"/>
      <c r="D55" s="2"/>
      <c r="E55" s="2"/>
      <c r="F55" s="3"/>
      <c r="G55" s="2"/>
      <c r="H55" s="2"/>
      <c r="I55" s="3"/>
    </row>
    <row r="56" spans="1:11" x14ac:dyDescent="0.25">
      <c r="A56" s="2"/>
      <c r="B56" s="2"/>
      <c r="C56" s="2"/>
      <c r="D56" s="2"/>
      <c r="E56" s="2"/>
      <c r="F56" s="3"/>
      <c r="G56" s="26"/>
      <c r="H56" s="2"/>
      <c r="I56" s="3"/>
    </row>
    <row r="57" spans="1:11" x14ac:dyDescent="0.25">
      <c r="A57" s="2"/>
      <c r="B57" s="2"/>
      <c r="C57" s="2"/>
      <c r="D57" s="2"/>
      <c r="E57" s="2"/>
      <c r="F57" s="3"/>
      <c r="G57" s="26"/>
    </row>
  </sheetData>
  <pageMargins left="0.7" right="0.7" top="0.78740157499999996" bottom="0.78740157499999996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74D3-EA20-49A5-9CBD-DED9421D257F}">
  <sheetPr>
    <pageSetUpPr fitToPage="1"/>
  </sheetPr>
  <dimension ref="A2:Y31"/>
  <sheetViews>
    <sheetView zoomScaleNormal="100" workbookViewId="0">
      <selection activeCell="J26" sqref="J26"/>
    </sheetView>
  </sheetViews>
  <sheetFormatPr defaultRowHeight="15" x14ac:dyDescent="0.25"/>
  <cols>
    <col min="5" max="5" width="11.85546875" customWidth="1"/>
    <col min="7" max="7" width="10.140625" bestFit="1" customWidth="1"/>
    <col min="9" max="9" width="12.42578125" customWidth="1"/>
    <col min="11" max="11" width="11.42578125" customWidth="1"/>
  </cols>
  <sheetData>
    <row r="2" spans="1:11" x14ac:dyDescent="0.25">
      <c r="A2" s="28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1" x14ac:dyDescent="0.25">
      <c r="A4" s="2"/>
      <c r="B4" s="2"/>
      <c r="C4" s="2"/>
      <c r="D4" s="2"/>
      <c r="E4" s="2"/>
      <c r="F4" s="3"/>
      <c r="G4" s="2"/>
      <c r="H4" s="2" t="s">
        <v>22</v>
      </c>
      <c r="I4" s="3"/>
      <c r="J4" s="3" t="s">
        <v>23</v>
      </c>
      <c r="K4" s="3"/>
    </row>
    <row r="5" spans="1:11" x14ac:dyDescent="0.25">
      <c r="A5" s="2"/>
      <c r="B5" s="2"/>
      <c r="C5" s="2"/>
      <c r="D5" s="2"/>
      <c r="E5" s="2"/>
      <c r="F5" s="2" t="s">
        <v>13</v>
      </c>
      <c r="G5" s="2" t="s">
        <v>14</v>
      </c>
      <c r="H5" s="3" t="s">
        <v>15</v>
      </c>
      <c r="I5" s="3" t="s">
        <v>16</v>
      </c>
      <c r="J5" s="3" t="s">
        <v>15</v>
      </c>
      <c r="K5" s="3" t="s">
        <v>16</v>
      </c>
    </row>
    <row r="6" spans="1:11" x14ac:dyDescent="0.25">
      <c r="A6" s="26">
        <v>1</v>
      </c>
      <c r="B6" s="2" t="s">
        <v>27</v>
      </c>
      <c r="C6" s="2"/>
      <c r="D6" s="2"/>
      <c r="E6" s="2"/>
      <c r="F6" s="3">
        <v>100</v>
      </c>
      <c r="G6" s="2" t="s">
        <v>24</v>
      </c>
      <c r="H6" s="14">
        <v>0</v>
      </c>
      <c r="I6" s="14">
        <f t="shared" ref="I6:I21" si="0">H6*F6</f>
        <v>0</v>
      </c>
      <c r="J6" s="14">
        <v>0</v>
      </c>
      <c r="K6" s="14">
        <f t="shared" ref="K6:K21" si="1">F6*J6</f>
        <v>0</v>
      </c>
    </row>
    <row r="7" spans="1:11" x14ac:dyDescent="0.25">
      <c r="A7" s="26">
        <f>A6+1</f>
        <v>2</v>
      </c>
      <c r="B7" s="2" t="s">
        <v>28</v>
      </c>
      <c r="C7" s="2"/>
      <c r="D7" s="2"/>
      <c r="E7" s="2"/>
      <c r="F7" s="3">
        <v>30</v>
      </c>
      <c r="G7" s="2" t="s">
        <v>24</v>
      </c>
      <c r="H7" s="14">
        <v>0</v>
      </c>
      <c r="I7" s="14">
        <f t="shared" si="0"/>
        <v>0</v>
      </c>
      <c r="J7" s="14">
        <v>0</v>
      </c>
      <c r="K7" s="14">
        <f t="shared" si="1"/>
        <v>0</v>
      </c>
    </row>
    <row r="8" spans="1:11" x14ac:dyDescent="0.25">
      <c r="A8" s="26">
        <f t="shared" ref="A8:A27" si="2">A7+1</f>
        <v>3</v>
      </c>
      <c r="B8" s="2" t="s">
        <v>29</v>
      </c>
      <c r="C8" s="2"/>
      <c r="D8" s="2"/>
      <c r="E8" s="2"/>
      <c r="F8" s="3">
        <v>10</v>
      </c>
      <c r="G8" s="2" t="s">
        <v>18</v>
      </c>
      <c r="H8" s="14">
        <v>0</v>
      </c>
      <c r="I8" s="14">
        <f t="shared" ref="I8:I10" si="3">H8*F8</f>
        <v>0</v>
      </c>
      <c r="J8" s="14">
        <v>0</v>
      </c>
      <c r="K8" s="14">
        <f t="shared" ref="K8:K10" si="4">F8*J8</f>
        <v>0</v>
      </c>
    </row>
    <row r="9" spans="1:11" x14ac:dyDescent="0.25">
      <c r="A9" s="26">
        <f t="shared" si="2"/>
        <v>4</v>
      </c>
      <c r="B9" s="2" t="s">
        <v>40</v>
      </c>
      <c r="C9" s="2"/>
      <c r="D9" s="2" t="s">
        <v>30</v>
      </c>
      <c r="E9" s="2"/>
      <c r="F9" s="3">
        <v>10</v>
      </c>
      <c r="G9" s="2" t="s">
        <v>18</v>
      </c>
      <c r="H9" s="14">
        <v>0</v>
      </c>
      <c r="I9" s="14">
        <f t="shared" si="3"/>
        <v>0</v>
      </c>
      <c r="J9" s="14">
        <v>0</v>
      </c>
      <c r="K9" s="14">
        <f t="shared" si="4"/>
        <v>0</v>
      </c>
    </row>
    <row r="10" spans="1:11" x14ac:dyDescent="0.25">
      <c r="A10" s="26">
        <f t="shared" si="2"/>
        <v>5</v>
      </c>
      <c r="B10" s="23" t="s">
        <v>31</v>
      </c>
      <c r="C10" s="2"/>
      <c r="D10" s="2"/>
      <c r="E10" s="2"/>
      <c r="F10" s="3">
        <v>10</v>
      </c>
      <c r="G10" s="23" t="s">
        <v>18</v>
      </c>
      <c r="H10" s="33">
        <v>0</v>
      </c>
      <c r="I10" s="14">
        <f t="shared" si="3"/>
        <v>0</v>
      </c>
      <c r="J10" s="14">
        <v>0</v>
      </c>
      <c r="K10" s="14">
        <f t="shared" si="4"/>
        <v>0</v>
      </c>
    </row>
    <row r="11" spans="1:11" x14ac:dyDescent="0.25">
      <c r="A11" s="26">
        <f t="shared" si="2"/>
        <v>6</v>
      </c>
      <c r="B11" s="23" t="s">
        <v>39</v>
      </c>
      <c r="C11" s="2"/>
      <c r="D11" s="2"/>
      <c r="E11" s="2"/>
      <c r="F11" s="3">
        <v>10</v>
      </c>
      <c r="G11" s="23" t="s">
        <v>18</v>
      </c>
      <c r="H11" s="33">
        <v>0</v>
      </c>
      <c r="I11" s="14">
        <f t="shared" si="0"/>
        <v>0</v>
      </c>
      <c r="J11" s="14">
        <v>0</v>
      </c>
      <c r="K11" s="14">
        <f t="shared" si="1"/>
        <v>0</v>
      </c>
    </row>
    <row r="12" spans="1:11" x14ac:dyDescent="0.25">
      <c r="A12" s="26">
        <v>7</v>
      </c>
      <c r="B12" s="2" t="s">
        <v>41</v>
      </c>
      <c r="C12" s="2"/>
      <c r="D12" s="2"/>
      <c r="E12" s="2"/>
      <c r="F12" s="3">
        <v>20</v>
      </c>
      <c r="G12" s="2" t="s">
        <v>18</v>
      </c>
      <c r="H12" s="14">
        <v>0</v>
      </c>
      <c r="I12" s="14">
        <f t="shared" si="0"/>
        <v>0</v>
      </c>
      <c r="J12" s="14">
        <v>0</v>
      </c>
      <c r="K12" s="14">
        <f t="shared" si="1"/>
        <v>0</v>
      </c>
    </row>
    <row r="13" spans="1:11" x14ac:dyDescent="0.25">
      <c r="A13" s="26">
        <v>8</v>
      </c>
      <c r="B13" s="2" t="s">
        <v>42</v>
      </c>
      <c r="C13" s="2"/>
      <c r="D13" s="2"/>
      <c r="E13" s="2"/>
      <c r="F13" s="3">
        <v>10</v>
      </c>
      <c r="G13" s="2" t="s">
        <v>18</v>
      </c>
      <c r="H13" s="14">
        <v>0</v>
      </c>
      <c r="I13" s="14">
        <f t="shared" si="0"/>
        <v>0</v>
      </c>
      <c r="J13" s="14">
        <v>0</v>
      </c>
      <c r="K13" s="14">
        <f t="shared" si="1"/>
        <v>0</v>
      </c>
    </row>
    <row r="14" spans="1:11" x14ac:dyDescent="0.25">
      <c r="A14" s="26">
        <f t="shared" si="2"/>
        <v>9</v>
      </c>
      <c r="B14" s="23" t="s">
        <v>43</v>
      </c>
      <c r="C14" s="2"/>
      <c r="D14" s="2"/>
      <c r="E14" s="2"/>
      <c r="F14" s="3">
        <v>10</v>
      </c>
      <c r="G14" s="2" t="s">
        <v>18</v>
      </c>
      <c r="H14" s="14">
        <v>0</v>
      </c>
      <c r="I14" s="14">
        <f t="shared" si="0"/>
        <v>0</v>
      </c>
      <c r="J14" s="14">
        <v>0</v>
      </c>
      <c r="K14" s="14">
        <f t="shared" si="1"/>
        <v>0</v>
      </c>
    </row>
    <row r="15" spans="1:11" x14ac:dyDescent="0.25">
      <c r="A15" s="26">
        <f t="shared" si="2"/>
        <v>10</v>
      </c>
      <c r="B15" s="23" t="s">
        <v>60</v>
      </c>
      <c r="C15" s="2"/>
      <c r="D15" s="2"/>
      <c r="E15" s="2"/>
      <c r="F15" s="3">
        <v>1</v>
      </c>
      <c r="G15" s="2" t="s">
        <v>18</v>
      </c>
      <c r="H15" s="14">
        <v>0</v>
      </c>
      <c r="I15" s="14">
        <f t="shared" si="0"/>
        <v>0</v>
      </c>
      <c r="J15" s="14">
        <v>0</v>
      </c>
      <c r="K15" s="14">
        <f t="shared" si="1"/>
        <v>0</v>
      </c>
    </row>
    <row r="16" spans="1:11" x14ac:dyDescent="0.25">
      <c r="A16" s="26">
        <f t="shared" si="2"/>
        <v>11</v>
      </c>
      <c r="B16" s="23" t="s">
        <v>48</v>
      </c>
      <c r="C16" s="2"/>
      <c r="D16" s="2"/>
      <c r="E16" s="2"/>
      <c r="F16" s="3">
        <v>90</v>
      </c>
      <c r="G16" s="2" t="s">
        <v>18</v>
      </c>
      <c r="H16" s="14">
        <v>0</v>
      </c>
      <c r="I16" s="14">
        <f t="shared" si="0"/>
        <v>0</v>
      </c>
      <c r="J16" s="14">
        <v>0</v>
      </c>
      <c r="K16" s="14">
        <f t="shared" si="1"/>
        <v>0</v>
      </c>
    </row>
    <row r="17" spans="1:25" x14ac:dyDescent="0.25">
      <c r="A17" s="26">
        <f t="shared" si="2"/>
        <v>12</v>
      </c>
      <c r="B17" s="2" t="s">
        <v>32</v>
      </c>
      <c r="C17" s="2"/>
      <c r="D17" s="2"/>
      <c r="E17" s="2"/>
      <c r="F17" s="3">
        <v>230</v>
      </c>
      <c r="G17" s="2" t="s">
        <v>24</v>
      </c>
      <c r="H17" s="14">
        <v>0</v>
      </c>
      <c r="I17" s="14">
        <f t="shared" si="0"/>
        <v>0</v>
      </c>
      <c r="J17" s="14">
        <v>0</v>
      </c>
      <c r="K17" s="14">
        <f t="shared" si="1"/>
        <v>0</v>
      </c>
      <c r="P17" s="2"/>
      <c r="Q17" s="2"/>
      <c r="R17" s="2"/>
      <c r="S17" s="2"/>
      <c r="T17" s="3"/>
      <c r="U17" s="2"/>
      <c r="V17" s="14"/>
      <c r="W17" s="14"/>
      <c r="X17" s="14"/>
      <c r="Y17" s="14"/>
    </row>
    <row r="18" spans="1:25" x14ac:dyDescent="0.25">
      <c r="A18" s="26">
        <f t="shared" si="2"/>
        <v>13</v>
      </c>
      <c r="B18" s="2" t="s">
        <v>53</v>
      </c>
      <c r="C18" s="2"/>
      <c r="D18" s="2"/>
      <c r="E18" s="2"/>
      <c r="F18" s="3">
        <v>250</v>
      </c>
      <c r="G18" s="2" t="s">
        <v>18</v>
      </c>
      <c r="H18" s="14">
        <v>0</v>
      </c>
      <c r="I18" s="14">
        <f t="shared" si="0"/>
        <v>0</v>
      </c>
      <c r="J18" s="14">
        <v>0</v>
      </c>
      <c r="K18" s="14">
        <f t="shared" si="1"/>
        <v>0</v>
      </c>
      <c r="P18" s="2"/>
      <c r="Q18" s="2"/>
      <c r="R18" s="2"/>
      <c r="S18" s="2"/>
      <c r="T18" s="3"/>
      <c r="U18" s="2"/>
      <c r="V18" s="14"/>
      <c r="W18" s="14"/>
      <c r="X18" s="14"/>
      <c r="Y18" s="14"/>
    </row>
    <row r="19" spans="1:25" x14ac:dyDescent="0.25">
      <c r="A19" s="26">
        <f t="shared" si="2"/>
        <v>14</v>
      </c>
      <c r="B19" s="2" t="s">
        <v>49</v>
      </c>
      <c r="C19" s="2"/>
      <c r="D19" s="2"/>
      <c r="E19" s="2"/>
      <c r="F19" s="3">
        <v>10</v>
      </c>
      <c r="G19" s="2" t="s">
        <v>18</v>
      </c>
      <c r="H19" s="14">
        <v>0</v>
      </c>
      <c r="I19" s="14">
        <f t="shared" si="0"/>
        <v>0</v>
      </c>
      <c r="J19" s="14">
        <v>0</v>
      </c>
      <c r="K19" s="14">
        <f t="shared" si="1"/>
        <v>0</v>
      </c>
    </row>
    <row r="20" spans="1:25" x14ac:dyDescent="0.25">
      <c r="A20" s="26">
        <f t="shared" si="2"/>
        <v>15</v>
      </c>
      <c r="B20" s="2" t="s">
        <v>52</v>
      </c>
      <c r="C20" s="2"/>
      <c r="D20" s="2"/>
      <c r="E20" s="2"/>
      <c r="F20" s="3">
        <v>1</v>
      </c>
      <c r="G20" s="2" t="s">
        <v>18</v>
      </c>
      <c r="H20" s="14">
        <v>0</v>
      </c>
      <c r="I20" s="14">
        <f t="shared" si="0"/>
        <v>0</v>
      </c>
      <c r="J20" s="14">
        <v>0</v>
      </c>
      <c r="K20" s="14">
        <f t="shared" si="1"/>
        <v>0</v>
      </c>
    </row>
    <row r="21" spans="1:25" x14ac:dyDescent="0.25">
      <c r="A21" s="26">
        <f t="shared" si="2"/>
        <v>16</v>
      </c>
      <c r="B21" s="2" t="s">
        <v>46</v>
      </c>
      <c r="C21" s="2"/>
      <c r="D21" s="2"/>
      <c r="E21" s="2"/>
      <c r="F21" s="3">
        <v>12</v>
      </c>
      <c r="G21" s="2" t="s">
        <v>18</v>
      </c>
      <c r="H21" s="14">
        <v>0</v>
      </c>
      <c r="I21" s="14">
        <f t="shared" si="0"/>
        <v>0</v>
      </c>
      <c r="J21" s="14">
        <v>0</v>
      </c>
      <c r="K21" s="14">
        <f t="shared" si="1"/>
        <v>0</v>
      </c>
    </row>
    <row r="22" spans="1:25" x14ac:dyDescent="0.25">
      <c r="A22" s="26">
        <f t="shared" si="2"/>
        <v>17</v>
      </c>
      <c r="B22" s="2" t="s">
        <v>44</v>
      </c>
      <c r="C22" s="2"/>
      <c r="D22" s="2"/>
      <c r="E22" s="2"/>
      <c r="F22" s="3">
        <v>12</v>
      </c>
      <c r="G22" s="2" t="s">
        <v>18</v>
      </c>
      <c r="H22" s="14">
        <v>0</v>
      </c>
      <c r="I22" s="14">
        <f t="shared" ref="I22:I26" si="5">H22*F22</f>
        <v>0</v>
      </c>
      <c r="J22" s="14">
        <v>0</v>
      </c>
      <c r="K22" s="14">
        <f t="shared" ref="K22:K26" si="6">F22*J22</f>
        <v>0</v>
      </c>
    </row>
    <row r="23" spans="1:25" x14ac:dyDescent="0.25">
      <c r="A23" s="26">
        <f t="shared" si="2"/>
        <v>18</v>
      </c>
      <c r="B23" s="2" t="s">
        <v>33</v>
      </c>
      <c r="C23" s="2"/>
      <c r="D23" s="2"/>
      <c r="E23" s="2"/>
      <c r="F23" s="3">
        <v>70</v>
      </c>
      <c r="G23" s="2" t="s">
        <v>18</v>
      </c>
      <c r="H23" s="14">
        <v>0</v>
      </c>
      <c r="I23" s="14">
        <f t="shared" si="5"/>
        <v>0</v>
      </c>
      <c r="J23" s="14">
        <v>0</v>
      </c>
      <c r="K23" s="14">
        <f t="shared" si="6"/>
        <v>0</v>
      </c>
    </row>
    <row r="24" spans="1:25" x14ac:dyDescent="0.25">
      <c r="A24" s="26">
        <f t="shared" si="2"/>
        <v>19</v>
      </c>
      <c r="B24" s="2" t="s">
        <v>34</v>
      </c>
      <c r="C24" s="2"/>
      <c r="D24" s="2"/>
      <c r="E24" s="2"/>
      <c r="F24" s="11">
        <v>20</v>
      </c>
      <c r="G24" s="2" t="s">
        <v>18</v>
      </c>
      <c r="H24" s="14">
        <v>0</v>
      </c>
      <c r="I24" s="14">
        <f t="shared" si="5"/>
        <v>0</v>
      </c>
      <c r="J24" s="14">
        <v>0</v>
      </c>
      <c r="K24" s="14">
        <f t="shared" si="6"/>
        <v>0</v>
      </c>
    </row>
    <row r="25" spans="1:25" x14ac:dyDescent="0.25">
      <c r="A25" s="26">
        <f t="shared" si="2"/>
        <v>20</v>
      </c>
      <c r="B25" s="2" t="s">
        <v>35</v>
      </c>
      <c r="C25" s="2"/>
      <c r="D25" s="2"/>
      <c r="E25" s="2"/>
      <c r="F25" s="34">
        <v>10</v>
      </c>
      <c r="G25" s="2" t="s">
        <v>18</v>
      </c>
      <c r="H25" s="14">
        <v>0</v>
      </c>
      <c r="I25" s="14">
        <f t="shared" si="5"/>
        <v>0</v>
      </c>
      <c r="J25" s="14">
        <v>0</v>
      </c>
      <c r="K25" s="14">
        <f t="shared" si="6"/>
        <v>0</v>
      </c>
    </row>
    <row r="26" spans="1:25" x14ac:dyDescent="0.25">
      <c r="A26" s="26">
        <f t="shared" si="2"/>
        <v>21</v>
      </c>
      <c r="B26" s="2" t="s">
        <v>54</v>
      </c>
      <c r="C26" s="2"/>
      <c r="D26" s="2"/>
      <c r="E26" s="2"/>
      <c r="F26" s="34">
        <v>20</v>
      </c>
      <c r="G26" s="2" t="s">
        <v>17</v>
      </c>
      <c r="H26" s="14">
        <v>0</v>
      </c>
      <c r="I26" s="14">
        <f t="shared" si="5"/>
        <v>0</v>
      </c>
      <c r="J26" s="14">
        <v>0</v>
      </c>
      <c r="K26" s="14">
        <f t="shared" si="6"/>
        <v>0</v>
      </c>
    </row>
    <row r="27" spans="1:25" x14ac:dyDescent="0.25">
      <c r="A27" s="26">
        <f t="shared" si="2"/>
        <v>22</v>
      </c>
      <c r="B27" s="2"/>
      <c r="C27" s="2"/>
      <c r="D27" s="2"/>
      <c r="E27" s="2"/>
      <c r="F27" s="34"/>
      <c r="G27" s="2"/>
      <c r="H27" s="14"/>
      <c r="I27" s="14"/>
      <c r="J27" s="14"/>
      <c r="K27" s="14"/>
    </row>
    <row r="28" spans="1:25" x14ac:dyDescent="0.25">
      <c r="B28" s="2"/>
    </row>
    <row r="29" spans="1:25" x14ac:dyDescent="0.25">
      <c r="I29" s="22">
        <f>SUM(I6:I28)</f>
        <v>0</v>
      </c>
      <c r="J29" s="30"/>
      <c r="K29" s="22">
        <f>SUM(K6:K28)</f>
        <v>0</v>
      </c>
    </row>
    <row r="30" spans="1:25" x14ac:dyDescent="0.25">
      <c r="I30" s="14"/>
      <c r="K30" s="14"/>
    </row>
    <row r="31" spans="1:25" x14ac:dyDescent="0.25">
      <c r="B31" s="31" t="s">
        <v>25</v>
      </c>
      <c r="C31" s="31"/>
      <c r="D31" s="31"/>
      <c r="E31" s="31"/>
      <c r="F31" s="31"/>
      <c r="G31" s="32">
        <f>I29+K29</f>
        <v>0</v>
      </c>
    </row>
  </sheetData>
  <protectedRanges>
    <protectedRange algorithmName="SHA-512" hashValue="BferKRUCeAa0xVe/u8vUN5lIu0AB1YXGLi7JDfWwODS1WV9OjDSmFrIFuKeGq2ccyOEGVHYgkC0uSAu18hPN9g==" saltValue="m+smcmu28GJrC1yUJJTBLQ==" spinCount="100000" sqref="V17:Y18 H6:K27" name="Oblast1"/>
  </protectedRanges>
  <pageMargins left="0.7" right="0.7" top="0.78740157499999996" bottom="0.78740157499999996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Hromosvod a uzemnění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Večeřa</cp:lastModifiedBy>
  <cp:lastPrinted>2023-06-05T06:03:51Z</cp:lastPrinted>
  <dcterms:created xsi:type="dcterms:W3CDTF">2021-12-03T13:31:27Z</dcterms:created>
  <dcterms:modified xsi:type="dcterms:W3CDTF">2025-02-13T09:39:17Z</dcterms:modified>
</cp:coreProperties>
</file>