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NDS\4000\40200\Obstaravanie_priprava\12_ZNH, EKS, VO\VO\S079 - Správa, údržba a servis monitorovacieho systému GPS\15_Úprava PHZ na zákl. pripomienok MINDOP\"/>
    </mc:Choice>
  </mc:AlternateContent>
  <bookViews>
    <workbookView xWindow="0" yWindow="0" windowWidth="10515" windowHeight="5400" tabRatio="638"/>
  </bookViews>
  <sheets>
    <sheet name="Príloha č.1_Špecifikácia ceny" sheetId="1" r:id="rId1"/>
    <sheet name="Príloha č.2_Návrh na plnenie .." sheetId="3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44" i="1" l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2" i="1"/>
  <c r="F20" i="1"/>
  <c r="F19" i="1"/>
  <c r="F18" i="1"/>
  <c r="F16" i="1"/>
  <c r="F15" i="1"/>
  <c r="F46" i="1" l="1"/>
  <c r="F48" i="1" l="1"/>
  <c r="F55" i="1" s="1"/>
  <c r="F49" i="1"/>
  <c r="F50" i="1"/>
  <c r="F51" i="1"/>
  <c r="F52" i="1"/>
  <c r="F53" i="1"/>
  <c r="F54" i="1"/>
  <c r="F56" i="1" l="1"/>
  <c r="B19" i="3" l="1"/>
  <c r="C19" i="3"/>
  <c r="F57" i="1" l="1"/>
  <c r="D19" i="3" s="1"/>
</calcChain>
</file>

<file path=xl/sharedStrings.xml><?xml version="1.0" encoding="utf-8"?>
<sst xmlns="http://schemas.openxmlformats.org/spreadsheetml/2006/main" count="161" uniqueCount="123">
  <si>
    <t>Stručný opis predmetu zákazky</t>
  </si>
  <si>
    <t>Cena celkom v € s DPH</t>
  </si>
  <si>
    <t>Názov zariadenia</t>
  </si>
  <si>
    <t>V .............................., dňa: ..........................</t>
  </si>
  <si>
    <t>Merná jednotka</t>
  </si>
  <si>
    <t>ks</t>
  </si>
  <si>
    <t xml:space="preserve">Množstvo
</t>
  </si>
  <si>
    <t>P.č.</t>
  </si>
  <si>
    <t>Cena celkom v € bez DPH</t>
  </si>
  <si>
    <t>Jednotková cena
v € bez DPH</t>
  </si>
  <si>
    <t>Celková cena
v € bez DPH</t>
  </si>
  <si>
    <t>Kontaktná osoba:</t>
  </si>
  <si>
    <t>IČO:</t>
  </si>
  <si>
    <t>E-mail/telefón:</t>
  </si>
  <si>
    <r>
      <t xml:space="preserve">Uchádzač vyplňuje len </t>
    </r>
    <r>
      <rPr>
        <b/>
        <sz val="11"/>
        <color rgb="FF000000"/>
        <rFont val="Calibri"/>
        <family val="2"/>
        <charset val="238"/>
        <scheme val="minor"/>
      </rPr>
      <t>vyžltené</t>
    </r>
    <r>
      <rPr>
        <sz val="11"/>
        <color rgb="FF000000"/>
        <rFont val="Calibri"/>
        <family val="2"/>
        <charset val="238"/>
        <scheme val="minor"/>
      </rPr>
      <t xml:space="preserve"> bunky. Do ostatných buniek nesmie zasahovať. Cena sa vyplňuje bez medzier pri tisícoch.</t>
    </r>
  </si>
  <si>
    <t>................................................................................................</t>
  </si>
  <si>
    <t>Názov firmy:</t>
  </si>
  <si>
    <t>Adresa firmy:</t>
  </si>
  <si>
    <t xml:space="preserve">Uchádzač je povinný do celkovej ceny zahrnúť všetky náklady a činnosti nevyhnutné za účelom riadneho dodania predmetu zákazky v zmysle prílohy opisného formulára. </t>
  </si>
  <si>
    <t xml:space="preserve">Správa, údržba a servis monitorovacieho systému GPS </t>
  </si>
  <si>
    <t>1.</t>
  </si>
  <si>
    <t>2.</t>
  </si>
  <si>
    <t>3.</t>
  </si>
  <si>
    <t>4.</t>
  </si>
  <si>
    <t>5.</t>
  </si>
  <si>
    <t>6.</t>
  </si>
  <si>
    <t>m</t>
  </si>
  <si>
    <t>Galvanické oddelenie GO</t>
  </si>
  <si>
    <t>Prepínač firemná/súkromná jazda</t>
  </si>
  <si>
    <t>Zvuková signalizácia neprihláseného vodiča</t>
  </si>
  <si>
    <t>Podpis oprávnenej osoby uchádzača</t>
  </si>
  <si>
    <t>Servisná hodina technika špecialistu, zahŕňa prácu technika, dopravu do a z miesta servisnej činnosti.</t>
  </si>
  <si>
    <t>mesiac</t>
  </si>
  <si>
    <t>MD</t>
  </si>
  <si>
    <t>Nh</t>
  </si>
  <si>
    <t>Hladinomer TR na meranie PHL v nádrži</t>
  </si>
  <si>
    <t>Gumové tesnenie k hadinomeru</t>
  </si>
  <si>
    <t xml:space="preserve">Plaváčik k hladinomeru </t>
  </si>
  <si>
    <t xml:space="preserve">Príruba hladinomera </t>
  </si>
  <si>
    <t>Krytka hladinomera</t>
  </si>
  <si>
    <t>Záslepka hladinomera</t>
  </si>
  <si>
    <t>RFID čítačka kariet zamestnancov</t>
  </si>
  <si>
    <t>GPS anténa k jednotke</t>
  </si>
  <si>
    <t>GSM anténa k jednotke</t>
  </si>
  <si>
    <t xml:space="preserve">Menič napätia </t>
  </si>
  <si>
    <t>Modul GOCAN na pripojenie k CAN zbernici vozidla</t>
  </si>
  <si>
    <t>Modul KOBIT/RASCO na pripojenie k nadstavbe vozidla</t>
  </si>
  <si>
    <t>Magnetický snímač SICK s príslušenstvom</t>
  </si>
  <si>
    <t>Snímač radlice MK s príslušenstvom</t>
  </si>
  <si>
    <t>Snímač otáčok s príslušenstvom</t>
  </si>
  <si>
    <t>Projektoivý manažér</t>
  </si>
  <si>
    <t>IT analytik</t>
  </si>
  <si>
    <t>IT architekt</t>
  </si>
  <si>
    <t>Programátor</t>
  </si>
  <si>
    <t>IT tester</t>
  </si>
  <si>
    <t>Iné pozície</t>
  </si>
  <si>
    <t>NÁVRH NA PLNENIE KRITÉRIÍ</t>
  </si>
  <si>
    <t>1.Názov predmetu zákazky:</t>
  </si>
  <si>
    <t>2. Identifikácia uchádzača:</t>
  </si>
  <si>
    <t>Obchodné meno:</t>
  </si>
  <si>
    <t>Sídlo/miesto podnikania:</t>
  </si>
  <si>
    <t>Telef. číslo:</t>
  </si>
  <si>
    <t>E - mail:</t>
  </si>
  <si>
    <t>3.Návrh na plnenie kritérií:</t>
  </si>
  <si>
    <t xml:space="preserve">Kritérium </t>
  </si>
  <si>
    <t>DPH v €</t>
  </si>
  <si>
    <t>Uchádzačom navrhovaná celková cena za celý predmet zákazky zahŕňajúca všetky náklady súvisiace s predmetom zákazky vyjadrená v eurách bez DPH.</t>
  </si>
  <si>
    <t>Poznámka:</t>
  </si>
  <si>
    <t>Uchádzač vyplňuje žlto označené bunky.</t>
  </si>
  <si>
    <t>Uchádzač uvedie skutočnosť či je/nie je platcom DPH:  som/nie* som platcom DPH.</t>
  </si>
  <si>
    <t>V ..................................,dňa......................</t>
  </si>
  <si>
    <t>...........................................................
Podpis oprávnenej osoby uchádzača</t>
  </si>
  <si>
    <t>*uchádzač označí či je alebo nie je platcom DPH.</t>
  </si>
  <si>
    <t>Poskytovanie služieb podpory prevádzky a údržby IS EMU</t>
  </si>
  <si>
    <t>Špecialista pre databázy</t>
  </si>
  <si>
    <t>DPH 23%</t>
  </si>
  <si>
    <t xml:space="preserve">Predmetom zákazky je správa, údržba a servis monitorovacieho systému GPS, ktorý je namontovaný v osobných a nákladných motorových vozidlách, pracovných strojoch a strojných mechanizmov Národnej diaľničnej spoločnosti, a.s. na jednotlivých strediskách údržby diaľnic, rýchlostných ciest a špecializovaných činností v rámci Slovenskej republiky. </t>
  </si>
  <si>
    <r>
      <rPr>
        <sz val="10"/>
        <color theme="1"/>
        <rFont val="Calibri"/>
        <family val="2"/>
        <charset val="238"/>
        <scheme val="minor"/>
      </rPr>
      <t xml:space="preserve">Poskytovanie služby na zber dát a údajov na osobných vozidlách (kat. M1, N1) 
600 ks monitorovaných motorových vozidiel / 1 mesiac, </t>
    </r>
    <r>
      <rPr>
        <b/>
        <sz val="10"/>
        <color theme="1"/>
        <rFont val="Calibri"/>
        <family val="2"/>
        <charset val="238"/>
        <scheme val="minor"/>
      </rPr>
      <t xml:space="preserve">
28 800 ks monitorovaných motorových vozidiel / 4 roky</t>
    </r>
  </si>
  <si>
    <r>
      <t>Poskytovanie služby na zber dát a údajov na nákladných vozidlách, strojoch a mechanizmoch (kat. N2, N3, O, PS, T)
900 ks motorových vozidiel / 1 mesiac</t>
    </r>
    <r>
      <rPr>
        <b/>
        <sz val="9.5"/>
        <color theme="1"/>
        <rFont val="Calibri"/>
        <family val="2"/>
        <charset val="238"/>
        <scheme val="minor"/>
      </rPr>
      <t>, 
43 200 ks motorových vozidiel / 4 roky</t>
    </r>
  </si>
  <si>
    <r>
      <t xml:space="preserve">Prestavba systému na zber dát a údajov na vozidlách pred zmenou druhu výkonu údržby. 
Zahŕňa prácu technika, dopravu do a z miesta servisnej činnosti a odskúšanie funkčnosti. 
</t>
    </r>
    <r>
      <rPr>
        <b/>
        <sz val="9"/>
        <color theme="1"/>
        <rFont val="Calibri"/>
        <family val="2"/>
        <charset val="238"/>
        <scheme val="minor"/>
      </rPr>
      <t>1 800 ks motorových vozidiel</t>
    </r>
  </si>
  <si>
    <r>
      <t xml:space="preserve">Kompletná reinštalácia zberných jednotiek z motorového vozidla na motorové vozidlo (kat. M1, N1). 
Zahŕňa prácu technika dopravu do a z miesta servisnej činnosti a odskúšanie funkčnosti.
</t>
    </r>
    <r>
      <rPr>
        <b/>
        <sz val="9"/>
        <color theme="1"/>
        <rFont val="Calibri"/>
        <family val="2"/>
        <charset val="238"/>
        <scheme val="minor"/>
      </rPr>
      <t>300 ks motorových vozidiel</t>
    </r>
  </si>
  <si>
    <t>Jednotka TDM-L.Fleet pre kat. M1, N1</t>
  </si>
  <si>
    <t>Jednotka TDM-Q.Full pre kat. N2, N3, O, PS, T</t>
  </si>
  <si>
    <t>Jednotka TDM-Q.EXT pre kat. N2, N3, O, PS, T</t>
  </si>
  <si>
    <r>
      <t>Kompletná reinštalácia zberných jednotiek z motorového vozidla na motorové vozidlo (kat. N2, N3, O, PS, T). 
Zahŕňa prácu technika dopravu do a z miesta servisnej činnosti a odskúšanie funkčnosti.
5</t>
    </r>
    <r>
      <rPr>
        <b/>
        <sz val="9"/>
        <color theme="1"/>
        <rFont val="Calibri"/>
        <family val="2"/>
        <charset val="238"/>
        <scheme val="minor"/>
      </rPr>
      <t>00 ks motorových vozidiel</t>
    </r>
  </si>
  <si>
    <r>
      <t xml:space="preserve">Služby                                                                                                                                                     </t>
    </r>
    <r>
      <rPr>
        <i/>
        <sz val="12"/>
        <color theme="1"/>
        <rFont val="Calibri"/>
        <family val="2"/>
        <charset val="238"/>
        <scheme val="minor"/>
      </rPr>
      <t>(Podrobne body 1., 2.)</t>
    </r>
  </si>
  <si>
    <r>
      <t xml:space="preserve">Servisná starostlivosť o zberné jednotky (ďalej "ZJ"), prestavba ZJ, reinštalácia ZJ
</t>
    </r>
    <r>
      <rPr>
        <i/>
        <sz val="12"/>
        <color theme="1"/>
        <rFont val="Calibri"/>
        <family val="2"/>
        <charset val="238"/>
        <scheme val="minor"/>
      </rPr>
      <t>(Podrobne body 3.,4.,5.)</t>
    </r>
  </si>
  <si>
    <r>
      <t xml:space="preserve">Servisná hodina technika                                                                                                </t>
    </r>
    <r>
      <rPr>
        <i/>
        <sz val="12"/>
        <color theme="1"/>
        <rFont val="Calibri"/>
        <family val="2"/>
        <charset val="238"/>
        <scheme val="minor"/>
      </rPr>
      <t>(Podrobne bod 6.)</t>
    </r>
  </si>
  <si>
    <r>
      <t>7. Náhradné diely - ND</t>
    </r>
    <r>
      <rPr>
        <i/>
        <sz val="12"/>
        <color theme="1"/>
        <rFont val="Calibri"/>
        <family val="2"/>
        <charset val="238"/>
        <scheme val="minor"/>
      </rPr>
      <t xml:space="preserve">
Výmena ND len v prípade zistenia poruchy na MJ a jej príslušenstva                                                                 (Podrobne body 8.1 až 8.21)</t>
    </r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</si>
  <si>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</si>
  <si>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</si>
  <si>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</si>
  <si>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</si>
  <si>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</si>
  <si>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</si>
  <si>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</si>
  <si>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</si>
  <si>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</si>
  <si>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</si>
  <si>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</si>
  <si>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</si>
  <si>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</si>
  <si>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</si>
  <si>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</si>
  <si>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</si>
  <si>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</si>
  <si>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</si>
  <si>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7.19.</t>
  </si>
  <si>
    <t>7.20.</t>
  </si>
  <si>
    <t>7.21.</t>
  </si>
  <si>
    <t>8.</t>
  </si>
  <si>
    <r>
      <t xml:space="preserve">9. Poskytovanie služieb Rozvoja IS EMU (Človekodeň)                                                                          </t>
    </r>
    <r>
      <rPr>
        <i/>
        <sz val="12"/>
        <color theme="1"/>
        <rFont val="Calibri"/>
        <family val="2"/>
        <charset val="238"/>
        <scheme val="minor"/>
      </rPr>
      <t>(Podrobne body 9.1 až 9.7)</t>
    </r>
  </si>
  <si>
    <t>9.1.</t>
  </si>
  <si>
    <t>9.2.</t>
  </si>
  <si>
    <t>9.3.</t>
  </si>
  <si>
    <t>9.4.</t>
  </si>
  <si>
    <t>9.5.</t>
  </si>
  <si>
    <t>9.6.</t>
  </si>
  <si>
    <t>9.7.</t>
  </si>
  <si>
    <r>
      <t xml:space="preserve">8. Služby podpory prevádzky a údržby IS EMU                                                                                                 </t>
    </r>
    <r>
      <rPr>
        <i/>
        <sz val="12"/>
        <color theme="1"/>
        <rFont val="Calibri"/>
        <family val="2"/>
        <charset val="238"/>
        <scheme val="minor"/>
      </rPr>
      <t>(Podrobne bod 8.)</t>
    </r>
  </si>
  <si>
    <t>Príloha č.1 k č. B.2 Špecifikácia ceny</t>
  </si>
  <si>
    <t>(príloha č.6 k Zmluve)</t>
  </si>
  <si>
    <t>Príloha č.1  k časti A.2 -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</si>
</sst>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9CC2E5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 applyProtection="1">
      <alignment horizontal="justify"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4" fontId="0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Border="1" applyProtection="1"/>
    <xf numFmtId="0" fontId="0" fillId="0" borderId="0" xfId="0" applyProtection="1"/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Protection="1"/>
    <xf numFmtId="0" fontId="11" fillId="0" borderId="0" xfId="0" applyFont="1" applyBorder="1" applyAlignment="1" applyProtection="1">
      <alignment horizontal="right" vertical="center"/>
    </xf>
    <xf numFmtId="4" fontId="11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Fill="1" applyAlignment="1" applyProtection="1"/>
    <xf numFmtId="0" fontId="1" fillId="0" borderId="0" xfId="0" applyFont="1" applyAlignment="1" applyProtection="1"/>
    <xf numFmtId="0" fontId="0" fillId="0" borderId="1" xfId="0" applyBorder="1" applyAlignment="1" applyProtection="1"/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6" borderId="13" xfId="0" applyFill="1" applyBorder="1" applyAlignment="1" applyProtection="1">
      <alignment horizontal="left" vertical="center" wrapText="1"/>
    </xf>
    <xf numFmtId="44" fontId="0" fillId="3" borderId="11" xfId="0" applyNumberFormat="1" applyFill="1" applyBorder="1" applyAlignment="1" applyProtection="1">
      <alignment vertical="center"/>
    </xf>
    <xf numFmtId="44" fontId="0" fillId="3" borderId="12" xfId="0" applyNumberFormat="1" applyFill="1" applyBorder="1" applyAlignment="1" applyProtection="1">
      <alignment vertical="center"/>
    </xf>
    <xf numFmtId="44" fontId="0" fillId="0" borderId="12" xfId="0" applyNumberForma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Font="1"/>
    <xf numFmtId="0" fontId="8" fillId="0" borderId="0" xfId="0" applyFont="1" applyAlignment="1" applyProtection="1">
      <alignment wrapText="1"/>
    </xf>
    <xf numFmtId="3" fontId="9" fillId="4" borderId="14" xfId="0" applyNumberFormat="1" applyFont="1" applyFill="1" applyBorder="1" applyAlignment="1" applyProtection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center"/>
    </xf>
    <xf numFmtId="3" fontId="19" fillId="4" borderId="1" xfId="0" applyNumberFormat="1" applyFont="1" applyFill="1" applyBorder="1" applyAlignment="1" applyProtection="1">
      <alignment horizontal="center" vertical="center"/>
    </xf>
    <xf numFmtId="3" fontId="9" fillId="4" borderId="1" xfId="0" applyNumberFormat="1" applyFont="1" applyFill="1" applyBorder="1" applyAlignment="1" applyProtection="1">
      <alignment horizontal="center" vertical="center" wrapText="1"/>
    </xf>
    <xf numFmtId="3" fontId="9" fillId="4" borderId="10" xfId="0" applyNumberFormat="1" applyFont="1" applyFill="1" applyBorder="1" applyAlignment="1" applyProtection="1">
      <alignment horizontal="center" vertical="center" wrapText="1"/>
    </xf>
    <xf numFmtId="3" fontId="19" fillId="4" borderId="6" xfId="0" applyNumberFormat="1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0" fillId="0" borderId="14" xfId="0" applyFont="1" applyBorder="1" applyAlignment="1">
      <alignment horizontal="justify" vertical="center" wrapText="1"/>
    </xf>
    <xf numFmtId="3" fontId="8" fillId="4" borderId="10" xfId="0" applyNumberFormat="1" applyFont="1" applyFill="1" applyBorder="1" applyAlignment="1" applyProtection="1">
      <alignment horizontal="center" vertical="center"/>
    </xf>
    <xf numFmtId="0" fontId="20" fillId="3" borderId="20" xfId="0" applyFont="1" applyFill="1" applyBorder="1" applyAlignment="1">
      <alignment horizontal="left" vertical="center" wrapText="1"/>
    </xf>
    <xf numFmtId="3" fontId="19" fillId="4" borderId="10" xfId="0" applyNumberFormat="1" applyFont="1" applyFill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 wrapText="1"/>
    </xf>
    <xf numFmtId="3" fontId="8" fillId="4" borderId="14" xfId="0" applyNumberFormat="1" applyFont="1" applyFill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/>
    </xf>
    <xf numFmtId="4" fontId="8" fillId="0" borderId="23" xfId="0" applyNumberFormat="1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4" fontId="8" fillId="0" borderId="28" xfId="0" applyNumberFormat="1" applyFont="1" applyBorder="1" applyAlignment="1" applyProtection="1">
      <alignment horizontal="center" vertical="center"/>
    </xf>
    <xf numFmtId="4" fontId="8" fillId="0" borderId="29" xfId="0" applyNumberFormat="1" applyFont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 wrapText="1"/>
    </xf>
    <xf numFmtId="4" fontId="8" fillId="0" borderId="33" xfId="0" applyNumberFormat="1" applyFont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 wrapText="1"/>
    </xf>
    <xf numFmtId="16" fontId="19" fillId="0" borderId="26" xfId="0" applyNumberFormat="1" applyFont="1" applyBorder="1" applyAlignment="1" applyProtection="1">
      <alignment horizontal="center" vertical="center" wrapText="1"/>
    </xf>
    <xf numFmtId="16" fontId="19" fillId="0" borderId="27" xfId="0" applyNumberFormat="1" applyFont="1" applyBorder="1" applyAlignment="1" applyProtection="1">
      <alignment horizontal="center" vertical="center" wrapText="1"/>
    </xf>
    <xf numFmtId="0" fontId="19" fillId="0" borderId="37" xfId="0" applyFont="1" applyBorder="1" applyAlignment="1" applyProtection="1">
      <alignment horizontal="center" vertical="center"/>
    </xf>
    <xf numFmtId="4" fontId="11" fillId="0" borderId="28" xfId="0" applyNumberFormat="1" applyFont="1" applyBorder="1" applyAlignment="1" applyProtection="1">
      <alignment horizontal="center" vertical="center"/>
    </xf>
    <xf numFmtId="4" fontId="11" fillId="0" borderId="35" xfId="0" applyNumberFormat="1" applyFont="1" applyBorder="1" applyAlignment="1" applyProtection="1">
      <alignment horizontal="center" vertical="center"/>
    </xf>
    <xf numFmtId="0" fontId="0" fillId="0" borderId="39" xfId="0" applyBorder="1" applyProtection="1"/>
    <xf numFmtId="0" fontId="0" fillId="0" borderId="38" xfId="0" applyBorder="1" applyAlignment="1" applyProtection="1">
      <alignment horizontal="right" vertical="center"/>
    </xf>
    <xf numFmtId="0" fontId="0" fillId="0" borderId="40" xfId="0" applyBorder="1" applyAlignment="1" applyProtection="1">
      <alignment horizontal="right" vertical="center"/>
    </xf>
    <xf numFmtId="0" fontId="0" fillId="0" borderId="40" xfId="0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vertical="center" wrapText="1"/>
    </xf>
    <xf numFmtId="0" fontId="14" fillId="3" borderId="6" xfId="0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right"/>
    </xf>
    <xf numFmtId="0" fontId="19" fillId="3" borderId="6" xfId="0" applyFont="1" applyFill="1" applyBorder="1" applyAlignment="1" applyProtection="1">
      <alignment vertical="center" wrapText="1"/>
    </xf>
    <xf numFmtId="4" fontId="2" fillId="3" borderId="33" xfId="0" applyNumberFormat="1" applyFont="1" applyFill="1" applyBorder="1" applyAlignment="1" applyProtection="1">
      <alignment horizontal="center" vertical="center"/>
    </xf>
    <xf numFmtId="2" fontId="1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16" fontId="19" fillId="0" borderId="43" xfId="0" applyNumberFormat="1" applyFont="1" applyBorder="1" applyAlignment="1" applyProtection="1">
      <alignment horizontal="center" vertical="center" wrapText="1"/>
    </xf>
    <xf numFmtId="4" fontId="8" fillId="3" borderId="29" xfId="0" applyNumberFormat="1" applyFont="1" applyFill="1" applyBorder="1" applyAlignment="1" applyProtection="1">
      <alignment horizontal="center" vertical="center"/>
    </xf>
    <xf numFmtId="4" fontId="8" fillId="3" borderId="36" xfId="0" applyNumberFormat="1" applyFont="1" applyFill="1" applyBorder="1" applyAlignment="1" applyProtection="1">
      <alignment horizontal="center" vertical="center"/>
    </xf>
    <xf numFmtId="4" fontId="8" fillId="3" borderId="28" xfId="0" applyNumberFormat="1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right" vertical="center"/>
    </xf>
    <xf numFmtId="0" fontId="3" fillId="5" borderId="13" xfId="0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right" vertical="center"/>
    </xf>
    <xf numFmtId="0" fontId="11" fillId="0" borderId="18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Font="1" applyBorder="1" applyAlignment="1" applyProtection="1">
      <alignment horizontal="left" vertical="center" wrapText="1"/>
    </xf>
    <xf numFmtId="0" fontId="2" fillId="3" borderId="41" xfId="0" applyFont="1" applyFill="1" applyBorder="1" applyAlignment="1" applyProtection="1">
      <alignment horizontal="right" vertical="center"/>
    </xf>
    <xf numFmtId="0" fontId="2" fillId="3" borderId="42" xfId="0" applyFont="1" applyFill="1" applyBorder="1" applyAlignment="1" applyProtection="1">
      <alignment horizontal="right" vertical="center"/>
    </xf>
    <xf numFmtId="0" fontId="2" fillId="3" borderId="15" xfId="0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left"/>
      <protection locked="0"/>
    </xf>
    <xf numFmtId="2" fontId="10" fillId="2" borderId="1" xfId="0" applyNumberFormat="1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10" fillId="2" borderId="3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3" fillId="5" borderId="30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25" xfId="0" applyFont="1" applyFill="1" applyBorder="1" applyAlignment="1" applyProtection="1">
      <alignment horizontal="center" vertical="center" wrapText="1"/>
    </xf>
    <xf numFmtId="4" fontId="8" fillId="0" borderId="17" xfId="0" applyNumberFormat="1" applyFont="1" applyBorder="1" applyAlignment="1" applyProtection="1">
      <alignment horizontal="center" vertical="center"/>
    </xf>
    <xf numFmtId="4" fontId="8" fillId="0" borderId="19" xfId="0" applyNumberFormat="1" applyFont="1" applyBorder="1" applyAlignment="1" applyProtection="1">
      <alignment horizontal="center" vertical="center"/>
    </xf>
    <xf numFmtId="4" fontId="8" fillId="0" borderId="31" xfId="0" applyNumberFormat="1" applyFont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3" fillId="5" borderId="24" xfId="0" applyFont="1" applyFill="1" applyBorder="1" applyAlignment="1" applyProtection="1">
      <alignment horizontal="center" vertical="center" wrapText="1"/>
    </xf>
    <xf numFmtId="0" fontId="22" fillId="5" borderId="8" xfId="0" applyFont="1" applyFill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3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 vertical="top" wrapText="1"/>
    </xf>
    <xf numFmtId="0" fontId="16" fillId="0" borderId="0" xfId="0" applyFont="1" applyAlignment="1" applyProtection="1">
      <alignment horizontal="center" vertical="center"/>
    </xf>
    <xf numFmtId="0" fontId="7" fillId="7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zoomScale="90" zoomScaleNormal="90" workbookViewId="0">
      <selection activeCell="E2" sqref="E2"/>
    </sheetView>
  </sheetViews>
  <sheetFormatPr defaultColWidth="8.7109375" defaultRowHeight="15" x14ac:dyDescent="0.25"/>
  <cols>
    <col min="1" max="1" width="5.140625" style="8" customWidth="1"/>
    <col min="2" max="2" width="64.28515625" style="8" customWidth="1"/>
    <col min="3" max="4" width="9.7109375" style="8" customWidth="1"/>
    <col min="5" max="6" width="16.7109375" style="8" customWidth="1"/>
    <col min="7" max="16384" width="8.7109375" style="8"/>
  </cols>
  <sheetData>
    <row r="1" spans="1:6" ht="21" x14ac:dyDescent="0.25">
      <c r="A1" s="99" t="s">
        <v>19</v>
      </c>
      <c r="B1" s="99"/>
      <c r="C1" s="99"/>
      <c r="D1" s="99"/>
      <c r="E1" s="9"/>
      <c r="F1" s="10" t="s">
        <v>120</v>
      </c>
    </row>
    <row r="2" spans="1:6" ht="15.75" x14ac:dyDescent="0.25">
      <c r="B2" s="1"/>
      <c r="E2" s="8" t="s">
        <v>121</v>
      </c>
    </row>
    <row r="3" spans="1:6" ht="15.75" x14ac:dyDescent="0.25">
      <c r="B3" s="2" t="s">
        <v>16</v>
      </c>
      <c r="C3" s="102"/>
      <c r="D3" s="102"/>
      <c r="E3" s="102"/>
      <c r="F3" s="102"/>
    </row>
    <row r="4" spans="1:6" ht="15.75" x14ac:dyDescent="0.25">
      <c r="B4" s="2" t="s">
        <v>17</v>
      </c>
      <c r="C4" s="102"/>
      <c r="D4" s="102"/>
      <c r="E4" s="102"/>
      <c r="F4" s="102"/>
    </row>
    <row r="5" spans="1:6" ht="15.75" x14ac:dyDescent="0.25">
      <c r="B5" s="2"/>
      <c r="C5" s="104"/>
      <c r="D5" s="105"/>
      <c r="E5" s="105"/>
      <c r="F5" s="106"/>
    </row>
    <row r="6" spans="1:6" ht="15.75" x14ac:dyDescent="0.25">
      <c r="B6" s="2" t="s">
        <v>12</v>
      </c>
      <c r="C6" s="102"/>
      <c r="D6" s="102"/>
      <c r="E6" s="102"/>
      <c r="F6" s="102"/>
    </row>
    <row r="7" spans="1:6" ht="15.75" x14ac:dyDescent="0.25">
      <c r="B7" s="2" t="s">
        <v>11</v>
      </c>
      <c r="C7" s="104"/>
      <c r="D7" s="105"/>
      <c r="E7" s="105"/>
      <c r="F7" s="106"/>
    </row>
    <row r="8" spans="1:6" ht="15.75" x14ac:dyDescent="0.25">
      <c r="B8" s="2" t="s">
        <v>13</v>
      </c>
      <c r="C8" s="103"/>
      <c r="D8" s="103"/>
      <c r="E8" s="103"/>
      <c r="F8" s="103"/>
    </row>
    <row r="9" spans="1:6" ht="12.75" customHeight="1" x14ac:dyDescent="0.25">
      <c r="A9" s="93"/>
      <c r="B9" s="93"/>
      <c r="C9" s="93"/>
      <c r="D9" s="93"/>
      <c r="E9" s="93"/>
      <c r="F9" s="93"/>
    </row>
    <row r="10" spans="1:6" s="6" customFormat="1" ht="15.75" x14ac:dyDescent="0.25">
      <c r="A10" s="101" t="s">
        <v>0</v>
      </c>
      <c r="B10" s="101"/>
      <c r="C10" s="101"/>
      <c r="D10" s="101"/>
      <c r="E10" s="101"/>
      <c r="F10" s="101"/>
    </row>
    <row r="11" spans="1:6" ht="48.75" customHeight="1" x14ac:dyDescent="0.25">
      <c r="A11" s="100" t="s">
        <v>76</v>
      </c>
      <c r="B11" s="100"/>
      <c r="C11" s="100"/>
      <c r="D11" s="100"/>
      <c r="E11" s="100"/>
      <c r="F11" s="100"/>
    </row>
    <row r="12" spans="1:6" ht="18" customHeight="1" thickBot="1" x14ac:dyDescent="0.3">
      <c r="A12" s="14"/>
      <c r="B12" s="14"/>
      <c r="C12" s="14"/>
      <c r="D12" s="14"/>
      <c r="E12" s="14"/>
      <c r="F12" s="14"/>
    </row>
    <row r="13" spans="1:6" ht="39.75" customHeight="1" thickBot="1" x14ac:dyDescent="0.3">
      <c r="A13" s="50" t="s">
        <v>7</v>
      </c>
      <c r="B13" s="51" t="s">
        <v>2</v>
      </c>
      <c r="C13" s="52" t="s">
        <v>4</v>
      </c>
      <c r="D13" s="53" t="s">
        <v>6</v>
      </c>
      <c r="E13" s="52" t="s">
        <v>9</v>
      </c>
      <c r="F13" s="54" t="s">
        <v>10</v>
      </c>
    </row>
    <row r="14" spans="1:6" ht="33" customHeight="1" thickTop="1" thickBot="1" x14ac:dyDescent="0.3">
      <c r="A14" s="118" t="s">
        <v>85</v>
      </c>
      <c r="B14" s="119"/>
      <c r="C14" s="109"/>
      <c r="D14" s="110"/>
      <c r="E14" s="110"/>
      <c r="F14" s="111"/>
    </row>
    <row r="15" spans="1:6" ht="48" customHeight="1" x14ac:dyDescent="0.25">
      <c r="A15" s="55" t="s">
        <v>20</v>
      </c>
      <c r="B15" s="76" t="s">
        <v>77</v>
      </c>
      <c r="C15" s="17" t="s">
        <v>5</v>
      </c>
      <c r="D15" s="37">
        <v>28800</v>
      </c>
      <c r="E15" s="78"/>
      <c r="F15" s="56">
        <f t="shared" ref="F15" si="0">SUM(D15*E15)</f>
        <v>0</v>
      </c>
    </row>
    <row r="16" spans="1:6" ht="51" customHeight="1" x14ac:dyDescent="0.25">
      <c r="A16" s="57" t="s">
        <v>21</v>
      </c>
      <c r="B16" s="15" t="s">
        <v>78</v>
      </c>
      <c r="C16" s="19" t="s">
        <v>5</v>
      </c>
      <c r="D16" s="39">
        <v>43200</v>
      </c>
      <c r="E16" s="79"/>
      <c r="F16" s="58">
        <f t="shared" ref="F16" si="1">SUM(D16*E16)</f>
        <v>0</v>
      </c>
    </row>
    <row r="17" spans="1:6" ht="50.25" customHeight="1" thickBot="1" x14ac:dyDescent="0.3">
      <c r="A17" s="107" t="s">
        <v>86</v>
      </c>
      <c r="B17" s="108"/>
      <c r="C17" s="112"/>
      <c r="D17" s="113"/>
      <c r="E17" s="113"/>
      <c r="F17" s="114"/>
    </row>
    <row r="18" spans="1:6" ht="60" customHeight="1" x14ac:dyDescent="0.25">
      <c r="A18" s="60" t="s">
        <v>22</v>
      </c>
      <c r="B18" s="73" t="s">
        <v>79</v>
      </c>
      <c r="C18" s="17" t="s">
        <v>5</v>
      </c>
      <c r="D18" s="37">
        <v>1800</v>
      </c>
      <c r="E18" s="80"/>
      <c r="F18" s="61">
        <f>SUM(D18*E18)</f>
        <v>0</v>
      </c>
    </row>
    <row r="19" spans="1:6" ht="60" customHeight="1" x14ac:dyDescent="0.25">
      <c r="A19" s="60" t="s">
        <v>23</v>
      </c>
      <c r="B19" s="74" t="s">
        <v>80</v>
      </c>
      <c r="C19" s="19" t="s">
        <v>5</v>
      </c>
      <c r="D19" s="40">
        <v>300</v>
      </c>
      <c r="E19" s="79"/>
      <c r="F19" s="58">
        <f>SUM(D19*E19)</f>
        <v>0</v>
      </c>
    </row>
    <row r="20" spans="1:6" ht="60" customHeight="1" x14ac:dyDescent="0.25">
      <c r="A20" s="62" t="s">
        <v>24</v>
      </c>
      <c r="B20" s="72" t="s">
        <v>84</v>
      </c>
      <c r="C20" s="21" t="s">
        <v>5</v>
      </c>
      <c r="D20" s="41">
        <v>500</v>
      </c>
      <c r="E20" s="78"/>
      <c r="F20" s="83">
        <f>SUM(D20*E20)</f>
        <v>0</v>
      </c>
    </row>
    <row r="21" spans="1:6" ht="31.5" customHeight="1" thickBot="1" x14ac:dyDescent="0.3">
      <c r="A21" s="107" t="s">
        <v>87</v>
      </c>
      <c r="B21" s="108"/>
      <c r="C21" s="115"/>
      <c r="D21" s="116"/>
      <c r="E21" s="116"/>
      <c r="F21" s="117"/>
    </row>
    <row r="22" spans="1:6" ht="24" customHeight="1" x14ac:dyDescent="0.25">
      <c r="A22" s="62" t="s">
        <v>25</v>
      </c>
      <c r="B22" s="46" t="s">
        <v>31</v>
      </c>
      <c r="C22" s="43" t="s">
        <v>34</v>
      </c>
      <c r="D22" s="47">
        <v>4000</v>
      </c>
      <c r="E22" s="78"/>
      <c r="F22" s="83">
        <f t="shared" ref="F22" si="2">SUM(D22*E22)</f>
        <v>0</v>
      </c>
    </row>
    <row r="23" spans="1:6" ht="50.25" customHeight="1" thickBot="1" x14ac:dyDescent="0.3">
      <c r="A23" s="107" t="s">
        <v>88</v>
      </c>
      <c r="B23" s="108"/>
      <c r="C23" s="120"/>
      <c r="D23" s="121"/>
      <c r="E23" s="121"/>
      <c r="F23" s="122"/>
    </row>
    <row r="24" spans="1:6" ht="15" customHeight="1" x14ac:dyDescent="0.25">
      <c r="A24" s="63" t="s">
        <v>89</v>
      </c>
      <c r="B24" s="18" t="s">
        <v>81</v>
      </c>
      <c r="C24" s="17" t="s">
        <v>5</v>
      </c>
      <c r="D24" s="42">
        <v>300</v>
      </c>
      <c r="E24" s="81"/>
      <c r="F24" s="84">
        <f t="shared" ref="F24:F44" si="3">SUM(D24*E24)</f>
        <v>0</v>
      </c>
    </row>
    <row r="25" spans="1:6" ht="15" customHeight="1" x14ac:dyDescent="0.25">
      <c r="A25" s="64" t="s">
        <v>90</v>
      </c>
      <c r="B25" s="20" t="s">
        <v>82</v>
      </c>
      <c r="C25" s="19" t="s">
        <v>5</v>
      </c>
      <c r="D25" s="39">
        <v>300</v>
      </c>
      <c r="E25" s="79"/>
      <c r="F25" s="85">
        <f t="shared" si="3"/>
        <v>0</v>
      </c>
    </row>
    <row r="26" spans="1:6" ht="15" customHeight="1" x14ac:dyDescent="0.25">
      <c r="A26" s="63" t="s">
        <v>91</v>
      </c>
      <c r="B26" s="20" t="s">
        <v>83</v>
      </c>
      <c r="C26" s="19" t="s">
        <v>5</v>
      </c>
      <c r="D26" s="39">
        <v>300</v>
      </c>
      <c r="E26" s="79"/>
      <c r="F26" s="85">
        <f t="shared" si="3"/>
        <v>0</v>
      </c>
    </row>
    <row r="27" spans="1:6" ht="15" customHeight="1" x14ac:dyDescent="0.25">
      <c r="A27" s="63" t="s">
        <v>92</v>
      </c>
      <c r="B27" s="18" t="s">
        <v>35</v>
      </c>
      <c r="C27" s="19" t="s">
        <v>5</v>
      </c>
      <c r="D27" s="39">
        <v>300</v>
      </c>
      <c r="E27" s="79"/>
      <c r="F27" s="85">
        <f t="shared" si="3"/>
        <v>0</v>
      </c>
    </row>
    <row r="28" spans="1:6" ht="15" customHeight="1" x14ac:dyDescent="0.25">
      <c r="A28" s="64" t="s">
        <v>93</v>
      </c>
      <c r="B28" s="20" t="s">
        <v>36</v>
      </c>
      <c r="C28" s="19" t="s">
        <v>5</v>
      </c>
      <c r="D28" s="39">
        <v>300</v>
      </c>
      <c r="E28" s="79"/>
      <c r="F28" s="85">
        <f t="shared" si="3"/>
        <v>0</v>
      </c>
    </row>
    <row r="29" spans="1:6" ht="15" customHeight="1" x14ac:dyDescent="0.25">
      <c r="A29" s="63" t="s">
        <v>94</v>
      </c>
      <c r="B29" s="20" t="s">
        <v>37</v>
      </c>
      <c r="C29" s="19" t="s">
        <v>5</v>
      </c>
      <c r="D29" s="39">
        <v>300</v>
      </c>
      <c r="E29" s="79"/>
      <c r="F29" s="85">
        <f t="shared" si="3"/>
        <v>0</v>
      </c>
    </row>
    <row r="30" spans="1:6" ht="15" customHeight="1" x14ac:dyDescent="0.25">
      <c r="A30" s="63" t="s">
        <v>95</v>
      </c>
      <c r="B30" s="20" t="s">
        <v>38</v>
      </c>
      <c r="C30" s="19" t="s">
        <v>5</v>
      </c>
      <c r="D30" s="39">
        <v>300</v>
      </c>
      <c r="E30" s="79"/>
      <c r="F30" s="85">
        <f t="shared" si="3"/>
        <v>0</v>
      </c>
    </row>
    <row r="31" spans="1:6" ht="15" customHeight="1" x14ac:dyDescent="0.25">
      <c r="A31" s="64" t="s">
        <v>96</v>
      </c>
      <c r="B31" s="20" t="s">
        <v>39</v>
      </c>
      <c r="C31" s="19" t="s">
        <v>5</v>
      </c>
      <c r="D31" s="39">
        <v>300</v>
      </c>
      <c r="E31" s="79"/>
      <c r="F31" s="85">
        <f t="shared" si="3"/>
        <v>0</v>
      </c>
    </row>
    <row r="32" spans="1:6" ht="15" customHeight="1" x14ac:dyDescent="0.25">
      <c r="A32" s="63" t="s">
        <v>97</v>
      </c>
      <c r="B32" s="20" t="s">
        <v>40</v>
      </c>
      <c r="C32" s="19" t="s">
        <v>5</v>
      </c>
      <c r="D32" s="39">
        <v>300</v>
      </c>
      <c r="E32" s="79"/>
      <c r="F32" s="85">
        <f t="shared" si="3"/>
        <v>0</v>
      </c>
    </row>
    <row r="33" spans="1:6" ht="15" customHeight="1" x14ac:dyDescent="0.25">
      <c r="A33" s="64" t="s">
        <v>98</v>
      </c>
      <c r="B33" s="20" t="s">
        <v>41</v>
      </c>
      <c r="C33" s="19" t="s">
        <v>26</v>
      </c>
      <c r="D33" s="39">
        <v>300</v>
      </c>
      <c r="E33" s="79"/>
      <c r="F33" s="85">
        <f t="shared" si="3"/>
        <v>0</v>
      </c>
    </row>
    <row r="34" spans="1:6" ht="15" customHeight="1" x14ac:dyDescent="0.25">
      <c r="A34" s="64" t="s">
        <v>99</v>
      </c>
      <c r="B34" s="20" t="s">
        <v>27</v>
      </c>
      <c r="C34" s="19" t="s">
        <v>5</v>
      </c>
      <c r="D34" s="39">
        <v>300</v>
      </c>
      <c r="E34" s="79"/>
      <c r="F34" s="85">
        <f t="shared" si="3"/>
        <v>0</v>
      </c>
    </row>
    <row r="35" spans="1:6" ht="15" customHeight="1" x14ac:dyDescent="0.25">
      <c r="A35" s="63" t="s">
        <v>100</v>
      </c>
      <c r="B35" s="20" t="s">
        <v>42</v>
      </c>
      <c r="C35" s="19" t="s">
        <v>5</v>
      </c>
      <c r="D35" s="39">
        <v>300</v>
      </c>
      <c r="E35" s="79"/>
      <c r="F35" s="85">
        <f t="shared" si="3"/>
        <v>0</v>
      </c>
    </row>
    <row r="36" spans="1:6" ht="15" customHeight="1" x14ac:dyDescent="0.25">
      <c r="A36" s="63" t="s">
        <v>101</v>
      </c>
      <c r="B36" s="20" t="s">
        <v>43</v>
      </c>
      <c r="C36" s="19" t="s">
        <v>5</v>
      </c>
      <c r="D36" s="39">
        <v>300</v>
      </c>
      <c r="E36" s="79"/>
      <c r="F36" s="85">
        <f t="shared" si="3"/>
        <v>0</v>
      </c>
    </row>
    <row r="37" spans="1:6" ht="15" customHeight="1" x14ac:dyDescent="0.25">
      <c r="A37" s="64" t="s">
        <v>102</v>
      </c>
      <c r="B37" s="20" t="s">
        <v>44</v>
      </c>
      <c r="C37" s="19" t="s">
        <v>5</v>
      </c>
      <c r="D37" s="39">
        <v>300</v>
      </c>
      <c r="E37" s="79"/>
      <c r="F37" s="85">
        <f t="shared" si="3"/>
        <v>0</v>
      </c>
    </row>
    <row r="38" spans="1:6" ht="15" customHeight="1" x14ac:dyDescent="0.25">
      <c r="A38" s="63" t="s">
        <v>103</v>
      </c>
      <c r="B38" s="20" t="s">
        <v>45</v>
      </c>
      <c r="C38" s="19" t="s">
        <v>5</v>
      </c>
      <c r="D38" s="39">
        <v>300</v>
      </c>
      <c r="E38" s="79"/>
      <c r="F38" s="85">
        <f t="shared" si="3"/>
        <v>0</v>
      </c>
    </row>
    <row r="39" spans="1:6" ht="15" customHeight="1" x14ac:dyDescent="0.25">
      <c r="A39" s="64" t="s">
        <v>104</v>
      </c>
      <c r="B39" s="20" t="s">
        <v>46</v>
      </c>
      <c r="C39" s="19" t="s">
        <v>5</v>
      </c>
      <c r="D39" s="39">
        <v>300</v>
      </c>
      <c r="E39" s="79"/>
      <c r="F39" s="85">
        <f t="shared" si="3"/>
        <v>0</v>
      </c>
    </row>
    <row r="40" spans="1:6" ht="15" customHeight="1" x14ac:dyDescent="0.25">
      <c r="A40" s="64" t="s">
        <v>105</v>
      </c>
      <c r="B40" s="20" t="s">
        <v>28</v>
      </c>
      <c r="C40" s="19" t="s">
        <v>5</v>
      </c>
      <c r="D40" s="39">
        <v>300</v>
      </c>
      <c r="E40" s="79"/>
      <c r="F40" s="85">
        <f t="shared" si="3"/>
        <v>0</v>
      </c>
    </row>
    <row r="41" spans="1:6" ht="15" customHeight="1" x14ac:dyDescent="0.25">
      <c r="A41" s="63" t="s">
        <v>106</v>
      </c>
      <c r="B41" s="20" t="s">
        <v>29</v>
      </c>
      <c r="C41" s="19" t="s">
        <v>5</v>
      </c>
      <c r="D41" s="39">
        <v>300</v>
      </c>
      <c r="E41" s="79"/>
      <c r="F41" s="85">
        <f t="shared" si="3"/>
        <v>0</v>
      </c>
    </row>
    <row r="42" spans="1:6" ht="15" customHeight="1" x14ac:dyDescent="0.25">
      <c r="A42" s="64" t="s">
        <v>107</v>
      </c>
      <c r="B42" s="20" t="s">
        <v>47</v>
      </c>
      <c r="C42" s="19" t="s">
        <v>5</v>
      </c>
      <c r="D42" s="39">
        <v>300</v>
      </c>
      <c r="E42" s="79"/>
      <c r="F42" s="85">
        <f t="shared" si="3"/>
        <v>0</v>
      </c>
    </row>
    <row r="43" spans="1:6" ht="15" customHeight="1" x14ac:dyDescent="0.25">
      <c r="A43" s="63" t="s">
        <v>108</v>
      </c>
      <c r="B43" s="20" t="s">
        <v>48</v>
      </c>
      <c r="C43" s="19" t="s">
        <v>5</v>
      </c>
      <c r="D43" s="39">
        <v>300</v>
      </c>
      <c r="E43" s="79"/>
      <c r="F43" s="85">
        <f t="shared" si="3"/>
        <v>0</v>
      </c>
    </row>
    <row r="44" spans="1:6" ht="15" customHeight="1" x14ac:dyDescent="0.25">
      <c r="A44" s="63" t="s">
        <v>109</v>
      </c>
      <c r="B44" s="20" t="s">
        <v>49</v>
      </c>
      <c r="C44" s="19" t="s">
        <v>5</v>
      </c>
      <c r="D44" s="39">
        <v>300</v>
      </c>
      <c r="E44" s="79"/>
      <c r="F44" s="85">
        <f t="shared" si="3"/>
        <v>0</v>
      </c>
    </row>
    <row r="45" spans="1:6" ht="36" customHeight="1" thickBot="1" x14ac:dyDescent="0.3">
      <c r="A45" s="107" t="s">
        <v>119</v>
      </c>
      <c r="B45" s="108"/>
      <c r="C45" s="115"/>
      <c r="D45" s="116"/>
      <c r="E45" s="116"/>
      <c r="F45" s="117"/>
    </row>
    <row r="46" spans="1:6" ht="15" customHeight="1" x14ac:dyDescent="0.25">
      <c r="A46" s="65" t="s">
        <v>110</v>
      </c>
      <c r="B46" s="44" t="s">
        <v>73</v>
      </c>
      <c r="C46" s="48" t="s">
        <v>32</v>
      </c>
      <c r="D46" s="49">
        <v>48</v>
      </c>
      <c r="E46" s="78"/>
      <c r="F46" s="61">
        <f t="shared" ref="F46:F54" si="4">SUM(D46*E46)</f>
        <v>0</v>
      </c>
    </row>
    <row r="47" spans="1:6" ht="36" customHeight="1" thickBot="1" x14ac:dyDescent="0.3">
      <c r="A47" s="88" t="s">
        <v>111</v>
      </c>
      <c r="B47" s="89"/>
      <c r="C47" s="123"/>
      <c r="D47" s="124"/>
      <c r="E47" s="124"/>
      <c r="F47" s="125"/>
    </row>
    <row r="48" spans="1:6" ht="15" customHeight="1" x14ac:dyDescent="0.25">
      <c r="A48" s="63" t="s">
        <v>112</v>
      </c>
      <c r="B48" s="22" t="s">
        <v>50</v>
      </c>
      <c r="C48" s="23" t="s">
        <v>33</v>
      </c>
      <c r="D48" s="45">
        <v>36</v>
      </c>
      <c r="E48" s="78"/>
      <c r="F48" s="59">
        <f t="shared" si="4"/>
        <v>0</v>
      </c>
    </row>
    <row r="49" spans="1:6" ht="15" customHeight="1" x14ac:dyDescent="0.25">
      <c r="A49" s="63" t="s">
        <v>113</v>
      </c>
      <c r="B49" s="15" t="s">
        <v>51</v>
      </c>
      <c r="C49" s="16" t="s">
        <v>33</v>
      </c>
      <c r="D49" s="38">
        <v>432</v>
      </c>
      <c r="E49" s="79"/>
      <c r="F49" s="85">
        <f t="shared" si="4"/>
        <v>0</v>
      </c>
    </row>
    <row r="50" spans="1:6" ht="15" customHeight="1" x14ac:dyDescent="0.25">
      <c r="A50" s="63" t="s">
        <v>114</v>
      </c>
      <c r="B50" s="15" t="s">
        <v>52</v>
      </c>
      <c r="C50" s="16" t="s">
        <v>33</v>
      </c>
      <c r="D50" s="38">
        <v>90</v>
      </c>
      <c r="E50" s="79"/>
      <c r="F50" s="85">
        <f t="shared" si="4"/>
        <v>0</v>
      </c>
    </row>
    <row r="51" spans="1:6" ht="15" customHeight="1" x14ac:dyDescent="0.25">
      <c r="A51" s="63" t="s">
        <v>115</v>
      </c>
      <c r="B51" s="15" t="s">
        <v>53</v>
      </c>
      <c r="C51" s="16" t="s">
        <v>33</v>
      </c>
      <c r="D51" s="38">
        <v>516</v>
      </c>
      <c r="E51" s="79"/>
      <c r="F51" s="85">
        <f t="shared" si="4"/>
        <v>0</v>
      </c>
    </row>
    <row r="52" spans="1:6" ht="15" customHeight="1" x14ac:dyDescent="0.25">
      <c r="A52" s="64" t="s">
        <v>116</v>
      </c>
      <c r="B52" s="15" t="s">
        <v>54</v>
      </c>
      <c r="C52" s="16" t="s">
        <v>33</v>
      </c>
      <c r="D52" s="38">
        <v>126</v>
      </c>
      <c r="E52" s="79"/>
      <c r="F52" s="85">
        <f t="shared" si="4"/>
        <v>0</v>
      </c>
    </row>
    <row r="53" spans="1:6" ht="15" customHeight="1" x14ac:dyDescent="0.25">
      <c r="A53" s="63" t="s">
        <v>117</v>
      </c>
      <c r="B53" s="15" t="s">
        <v>74</v>
      </c>
      <c r="C53" s="16" t="s">
        <v>33</v>
      </c>
      <c r="D53" s="38">
        <v>126</v>
      </c>
      <c r="E53" s="79"/>
      <c r="F53" s="85">
        <f t="shared" si="4"/>
        <v>0</v>
      </c>
    </row>
    <row r="54" spans="1:6" ht="15" customHeight="1" thickBot="1" x14ac:dyDescent="0.3">
      <c r="A54" s="82" t="s">
        <v>118</v>
      </c>
      <c r="B54" s="22" t="s">
        <v>55</v>
      </c>
      <c r="C54" s="23" t="s">
        <v>33</v>
      </c>
      <c r="D54" s="45">
        <v>174</v>
      </c>
      <c r="E54" s="78"/>
      <c r="F54" s="83">
        <f t="shared" si="4"/>
        <v>0</v>
      </c>
    </row>
    <row r="55" spans="1:6" ht="20.100000000000001" customHeight="1" x14ac:dyDescent="0.25">
      <c r="A55" s="68"/>
      <c r="B55" s="69"/>
      <c r="C55" s="95" t="s">
        <v>8</v>
      </c>
      <c r="D55" s="96"/>
      <c r="E55" s="97"/>
      <c r="F55" s="77">
        <f>SUM(F15:F54)</f>
        <v>0</v>
      </c>
    </row>
    <row r="56" spans="1:6" ht="20.100000000000001" customHeight="1" x14ac:dyDescent="0.25">
      <c r="A56" s="7"/>
      <c r="B56" s="70"/>
      <c r="C56" s="86" t="s">
        <v>75</v>
      </c>
      <c r="D56" s="86"/>
      <c r="E56" s="87"/>
      <c r="F56" s="66">
        <f>F55*0.23</f>
        <v>0</v>
      </c>
    </row>
    <row r="57" spans="1:6" ht="20.100000000000001" customHeight="1" thickBot="1" x14ac:dyDescent="0.3">
      <c r="A57" s="7"/>
      <c r="B57" s="71"/>
      <c r="C57" s="90" t="s">
        <v>1</v>
      </c>
      <c r="D57" s="90"/>
      <c r="E57" s="91"/>
      <c r="F57" s="67">
        <f>F55+F56</f>
        <v>0</v>
      </c>
    </row>
    <row r="58" spans="1:6" ht="9.9499999999999993" customHeight="1" x14ac:dyDescent="0.25">
      <c r="B58" s="3"/>
      <c r="C58" s="12"/>
      <c r="D58" s="12"/>
      <c r="E58" s="12"/>
      <c r="F58" s="13"/>
    </row>
    <row r="59" spans="1:6" x14ac:dyDescent="0.25">
      <c r="A59" s="11" t="s">
        <v>67</v>
      </c>
      <c r="B59" s="3"/>
      <c r="C59" s="4"/>
      <c r="D59" s="4"/>
      <c r="E59" s="4"/>
      <c r="F59" s="5"/>
    </row>
    <row r="60" spans="1:6" x14ac:dyDescent="0.25">
      <c r="A60" s="94" t="s">
        <v>18</v>
      </c>
      <c r="B60" s="94"/>
      <c r="C60" s="94"/>
      <c r="D60" s="94"/>
      <c r="E60" s="94"/>
      <c r="F60" s="94"/>
    </row>
    <row r="61" spans="1:6" x14ac:dyDescent="0.25">
      <c r="A61" s="98" t="s">
        <v>14</v>
      </c>
      <c r="B61" s="98"/>
      <c r="C61" s="98"/>
      <c r="D61" s="98"/>
      <c r="E61" s="98"/>
      <c r="F61" s="98"/>
    </row>
    <row r="62" spans="1:6" ht="9.9499999999999993" customHeight="1" x14ac:dyDescent="0.25"/>
    <row r="63" spans="1:6" x14ac:dyDescent="0.25">
      <c r="B63" s="8" t="s">
        <v>3</v>
      </c>
    </row>
    <row r="64" spans="1:6" ht="9.9499999999999993" customHeight="1" x14ac:dyDescent="0.25"/>
    <row r="65" spans="3:6" x14ac:dyDescent="0.25">
      <c r="C65" s="93" t="s">
        <v>15</v>
      </c>
      <c r="D65" s="93"/>
      <c r="E65" s="93"/>
      <c r="F65" s="93"/>
    </row>
    <row r="66" spans="3:6" x14ac:dyDescent="0.25">
      <c r="C66" s="92" t="s">
        <v>30</v>
      </c>
      <c r="D66" s="92"/>
      <c r="E66" s="92"/>
      <c r="F66" s="92"/>
    </row>
  </sheetData>
  <mergeCells count="29">
    <mergeCell ref="A23:B23"/>
    <mergeCell ref="A45:B45"/>
    <mergeCell ref="C45:F45"/>
    <mergeCell ref="C23:F23"/>
    <mergeCell ref="C47:F47"/>
    <mergeCell ref="A17:B17"/>
    <mergeCell ref="C14:F14"/>
    <mergeCell ref="C17:F17"/>
    <mergeCell ref="A21:B21"/>
    <mergeCell ref="C21:F21"/>
    <mergeCell ref="A14:B14"/>
    <mergeCell ref="A1:D1"/>
    <mergeCell ref="A11:F11"/>
    <mergeCell ref="A10:F10"/>
    <mergeCell ref="C3:F3"/>
    <mergeCell ref="C4:F4"/>
    <mergeCell ref="C6:F6"/>
    <mergeCell ref="C8:F8"/>
    <mergeCell ref="A9:F9"/>
    <mergeCell ref="C5:F5"/>
    <mergeCell ref="C7:F7"/>
    <mergeCell ref="C56:E56"/>
    <mergeCell ref="A47:B47"/>
    <mergeCell ref="C57:E57"/>
    <mergeCell ref="C66:F66"/>
    <mergeCell ref="C65:F65"/>
    <mergeCell ref="A60:F60"/>
    <mergeCell ref="C55:E55"/>
    <mergeCell ref="A61:F61"/>
  </mergeCells>
  <pageMargins left="0.59055118110236227" right="0.59055118110236227" top="0.39370078740157483" bottom="0.39370078740157483" header="0.31496062992125984" footer="0.31496062992125984"/>
  <pageSetup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selection activeCell="G13" sqref="G13"/>
    </sheetView>
  </sheetViews>
  <sheetFormatPr defaultRowHeight="15" x14ac:dyDescent="0.25"/>
  <cols>
    <col min="1" max="1" width="31.5703125" customWidth="1"/>
    <col min="2" max="4" width="25.7109375" customWidth="1"/>
  </cols>
  <sheetData>
    <row r="1" spans="1:4" x14ac:dyDescent="0.25">
      <c r="A1" s="26"/>
      <c r="B1" s="25"/>
      <c r="C1" s="25"/>
      <c r="D1" s="75" t="s">
        <v>122</v>
      </c>
    </row>
    <row r="2" spans="1:4" x14ac:dyDescent="0.25">
      <c r="A2" s="24"/>
      <c r="B2" s="24"/>
      <c r="C2" s="24"/>
      <c r="D2" s="8" t="s">
        <v>121</v>
      </c>
    </row>
    <row r="3" spans="1:4" ht="18.75" x14ac:dyDescent="0.25">
      <c r="A3" s="128" t="s">
        <v>56</v>
      </c>
      <c r="B3" s="128"/>
      <c r="C3" s="128"/>
      <c r="D3" s="128"/>
    </row>
    <row r="4" spans="1:4" x14ac:dyDescent="0.25">
      <c r="A4" s="24"/>
      <c r="B4" s="24"/>
      <c r="C4" s="24"/>
      <c r="D4" s="24"/>
    </row>
    <row r="5" spans="1:4" x14ac:dyDescent="0.25">
      <c r="A5" s="26" t="s">
        <v>57</v>
      </c>
      <c r="B5" s="24"/>
      <c r="C5" s="24"/>
      <c r="D5" s="24"/>
    </row>
    <row r="6" spans="1:4" ht="21" x14ac:dyDescent="0.25">
      <c r="A6" s="129" t="s">
        <v>19</v>
      </c>
      <c r="B6" s="129"/>
      <c r="C6" s="129"/>
      <c r="D6" s="129"/>
    </row>
    <row r="7" spans="1:4" x14ac:dyDescent="0.25">
      <c r="A7" s="24"/>
      <c r="B7" s="24"/>
      <c r="C7" s="24"/>
      <c r="D7" s="24"/>
    </row>
    <row r="8" spans="1:4" x14ac:dyDescent="0.25">
      <c r="A8" s="26" t="s">
        <v>58</v>
      </c>
      <c r="B8" s="130"/>
      <c r="C8" s="130"/>
      <c r="D8" s="130"/>
    </row>
    <row r="9" spans="1:4" ht="16.5" customHeight="1" x14ac:dyDescent="0.25">
      <c r="A9" s="27" t="s">
        <v>59</v>
      </c>
      <c r="B9" s="126"/>
      <c r="C9" s="126"/>
      <c r="D9" s="126"/>
    </row>
    <row r="10" spans="1:4" ht="16.5" customHeight="1" x14ac:dyDescent="0.25">
      <c r="A10" s="27" t="s">
        <v>60</v>
      </c>
      <c r="B10" s="126"/>
      <c r="C10" s="126"/>
      <c r="D10" s="126"/>
    </row>
    <row r="11" spans="1:4" ht="16.5" customHeight="1" x14ac:dyDescent="0.25">
      <c r="A11" s="27" t="s">
        <v>12</v>
      </c>
      <c r="B11" s="126"/>
      <c r="C11" s="126"/>
      <c r="D11" s="126"/>
    </row>
    <row r="12" spans="1:4" ht="16.5" customHeight="1" x14ac:dyDescent="0.25">
      <c r="A12" s="27" t="s">
        <v>11</v>
      </c>
      <c r="B12" s="126"/>
      <c r="C12" s="126"/>
      <c r="D12" s="126"/>
    </row>
    <row r="13" spans="1:4" ht="16.5" customHeight="1" x14ac:dyDescent="0.25">
      <c r="A13" s="27" t="s">
        <v>61</v>
      </c>
      <c r="B13" s="126"/>
      <c r="C13" s="126"/>
      <c r="D13" s="126"/>
    </row>
    <row r="14" spans="1:4" ht="16.5" customHeight="1" x14ac:dyDescent="0.25">
      <c r="A14" s="27" t="s">
        <v>62</v>
      </c>
      <c r="B14" s="126"/>
      <c r="C14" s="126"/>
      <c r="D14" s="126"/>
    </row>
    <row r="15" spans="1:4" x14ac:dyDescent="0.25">
      <c r="A15" s="24"/>
      <c r="B15" s="24"/>
      <c r="C15" s="24"/>
      <c r="D15" s="24"/>
    </row>
    <row r="16" spans="1:4" x14ac:dyDescent="0.25">
      <c r="A16" s="26" t="s">
        <v>63</v>
      </c>
      <c r="B16" s="24"/>
      <c r="C16" s="24"/>
      <c r="D16" s="24"/>
    </row>
    <row r="17" spans="1:6" ht="15.75" thickBot="1" x14ac:dyDescent="0.3">
      <c r="A17" s="26"/>
      <c r="B17" s="24"/>
      <c r="C17" s="24"/>
      <c r="D17" s="24"/>
    </row>
    <row r="18" spans="1:6" ht="15.75" thickBot="1" x14ac:dyDescent="0.3">
      <c r="A18" s="28" t="s">
        <v>64</v>
      </c>
      <c r="B18" s="28" t="s">
        <v>8</v>
      </c>
      <c r="C18" s="29" t="s">
        <v>65</v>
      </c>
      <c r="D18" s="29" t="s">
        <v>1</v>
      </c>
    </row>
    <row r="19" spans="1:6" ht="75" customHeight="1" thickBot="1" x14ac:dyDescent="0.3">
      <c r="A19" s="30" t="s">
        <v>66</v>
      </c>
      <c r="B19" s="31">
        <f>SUM('Príloha č.1_Špecifikácia ceny'!F55)</f>
        <v>0</v>
      </c>
      <c r="C19" s="32">
        <f>SUM('Príloha č.1_Špecifikácia ceny'!F56)</f>
        <v>0</v>
      </c>
      <c r="D19" s="33">
        <f>SUM('Príloha č.1_Špecifikácia ceny'!F57)</f>
        <v>0</v>
      </c>
    </row>
    <row r="20" spans="1:6" x14ac:dyDescent="0.25">
      <c r="A20" s="24"/>
      <c r="B20" s="24"/>
      <c r="C20" s="24"/>
      <c r="D20" s="24"/>
    </row>
    <row r="21" spans="1:6" x14ac:dyDescent="0.25">
      <c r="A21" s="26" t="s">
        <v>67</v>
      </c>
      <c r="B21" s="24"/>
      <c r="C21" s="24"/>
      <c r="D21" s="24"/>
    </row>
    <row r="22" spans="1:6" x14ac:dyDescent="0.25">
      <c r="A22" s="8" t="s">
        <v>68</v>
      </c>
      <c r="B22" s="24"/>
      <c r="C22" s="24"/>
      <c r="D22" s="24"/>
    </row>
    <row r="23" spans="1:6" x14ac:dyDescent="0.25">
      <c r="A23" s="24" t="s">
        <v>69</v>
      </c>
      <c r="B23" s="24"/>
      <c r="C23" s="24"/>
      <c r="D23" s="24"/>
    </row>
    <row r="24" spans="1:6" x14ac:dyDescent="0.25">
      <c r="A24" s="24"/>
      <c r="B24" s="24"/>
      <c r="C24" s="24"/>
      <c r="D24" s="24"/>
    </row>
    <row r="25" spans="1:6" x14ac:dyDescent="0.25">
      <c r="A25" s="24"/>
      <c r="B25" s="24"/>
      <c r="C25" s="24"/>
      <c r="D25" s="24"/>
    </row>
    <row r="26" spans="1:6" x14ac:dyDescent="0.25">
      <c r="A26" s="24"/>
      <c r="B26" s="24"/>
      <c r="C26" s="24"/>
      <c r="D26" s="24"/>
    </row>
    <row r="27" spans="1:6" x14ac:dyDescent="0.25">
      <c r="A27" s="24"/>
      <c r="B27" s="24"/>
      <c r="C27" s="24"/>
      <c r="D27" s="24"/>
    </row>
    <row r="28" spans="1:6" x14ac:dyDescent="0.25">
      <c r="A28" s="24" t="s">
        <v>70</v>
      </c>
      <c r="B28" s="24"/>
      <c r="C28" s="24"/>
      <c r="D28" s="24"/>
    </row>
    <row r="29" spans="1:6" x14ac:dyDescent="0.25">
      <c r="A29" s="24"/>
      <c r="B29" s="24"/>
      <c r="C29" s="24"/>
      <c r="D29" s="24"/>
    </row>
    <row r="30" spans="1:6" x14ac:dyDescent="0.25">
      <c r="A30" s="24"/>
      <c r="B30" s="24"/>
      <c r="C30" s="24"/>
      <c r="D30" s="24"/>
    </row>
    <row r="31" spans="1:6" ht="15" customHeight="1" x14ac:dyDescent="0.25">
      <c r="A31" s="24"/>
      <c r="B31" s="24"/>
      <c r="C31" s="127" t="s">
        <v>71</v>
      </c>
      <c r="D31" s="127"/>
    </row>
    <row r="32" spans="1:6" ht="15" customHeight="1" x14ac:dyDescent="0.25">
      <c r="A32" s="24"/>
      <c r="B32" s="24"/>
      <c r="C32" s="92" t="s">
        <v>30</v>
      </c>
      <c r="D32" s="92"/>
      <c r="E32" s="36"/>
      <c r="F32" s="36"/>
    </row>
    <row r="33" spans="1:4" x14ac:dyDescent="0.25">
      <c r="A33" s="8"/>
      <c r="B33" s="8"/>
      <c r="C33" s="8"/>
      <c r="D33" s="8"/>
    </row>
    <row r="34" spans="1:4" x14ac:dyDescent="0.25">
      <c r="A34" s="34" t="s">
        <v>72</v>
      </c>
      <c r="B34" s="8"/>
      <c r="C34" s="8"/>
      <c r="D34" s="8"/>
    </row>
    <row r="35" spans="1:4" x14ac:dyDescent="0.25">
      <c r="A35" s="8"/>
      <c r="B35" s="8"/>
      <c r="C35" s="8"/>
      <c r="D35" s="8"/>
    </row>
    <row r="36" spans="1:4" x14ac:dyDescent="0.25">
      <c r="A36" s="35"/>
      <c r="B36" s="35"/>
      <c r="C36" s="35"/>
      <c r="D36" s="35"/>
    </row>
  </sheetData>
  <mergeCells count="11">
    <mergeCell ref="B11:D11"/>
    <mergeCell ref="A3:D3"/>
    <mergeCell ref="A6:D6"/>
    <mergeCell ref="B8:D8"/>
    <mergeCell ref="B9:D9"/>
    <mergeCell ref="B10:D10"/>
    <mergeCell ref="B12:D12"/>
    <mergeCell ref="B13:D13"/>
    <mergeCell ref="B14:D14"/>
    <mergeCell ref="C31:D31"/>
    <mergeCell ref="C32:D32"/>
  </mergeCells>
  <pageMargins left="0.70866141732283472" right="0.70866141732283472" top="0.55118110236220474" bottom="0.55118110236220474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č.1_Špecifikácia ceny</vt:lpstr>
      <vt:lpstr>Príloha č.2_Návrh na plnenie 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Sitár Ondrej</cp:lastModifiedBy>
  <cp:lastPrinted>2025-02-12T07:17:24Z</cp:lastPrinted>
  <dcterms:created xsi:type="dcterms:W3CDTF">2021-08-03T11:04:51Z</dcterms:created>
  <dcterms:modified xsi:type="dcterms:W3CDTF">2025-03-06T08:40:28Z</dcterms:modified>
</cp:coreProperties>
</file>