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OZ Beňuš 2021-2024\Výzvy -čiastkové zákazky\Výzva40- LS Krám, Beňu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O12" i="1" s="1"/>
  <c r="F13" i="1"/>
  <c r="O13" i="1" s="1"/>
  <c r="F14" i="1"/>
  <c r="O14" i="1" s="1"/>
  <c r="F15" i="1"/>
  <c r="O15" i="1" s="1"/>
  <c r="F16" i="1"/>
  <c r="O16" i="1" s="1"/>
  <c r="F17" i="1"/>
  <c r="O17" i="1" s="1"/>
  <c r="F18" i="1"/>
  <c r="O18" i="1" s="1"/>
  <c r="F19" i="1"/>
  <c r="O19" i="1" s="1"/>
  <c r="F20" i="1"/>
  <c r="O20" i="1" s="1"/>
  <c r="F21" i="1"/>
  <c r="O21" i="1" s="1"/>
  <c r="F22" i="1"/>
  <c r="O22" i="1" s="1"/>
  <c r="F23" i="1"/>
  <c r="O23" i="1" s="1"/>
  <c r="F24" i="1"/>
  <c r="O24" i="1" s="1"/>
  <c r="F25" i="1"/>
  <c r="O25" i="1" s="1"/>
  <c r="F26" i="1"/>
  <c r="O26" i="1" s="1"/>
  <c r="F27" i="1"/>
  <c r="O27" i="1" s="1"/>
  <c r="F28" i="1"/>
  <c r="O28" i="1" s="1"/>
  <c r="F29" i="1"/>
  <c r="O29" i="1" s="1"/>
  <c r="F30" i="1"/>
  <c r="O30" i="1" s="1"/>
  <c r="F31" i="1"/>
  <c r="O31" i="1" s="1"/>
  <c r="F32" i="1"/>
  <c r="O32" i="1" s="1"/>
  <c r="F33" i="1"/>
  <c r="O33" i="1" s="1"/>
  <c r="F34" i="1" l="1"/>
  <c r="O34" i="1" s="1"/>
  <c r="F35" i="1"/>
  <c r="O35" i="1" s="1"/>
  <c r="F36" i="1"/>
  <c r="O36" i="1" s="1"/>
  <c r="F37" i="1"/>
  <c r="O37" i="1" s="1"/>
  <c r="F11" i="1" l="1"/>
  <c r="L38" i="1" l="1"/>
  <c r="F38" i="1" l="1"/>
  <c r="O11" i="1" l="1"/>
  <c r="O38" i="1" l="1"/>
  <c r="O40" i="1" l="1"/>
  <c r="O39" i="1" s="1"/>
</calcChain>
</file>

<file path=xl/sharedStrings.xml><?xml version="1.0" encoding="utf-8"?>
<sst xmlns="http://schemas.openxmlformats.org/spreadsheetml/2006/main" count="234" uniqueCount="110">
  <si>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</si>
  <si>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</si>
  <si>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</si>
  <si>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</si>
  <si>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</si>
  <si>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</si>
  <si>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</si>
  <si>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</si>
  <si>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</si>
  <si>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</si>
  <si>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</si>
  <si>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</si>
  <si>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</si>
  <si>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</si>
  <si>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</si>
  <si>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</si>
  <si>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</si>
  <si>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</si>
  <si>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</si>
  <si>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</si>
  <si>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</si>
  <si>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</si>
  <si>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</si>
  <si>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</si>
  <si>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</si>
  <si>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</si>
  <si>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</si>
  <si>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</si>
  <si>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</si>
  <si>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</si>
  <si>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</si>
  <si>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</si>
  <si>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</si>
  <si>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</si>
  <si>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</si>
  <si>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</si>
  <si>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Určenie začiatku a ukončenia prác bude určené v Objednávke a Zákazkovom liste.</t>
  </si>
  <si>
    <t>Lesnícke služby v ťažbovom procese na OZ Beňuš na roky 2021-2024</t>
  </si>
  <si>
    <t>DPH 23%</t>
  </si>
  <si>
    <t>Som plátcom DPH (A/N):</t>
  </si>
  <si>
    <t>LESY Slovenskej republiky, štátny podnik, organizačná zložka OZ Horehronie</t>
  </si>
  <si>
    <t>LO Frúdličky</t>
  </si>
  <si>
    <t>LO Korytárska</t>
  </si>
  <si>
    <t>LO Šánsko</t>
  </si>
  <si>
    <t>LO Maková</t>
  </si>
  <si>
    <t>LO Vološinec</t>
  </si>
  <si>
    <t>ES001-261 2</t>
  </si>
  <si>
    <t>ES001-262 3</t>
  </si>
  <si>
    <t>ES001-265A2</t>
  </si>
  <si>
    <t>ES001-57A2</t>
  </si>
  <si>
    <t>ES001-57B0</t>
  </si>
  <si>
    <t>ES001-57C0</t>
  </si>
  <si>
    <t>ES001-59B0</t>
  </si>
  <si>
    <t>ES001-60C0</t>
  </si>
  <si>
    <t>ES001-62 1</t>
  </si>
  <si>
    <t>ES001-64C0</t>
  </si>
  <si>
    <t>ES001-68 0</t>
  </si>
  <si>
    <t>ES001-69 0</t>
  </si>
  <si>
    <t>ES001-70 0</t>
  </si>
  <si>
    <t>ES001-87A0</t>
  </si>
  <si>
    <t>ES001-87C0</t>
  </si>
  <si>
    <t>ES001-89C0</t>
  </si>
  <si>
    <t>ES001-90 0</t>
  </si>
  <si>
    <t>ES001-91A0</t>
  </si>
  <si>
    <t>ES001-390A2</t>
  </si>
  <si>
    <t>ES001-392B0</t>
  </si>
  <si>
    <t>ES001-393 1</t>
  </si>
  <si>
    <t>ES001-396 2</t>
  </si>
  <si>
    <t>NC003-239 1</t>
  </si>
  <si>
    <t>NC003-241 1</t>
  </si>
  <si>
    <t>NC003-142 1</t>
  </si>
  <si>
    <t>1,2,4a,4d,6,7</t>
  </si>
  <si>
    <t>1,2,4a,6,7</t>
  </si>
  <si>
    <t>NV</t>
  </si>
  <si>
    <t>60</t>
  </si>
  <si>
    <t>60 | 300 | -</t>
  </si>
  <si>
    <t>50</t>
  </si>
  <si>
    <t>60 | 100 | -</t>
  </si>
  <si>
    <t>60 | 50 | -</t>
  </si>
  <si>
    <t>35</t>
  </si>
  <si>
    <t>50 | 310 | -</t>
  </si>
  <si>
    <t>30</t>
  </si>
  <si>
    <t>- | - | 300</t>
  </si>
  <si>
    <t>- | - | 310</t>
  </si>
  <si>
    <t>40</t>
  </si>
  <si>
    <t>- | - | 240</t>
  </si>
  <si>
    <t>- | - | 250</t>
  </si>
  <si>
    <t>- | - | 1050</t>
  </si>
  <si>
    <t>100 | 410 | -</t>
  </si>
  <si>
    <t>- | - | 1750</t>
  </si>
  <si>
    <t>- | - | 790</t>
  </si>
  <si>
    <t>- | - | 540</t>
  </si>
  <si>
    <t>100 | 470 | -</t>
  </si>
  <si>
    <t>45</t>
  </si>
  <si>
    <t>100 | 730 | -</t>
  </si>
  <si>
    <t>100 | 670 | -</t>
  </si>
  <si>
    <t>- | - | 630</t>
  </si>
  <si>
    <t>- | - | 450</t>
  </si>
  <si>
    <t>25</t>
  </si>
  <si>
    <t>- | - | 220</t>
  </si>
  <si>
    <t>- | - | 600</t>
  </si>
  <si>
    <t>- | - | 500</t>
  </si>
  <si>
    <t>- | - | 150</t>
  </si>
  <si>
    <t>20</t>
  </si>
  <si>
    <t>- | - | 800</t>
  </si>
  <si>
    <t>75 | 800 | -</t>
  </si>
  <si>
    <t>- | - | 200</t>
  </si>
  <si>
    <t>Vo všetkých JPRL je požadovaná manipulácia -výroba sortimentov</t>
  </si>
  <si>
    <t>Ťažbová činnosť na OZ Horehronie, LS Krám a LS Beňuš- výzva č. 40 -14/3,9</t>
  </si>
  <si>
    <t>DNS č.40 -14/3,9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</si>
</sst>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7" fillId="3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3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8" fillId="0" borderId="3" xfId="0" applyNumberFormat="1" applyFont="1" applyFill="1" applyBorder="1" applyProtection="1">
      <protection locked="0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0" fontId="18" fillId="4" borderId="20" xfId="0" applyFont="1" applyFill="1" applyBorder="1" applyAlignment="1" applyProtection="1">
      <alignment horizontal="center" vertical="center" wrapText="1"/>
    </xf>
    <xf numFmtId="0" fontId="18" fillId="4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23" fillId="0" borderId="14" xfId="0" applyNumberFormat="1" applyFon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22" fillId="0" borderId="9" xfId="0" applyNumberFormat="1" applyFont="1" applyBorder="1" applyAlignment="1">
      <alignment horizontal="left" vertical="top" wrapText="1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zoomScaleNormal="100" workbookViewId="0">
      <selection activeCell="N11" sqref="N11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4" t="s">
        <v>32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29"/>
      <c r="M1" s="26" t="s">
        <v>27</v>
      </c>
      <c r="N1" s="26"/>
      <c r="O1" s="30"/>
    </row>
    <row r="2" spans="1:15" ht="20.25" customHeight="1" x14ac:dyDescent="0.25">
      <c r="A2" s="35" t="s">
        <v>29</v>
      </c>
      <c r="B2" s="36"/>
      <c r="C2" s="50" t="s">
        <v>37</v>
      </c>
      <c r="D2" s="51"/>
      <c r="E2" s="51"/>
      <c r="F2" s="51"/>
      <c r="G2" s="51"/>
      <c r="H2" s="51"/>
      <c r="I2" s="51"/>
      <c r="J2" s="51"/>
      <c r="K2" s="51"/>
      <c r="L2" s="51"/>
      <c r="M2" s="26" t="s">
        <v>28</v>
      </c>
      <c r="N2" s="26"/>
      <c r="O2" s="30"/>
    </row>
    <row r="3" spans="1:15" ht="24.75" customHeight="1" x14ac:dyDescent="0.25">
      <c r="A3" s="35" t="s">
        <v>30</v>
      </c>
      <c r="B3" s="37"/>
      <c r="C3" s="38" t="s">
        <v>108</v>
      </c>
      <c r="D3" s="39"/>
      <c r="E3" s="39"/>
      <c r="F3" s="39"/>
      <c r="G3" s="37"/>
      <c r="H3" s="37"/>
      <c r="I3" s="37"/>
      <c r="J3" s="37"/>
      <c r="K3" s="37"/>
      <c r="L3" s="37"/>
      <c r="M3" s="29"/>
      <c r="N3" s="31"/>
      <c r="O3" s="30"/>
    </row>
    <row r="4" spans="1:15" ht="12.7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1"/>
      <c r="O4" s="30"/>
    </row>
    <row r="5" spans="1:15" ht="15" customHeight="1" x14ac:dyDescent="0.25">
      <c r="A5" s="27" t="s">
        <v>31</v>
      </c>
      <c r="B5" s="28" t="s">
        <v>40</v>
      </c>
      <c r="C5" s="32"/>
      <c r="D5" s="32"/>
      <c r="E5" s="32"/>
      <c r="F5" s="33"/>
      <c r="G5" s="34"/>
      <c r="H5" s="34"/>
      <c r="I5" s="34"/>
      <c r="J5" s="34"/>
      <c r="K5" s="34"/>
      <c r="L5" s="34"/>
      <c r="M5" s="34"/>
      <c r="N5" s="34"/>
      <c r="O5" s="34"/>
    </row>
    <row r="6" spans="1:15" ht="7.5" customHeight="1" x14ac:dyDescent="0.25">
      <c r="A6" s="33"/>
      <c r="B6" s="45"/>
      <c r="C6" s="45"/>
      <c r="D6" s="45"/>
      <c r="E6" s="45"/>
      <c r="F6" s="33"/>
      <c r="G6" s="34"/>
      <c r="H6" s="34"/>
      <c r="I6" s="34"/>
      <c r="J6" s="34"/>
      <c r="K6" s="34"/>
      <c r="L6" s="34"/>
      <c r="M6" s="34"/>
      <c r="N6" s="34"/>
      <c r="O6" s="34"/>
    </row>
    <row r="7" spans="1:15" ht="16.5" customHeight="1" thickBot="1" x14ac:dyDescent="0.3">
      <c r="A7" s="3" t="s">
        <v>0</v>
      </c>
      <c r="B7" s="43" t="s">
        <v>109</v>
      </c>
      <c r="C7" s="4"/>
      <c r="F7" s="2"/>
    </row>
    <row r="8" spans="1:15" ht="21" customHeight="1" thickBot="1" x14ac:dyDescent="0.3">
      <c r="A8" s="46" t="s">
        <v>1</v>
      </c>
      <c r="B8" s="47" t="s">
        <v>2</v>
      </c>
      <c r="C8" s="5" t="s">
        <v>3</v>
      </c>
      <c r="D8" s="48" t="s">
        <v>4</v>
      </c>
      <c r="E8" s="48"/>
      <c r="F8" s="48"/>
      <c r="G8" s="49" t="s">
        <v>5</v>
      </c>
      <c r="H8" s="48" t="s">
        <v>6</v>
      </c>
      <c r="I8" s="48" t="s">
        <v>7</v>
      </c>
      <c r="J8" s="48"/>
      <c r="K8" s="53" t="s">
        <v>8</v>
      </c>
      <c r="L8" s="48" t="s">
        <v>9</v>
      </c>
      <c r="M8" s="48" t="s">
        <v>10</v>
      </c>
      <c r="N8" s="54" t="s">
        <v>33</v>
      </c>
      <c r="O8" s="57" t="s">
        <v>34</v>
      </c>
    </row>
    <row r="9" spans="1:15" ht="21.75" customHeight="1" thickBot="1" x14ac:dyDescent="0.3">
      <c r="A9" s="46"/>
      <c r="B9" s="47"/>
      <c r="C9" s="60" t="s">
        <v>11</v>
      </c>
      <c r="D9" s="60" t="s">
        <v>12</v>
      </c>
      <c r="E9" s="60" t="s">
        <v>13</v>
      </c>
      <c r="F9" s="48" t="s">
        <v>14</v>
      </c>
      <c r="G9" s="49"/>
      <c r="H9" s="48"/>
      <c r="I9" s="60" t="s">
        <v>12</v>
      </c>
      <c r="J9" s="61" t="s">
        <v>13</v>
      </c>
      <c r="K9" s="53"/>
      <c r="L9" s="48"/>
      <c r="M9" s="48"/>
      <c r="N9" s="55"/>
      <c r="O9" s="58"/>
    </row>
    <row r="10" spans="1:15" ht="50.25" customHeight="1" thickBot="1" x14ac:dyDescent="0.3">
      <c r="A10" s="46"/>
      <c r="B10" s="47"/>
      <c r="C10" s="60"/>
      <c r="D10" s="60"/>
      <c r="E10" s="60"/>
      <c r="F10" s="48"/>
      <c r="G10" s="49"/>
      <c r="H10" s="48"/>
      <c r="I10" s="60"/>
      <c r="J10" s="61"/>
      <c r="K10" s="53"/>
      <c r="L10" s="48"/>
      <c r="M10" s="48"/>
      <c r="N10" s="56"/>
      <c r="O10" s="59"/>
    </row>
    <row r="11" spans="1:15" ht="19.5" customHeight="1" x14ac:dyDescent="0.25">
      <c r="A11" s="6" t="s">
        <v>41</v>
      </c>
      <c r="B11" s="7" t="s">
        <v>46</v>
      </c>
      <c r="C11" s="8" t="s">
        <v>71</v>
      </c>
      <c r="D11" s="9">
        <v>350</v>
      </c>
      <c r="E11" s="9">
        <v>0</v>
      </c>
      <c r="F11" s="9">
        <f>SUM(D11,E11)</f>
        <v>350</v>
      </c>
      <c r="G11" s="10" t="s">
        <v>73</v>
      </c>
      <c r="H11" s="11" t="s">
        <v>74</v>
      </c>
      <c r="I11" s="12">
        <v>0.19</v>
      </c>
      <c r="J11" s="12">
        <v>0</v>
      </c>
      <c r="K11" s="13" t="s">
        <v>75</v>
      </c>
      <c r="L11" s="14">
        <v>19520.099999999999</v>
      </c>
      <c r="M11" s="15" t="s">
        <v>15</v>
      </c>
      <c r="N11" s="42"/>
      <c r="O11" s="14">
        <f t="shared" ref="O11:O37" si="0">F11*N11</f>
        <v>0</v>
      </c>
    </row>
    <row r="12" spans="1:15" ht="19.5" customHeight="1" x14ac:dyDescent="0.25">
      <c r="A12" s="6" t="s">
        <v>41</v>
      </c>
      <c r="B12" s="7" t="s">
        <v>47</v>
      </c>
      <c r="C12" s="8" t="s">
        <v>71</v>
      </c>
      <c r="D12" s="9">
        <v>50</v>
      </c>
      <c r="E12" s="9">
        <v>0</v>
      </c>
      <c r="F12" s="9">
        <f t="shared" ref="F12:F33" si="1">SUM(D12,E12)</f>
        <v>50</v>
      </c>
      <c r="G12" s="10" t="s">
        <v>73</v>
      </c>
      <c r="H12" s="11" t="s">
        <v>76</v>
      </c>
      <c r="I12" s="12">
        <v>0.02</v>
      </c>
      <c r="J12" s="12">
        <v>0</v>
      </c>
      <c r="K12" s="13" t="s">
        <v>77</v>
      </c>
      <c r="L12" s="14">
        <v>3757.93</v>
      </c>
      <c r="M12" s="15" t="s">
        <v>15</v>
      </c>
      <c r="N12" s="42"/>
      <c r="O12" s="14">
        <f t="shared" si="0"/>
        <v>0</v>
      </c>
    </row>
    <row r="13" spans="1:15" ht="19.5" customHeight="1" x14ac:dyDescent="0.25">
      <c r="A13" s="6" t="s">
        <v>41</v>
      </c>
      <c r="B13" s="7" t="s">
        <v>48</v>
      </c>
      <c r="C13" s="8" t="s">
        <v>71</v>
      </c>
      <c r="D13" s="9">
        <v>50</v>
      </c>
      <c r="E13" s="9">
        <v>0</v>
      </c>
      <c r="F13" s="9">
        <f t="shared" si="1"/>
        <v>50</v>
      </c>
      <c r="G13" s="10" t="s">
        <v>73</v>
      </c>
      <c r="H13" s="11" t="s">
        <v>76</v>
      </c>
      <c r="I13" s="12">
        <v>7.0000000000000007E-2</v>
      </c>
      <c r="J13" s="12">
        <v>0</v>
      </c>
      <c r="K13" s="13" t="s">
        <v>78</v>
      </c>
      <c r="L13" s="14">
        <v>3552.4</v>
      </c>
      <c r="M13" s="15" t="s">
        <v>15</v>
      </c>
      <c r="N13" s="42"/>
      <c r="O13" s="14">
        <f t="shared" si="0"/>
        <v>0</v>
      </c>
    </row>
    <row r="14" spans="1:15" ht="19.5" customHeight="1" x14ac:dyDescent="0.25">
      <c r="A14" s="6" t="s">
        <v>42</v>
      </c>
      <c r="B14" s="7" t="s">
        <v>49</v>
      </c>
      <c r="C14" s="8" t="s">
        <v>71</v>
      </c>
      <c r="D14" s="9">
        <v>30</v>
      </c>
      <c r="E14" s="9">
        <v>0</v>
      </c>
      <c r="F14" s="9">
        <f t="shared" si="1"/>
        <v>30</v>
      </c>
      <c r="G14" s="10" t="s">
        <v>73</v>
      </c>
      <c r="H14" s="11" t="s">
        <v>79</v>
      </c>
      <c r="I14" s="12">
        <v>0.10999999999999999</v>
      </c>
      <c r="J14" s="12">
        <v>0</v>
      </c>
      <c r="K14" s="13" t="s">
        <v>80</v>
      </c>
      <c r="L14" s="14">
        <v>1441.56</v>
      </c>
      <c r="M14" s="15" t="s">
        <v>15</v>
      </c>
      <c r="N14" s="42"/>
      <c r="O14" s="14">
        <f t="shared" si="0"/>
        <v>0</v>
      </c>
    </row>
    <row r="15" spans="1:15" ht="19.5" customHeight="1" x14ac:dyDescent="0.25">
      <c r="A15" s="6" t="s">
        <v>42</v>
      </c>
      <c r="B15" s="7" t="s">
        <v>50</v>
      </c>
      <c r="C15" s="8" t="s">
        <v>72</v>
      </c>
      <c r="D15" s="9">
        <v>170</v>
      </c>
      <c r="E15" s="9">
        <v>0</v>
      </c>
      <c r="F15" s="9">
        <f t="shared" si="1"/>
        <v>170</v>
      </c>
      <c r="G15" s="10" t="s">
        <v>73</v>
      </c>
      <c r="H15" s="11" t="s">
        <v>81</v>
      </c>
      <c r="I15" s="12">
        <v>1.06</v>
      </c>
      <c r="J15" s="12">
        <v>0</v>
      </c>
      <c r="K15" s="13" t="s">
        <v>82</v>
      </c>
      <c r="L15" s="14">
        <v>3028.99</v>
      </c>
      <c r="M15" s="15" t="s">
        <v>15</v>
      </c>
      <c r="N15" s="42"/>
      <c r="O15" s="14">
        <f t="shared" si="0"/>
        <v>0</v>
      </c>
    </row>
    <row r="16" spans="1:15" ht="19.5" customHeight="1" x14ac:dyDescent="0.25">
      <c r="A16" s="6" t="s">
        <v>42</v>
      </c>
      <c r="B16" s="7" t="s">
        <v>51</v>
      </c>
      <c r="C16" s="8" t="s">
        <v>72</v>
      </c>
      <c r="D16" s="9">
        <v>220</v>
      </c>
      <c r="E16" s="9">
        <v>0</v>
      </c>
      <c r="F16" s="9">
        <f t="shared" si="1"/>
        <v>220</v>
      </c>
      <c r="G16" s="10" t="s">
        <v>73</v>
      </c>
      <c r="H16" s="11" t="s">
        <v>79</v>
      </c>
      <c r="I16" s="12">
        <v>0.51</v>
      </c>
      <c r="J16" s="12">
        <v>0</v>
      </c>
      <c r="K16" s="13" t="s">
        <v>83</v>
      </c>
      <c r="L16" s="14">
        <v>5616.82</v>
      </c>
      <c r="M16" s="15" t="s">
        <v>15</v>
      </c>
      <c r="N16" s="42"/>
      <c r="O16" s="14">
        <f t="shared" si="0"/>
        <v>0</v>
      </c>
    </row>
    <row r="17" spans="1:15" ht="19.5" customHeight="1" x14ac:dyDescent="0.25">
      <c r="A17" s="6" t="s">
        <v>42</v>
      </c>
      <c r="B17" s="7" t="s">
        <v>52</v>
      </c>
      <c r="C17" s="8" t="s">
        <v>72</v>
      </c>
      <c r="D17" s="9">
        <v>40</v>
      </c>
      <c r="E17" s="9">
        <v>0</v>
      </c>
      <c r="F17" s="9">
        <f t="shared" si="1"/>
        <v>40</v>
      </c>
      <c r="G17" s="10" t="s">
        <v>73</v>
      </c>
      <c r="H17" s="11" t="s">
        <v>84</v>
      </c>
      <c r="I17" s="12">
        <v>0.5</v>
      </c>
      <c r="J17" s="12">
        <v>0</v>
      </c>
      <c r="K17" s="13" t="s">
        <v>85</v>
      </c>
      <c r="L17" s="14">
        <v>1025.77</v>
      </c>
      <c r="M17" s="15" t="s">
        <v>15</v>
      </c>
      <c r="N17" s="42"/>
      <c r="O17" s="14">
        <f t="shared" si="0"/>
        <v>0</v>
      </c>
    </row>
    <row r="18" spans="1:15" ht="19.5" customHeight="1" x14ac:dyDescent="0.25">
      <c r="A18" s="6" t="s">
        <v>42</v>
      </c>
      <c r="B18" s="7" t="s">
        <v>53</v>
      </c>
      <c r="C18" s="8" t="s">
        <v>72</v>
      </c>
      <c r="D18" s="9">
        <v>50</v>
      </c>
      <c r="E18" s="9">
        <v>0</v>
      </c>
      <c r="F18" s="9">
        <f t="shared" si="1"/>
        <v>50</v>
      </c>
      <c r="G18" s="10" t="s">
        <v>73</v>
      </c>
      <c r="H18" s="11" t="s">
        <v>84</v>
      </c>
      <c r="I18" s="12">
        <v>0.56000000000000005</v>
      </c>
      <c r="J18" s="12">
        <v>0</v>
      </c>
      <c r="K18" s="13" t="s">
        <v>86</v>
      </c>
      <c r="L18" s="14">
        <v>1282.21</v>
      </c>
      <c r="M18" s="15" t="s">
        <v>15</v>
      </c>
      <c r="N18" s="42"/>
      <c r="O18" s="14">
        <f t="shared" si="0"/>
        <v>0</v>
      </c>
    </row>
    <row r="19" spans="1:15" ht="19.5" customHeight="1" x14ac:dyDescent="0.25">
      <c r="A19" s="6" t="s">
        <v>42</v>
      </c>
      <c r="B19" s="7" t="s">
        <v>54</v>
      </c>
      <c r="C19" s="8" t="s">
        <v>72</v>
      </c>
      <c r="D19" s="9">
        <v>170</v>
      </c>
      <c r="E19" s="9">
        <v>0</v>
      </c>
      <c r="F19" s="9">
        <f t="shared" si="1"/>
        <v>170</v>
      </c>
      <c r="G19" s="10" t="s">
        <v>73</v>
      </c>
      <c r="H19" s="11" t="s">
        <v>84</v>
      </c>
      <c r="I19" s="12">
        <v>4.24</v>
      </c>
      <c r="J19" s="12">
        <v>0</v>
      </c>
      <c r="K19" s="13" t="s">
        <v>87</v>
      </c>
      <c r="L19" s="14">
        <v>3730.42</v>
      </c>
      <c r="M19" s="15" t="s">
        <v>15</v>
      </c>
      <c r="N19" s="42"/>
      <c r="O19" s="14">
        <f t="shared" si="0"/>
        <v>0</v>
      </c>
    </row>
    <row r="20" spans="1:15" ht="19.5" customHeight="1" x14ac:dyDescent="0.25">
      <c r="A20" s="6" t="s">
        <v>42</v>
      </c>
      <c r="B20" s="7" t="s">
        <v>55</v>
      </c>
      <c r="C20" s="8" t="s">
        <v>71</v>
      </c>
      <c r="D20" s="9">
        <v>40</v>
      </c>
      <c r="E20" s="9">
        <v>0</v>
      </c>
      <c r="F20" s="9">
        <f t="shared" si="1"/>
        <v>40</v>
      </c>
      <c r="G20" s="10" t="s">
        <v>73</v>
      </c>
      <c r="H20" s="11" t="s">
        <v>84</v>
      </c>
      <c r="I20" s="12">
        <v>0.42</v>
      </c>
      <c r="J20" s="12">
        <v>0</v>
      </c>
      <c r="K20" s="13" t="s">
        <v>88</v>
      </c>
      <c r="L20" s="14">
        <v>1198.21</v>
      </c>
      <c r="M20" s="15" t="s">
        <v>15</v>
      </c>
      <c r="N20" s="42"/>
      <c r="O20" s="14">
        <f t="shared" si="0"/>
        <v>0</v>
      </c>
    </row>
    <row r="21" spans="1:15" ht="19.5" customHeight="1" x14ac:dyDescent="0.25">
      <c r="A21" s="6" t="s">
        <v>42</v>
      </c>
      <c r="B21" s="7" t="s">
        <v>56</v>
      </c>
      <c r="C21" s="8" t="s">
        <v>72</v>
      </c>
      <c r="D21" s="9">
        <v>140</v>
      </c>
      <c r="E21" s="9">
        <v>0</v>
      </c>
      <c r="F21" s="9">
        <f t="shared" si="1"/>
        <v>140</v>
      </c>
      <c r="G21" s="10" t="s">
        <v>73</v>
      </c>
      <c r="H21" s="11" t="s">
        <v>84</v>
      </c>
      <c r="I21" s="12">
        <v>0.7</v>
      </c>
      <c r="J21" s="12">
        <v>0</v>
      </c>
      <c r="K21" s="13" t="s">
        <v>89</v>
      </c>
      <c r="L21" s="14">
        <v>3486.59</v>
      </c>
      <c r="M21" s="15" t="s">
        <v>15</v>
      </c>
      <c r="N21" s="42"/>
      <c r="O21" s="14">
        <f t="shared" si="0"/>
        <v>0</v>
      </c>
    </row>
    <row r="22" spans="1:15" ht="19.5" customHeight="1" x14ac:dyDescent="0.25">
      <c r="A22" s="6" t="s">
        <v>42</v>
      </c>
      <c r="B22" s="7" t="s">
        <v>57</v>
      </c>
      <c r="C22" s="8" t="s">
        <v>72</v>
      </c>
      <c r="D22" s="9">
        <v>300</v>
      </c>
      <c r="E22" s="9">
        <v>0</v>
      </c>
      <c r="F22" s="9">
        <f t="shared" si="1"/>
        <v>300</v>
      </c>
      <c r="G22" s="10" t="s">
        <v>73</v>
      </c>
      <c r="H22" s="11" t="s">
        <v>84</v>
      </c>
      <c r="I22" s="12">
        <v>0.78</v>
      </c>
      <c r="J22" s="12">
        <v>0</v>
      </c>
      <c r="K22" s="13" t="s">
        <v>90</v>
      </c>
      <c r="L22" s="14">
        <v>6697.1</v>
      </c>
      <c r="M22" s="15" t="s">
        <v>15</v>
      </c>
      <c r="N22" s="42"/>
      <c r="O22" s="14">
        <f t="shared" si="0"/>
        <v>0</v>
      </c>
    </row>
    <row r="23" spans="1:15" ht="19.5" customHeight="1" x14ac:dyDescent="0.25">
      <c r="A23" s="6" t="s">
        <v>42</v>
      </c>
      <c r="B23" s="7" t="s">
        <v>58</v>
      </c>
      <c r="C23" s="8" t="s">
        <v>72</v>
      </c>
      <c r="D23" s="9">
        <v>300</v>
      </c>
      <c r="E23" s="9">
        <v>0</v>
      </c>
      <c r="F23" s="9">
        <f t="shared" si="1"/>
        <v>300</v>
      </c>
      <c r="G23" s="10" t="s">
        <v>73</v>
      </c>
      <c r="H23" s="11" t="s">
        <v>84</v>
      </c>
      <c r="I23" s="12">
        <v>0.8600000000000001</v>
      </c>
      <c r="J23" s="12">
        <v>0</v>
      </c>
      <c r="K23" s="13" t="s">
        <v>91</v>
      </c>
      <c r="L23" s="14">
        <v>6732.21</v>
      </c>
      <c r="M23" s="15" t="s">
        <v>15</v>
      </c>
      <c r="N23" s="42"/>
      <c r="O23" s="14">
        <f t="shared" si="0"/>
        <v>0</v>
      </c>
    </row>
    <row r="24" spans="1:15" ht="19.5" customHeight="1" x14ac:dyDescent="0.25">
      <c r="A24" s="6" t="s">
        <v>42</v>
      </c>
      <c r="B24" s="7" t="s">
        <v>59</v>
      </c>
      <c r="C24" s="8" t="s">
        <v>71</v>
      </c>
      <c r="D24" s="9">
        <v>20</v>
      </c>
      <c r="E24" s="9">
        <v>0</v>
      </c>
      <c r="F24" s="9">
        <f t="shared" si="1"/>
        <v>20</v>
      </c>
      <c r="G24" s="10" t="s">
        <v>73</v>
      </c>
      <c r="H24" s="11" t="s">
        <v>84</v>
      </c>
      <c r="I24" s="12">
        <v>0.23999999999999996</v>
      </c>
      <c r="J24" s="12">
        <v>0</v>
      </c>
      <c r="K24" s="13" t="s">
        <v>92</v>
      </c>
      <c r="L24" s="14">
        <v>792.49</v>
      </c>
      <c r="M24" s="15" t="s">
        <v>15</v>
      </c>
      <c r="N24" s="42"/>
      <c r="O24" s="14">
        <f t="shared" si="0"/>
        <v>0</v>
      </c>
    </row>
    <row r="25" spans="1:15" ht="19.5" customHeight="1" x14ac:dyDescent="0.25">
      <c r="A25" s="6" t="s">
        <v>42</v>
      </c>
      <c r="B25" s="7" t="s">
        <v>60</v>
      </c>
      <c r="C25" s="8" t="s">
        <v>71</v>
      </c>
      <c r="D25" s="9">
        <v>50</v>
      </c>
      <c r="E25" s="9">
        <v>0</v>
      </c>
      <c r="F25" s="9">
        <f t="shared" si="1"/>
        <v>50</v>
      </c>
      <c r="G25" s="10" t="s">
        <v>73</v>
      </c>
      <c r="H25" s="11" t="s">
        <v>93</v>
      </c>
      <c r="I25" s="12">
        <v>0.76000000000000012</v>
      </c>
      <c r="J25" s="12">
        <v>0</v>
      </c>
      <c r="K25" s="13" t="s">
        <v>94</v>
      </c>
      <c r="L25" s="14">
        <v>1298.4000000000001</v>
      </c>
      <c r="M25" s="15" t="s">
        <v>15</v>
      </c>
      <c r="N25" s="42"/>
      <c r="O25" s="14">
        <f t="shared" si="0"/>
        <v>0</v>
      </c>
    </row>
    <row r="26" spans="1:15" ht="19.5" customHeight="1" x14ac:dyDescent="0.25">
      <c r="A26" s="6" t="s">
        <v>42</v>
      </c>
      <c r="B26" s="7" t="s">
        <v>61</v>
      </c>
      <c r="C26" s="8" t="s">
        <v>71</v>
      </c>
      <c r="D26" s="9">
        <v>20</v>
      </c>
      <c r="E26" s="9">
        <v>0</v>
      </c>
      <c r="F26" s="9">
        <f t="shared" si="1"/>
        <v>20</v>
      </c>
      <c r="G26" s="10" t="s">
        <v>73</v>
      </c>
      <c r="H26" s="11" t="s">
        <v>79</v>
      </c>
      <c r="I26" s="12">
        <v>0.25</v>
      </c>
      <c r="J26" s="12">
        <v>0</v>
      </c>
      <c r="K26" s="13" t="s">
        <v>95</v>
      </c>
      <c r="L26" s="14">
        <v>860.65</v>
      </c>
      <c r="M26" s="15" t="s">
        <v>15</v>
      </c>
      <c r="N26" s="42"/>
      <c r="O26" s="14">
        <f t="shared" si="0"/>
        <v>0</v>
      </c>
    </row>
    <row r="27" spans="1:15" ht="19.5" customHeight="1" x14ac:dyDescent="0.25">
      <c r="A27" s="6" t="s">
        <v>42</v>
      </c>
      <c r="B27" s="7" t="s">
        <v>62</v>
      </c>
      <c r="C27" s="8" t="s">
        <v>72</v>
      </c>
      <c r="D27" s="9">
        <v>82</v>
      </c>
      <c r="E27" s="9">
        <v>0</v>
      </c>
      <c r="F27" s="9">
        <f t="shared" si="1"/>
        <v>82</v>
      </c>
      <c r="G27" s="10" t="s">
        <v>73</v>
      </c>
      <c r="H27" s="11" t="s">
        <v>81</v>
      </c>
      <c r="I27" s="12">
        <v>1.21</v>
      </c>
      <c r="J27" s="12">
        <v>0</v>
      </c>
      <c r="K27" s="13" t="s">
        <v>96</v>
      </c>
      <c r="L27" s="14">
        <v>1581.45</v>
      </c>
      <c r="M27" s="15" t="s">
        <v>15</v>
      </c>
      <c r="N27" s="42"/>
      <c r="O27" s="14">
        <f t="shared" si="0"/>
        <v>0</v>
      </c>
    </row>
    <row r="28" spans="1:15" ht="19.5" customHeight="1" x14ac:dyDescent="0.25">
      <c r="A28" s="6" t="s">
        <v>42</v>
      </c>
      <c r="B28" s="7" t="s">
        <v>63</v>
      </c>
      <c r="C28" s="8" t="s">
        <v>72</v>
      </c>
      <c r="D28" s="9">
        <v>150</v>
      </c>
      <c r="E28" s="9">
        <v>0</v>
      </c>
      <c r="F28" s="9">
        <f t="shared" si="1"/>
        <v>150</v>
      </c>
      <c r="G28" s="10" t="s">
        <v>73</v>
      </c>
      <c r="H28" s="11" t="s">
        <v>81</v>
      </c>
      <c r="I28" s="12">
        <v>0.59</v>
      </c>
      <c r="J28" s="12">
        <v>0</v>
      </c>
      <c r="K28" s="13" t="s">
        <v>97</v>
      </c>
      <c r="L28" s="14">
        <v>3768.47</v>
      </c>
      <c r="M28" s="15" t="s">
        <v>15</v>
      </c>
      <c r="N28" s="42"/>
      <c r="O28" s="14">
        <f t="shared" si="0"/>
        <v>0</v>
      </c>
    </row>
    <row r="29" spans="1:15" ht="19.5" customHeight="1" x14ac:dyDescent="0.25">
      <c r="A29" s="6" t="s">
        <v>43</v>
      </c>
      <c r="B29" s="7" t="s">
        <v>64</v>
      </c>
      <c r="C29" s="8" t="s">
        <v>72</v>
      </c>
      <c r="D29" s="9">
        <v>11</v>
      </c>
      <c r="E29" s="9">
        <v>0</v>
      </c>
      <c r="F29" s="9">
        <f t="shared" si="1"/>
        <v>11</v>
      </c>
      <c r="G29" s="10" t="s">
        <v>73</v>
      </c>
      <c r="H29" s="11" t="s">
        <v>98</v>
      </c>
      <c r="I29" s="12">
        <v>0.56000000000000005</v>
      </c>
      <c r="J29" s="12">
        <v>0</v>
      </c>
      <c r="K29" s="13" t="s">
        <v>99</v>
      </c>
      <c r="L29" s="14">
        <v>262.14999999999998</v>
      </c>
      <c r="M29" s="15" t="s">
        <v>15</v>
      </c>
      <c r="N29" s="42"/>
      <c r="O29" s="14">
        <f t="shared" si="0"/>
        <v>0</v>
      </c>
    </row>
    <row r="30" spans="1:15" ht="19.5" customHeight="1" x14ac:dyDescent="0.25">
      <c r="A30" s="6" t="s">
        <v>43</v>
      </c>
      <c r="B30" s="7" t="s">
        <v>64</v>
      </c>
      <c r="C30" s="8" t="s">
        <v>72</v>
      </c>
      <c r="D30" s="9">
        <v>30</v>
      </c>
      <c r="E30" s="9">
        <v>0</v>
      </c>
      <c r="F30" s="9">
        <f t="shared" si="1"/>
        <v>30</v>
      </c>
      <c r="G30" s="10" t="s">
        <v>73</v>
      </c>
      <c r="H30" s="11" t="s">
        <v>98</v>
      </c>
      <c r="I30" s="12">
        <v>0.56000000000000005</v>
      </c>
      <c r="J30" s="12">
        <v>0</v>
      </c>
      <c r="K30" s="13" t="s">
        <v>99</v>
      </c>
      <c r="L30" s="14">
        <v>730.84</v>
      </c>
      <c r="M30" s="15" t="s">
        <v>15</v>
      </c>
      <c r="N30" s="42"/>
      <c r="O30" s="14">
        <f t="shared" si="0"/>
        <v>0</v>
      </c>
    </row>
    <row r="31" spans="1:15" ht="19.5" customHeight="1" x14ac:dyDescent="0.25">
      <c r="A31" s="6" t="s">
        <v>43</v>
      </c>
      <c r="B31" s="7" t="s">
        <v>65</v>
      </c>
      <c r="C31" s="8" t="s">
        <v>72</v>
      </c>
      <c r="D31" s="9">
        <v>41</v>
      </c>
      <c r="E31" s="9">
        <v>0</v>
      </c>
      <c r="F31" s="9">
        <f t="shared" si="1"/>
        <v>41</v>
      </c>
      <c r="G31" s="10" t="s">
        <v>73</v>
      </c>
      <c r="H31" s="11" t="s">
        <v>84</v>
      </c>
      <c r="I31" s="12">
        <v>0.56999999999999995</v>
      </c>
      <c r="J31" s="12">
        <v>0</v>
      </c>
      <c r="K31" s="13" t="s">
        <v>100</v>
      </c>
      <c r="L31" s="14">
        <v>992.7</v>
      </c>
      <c r="M31" s="15" t="s">
        <v>15</v>
      </c>
      <c r="N31" s="42"/>
      <c r="O31" s="14">
        <f t="shared" si="0"/>
        <v>0</v>
      </c>
    </row>
    <row r="32" spans="1:15" ht="19.5" customHeight="1" x14ac:dyDescent="0.25">
      <c r="A32" s="6" t="s">
        <v>43</v>
      </c>
      <c r="B32" s="7" t="s">
        <v>66</v>
      </c>
      <c r="C32" s="8" t="s">
        <v>72</v>
      </c>
      <c r="D32" s="9">
        <v>20</v>
      </c>
      <c r="E32" s="9">
        <v>0</v>
      </c>
      <c r="F32" s="9">
        <f t="shared" si="1"/>
        <v>20</v>
      </c>
      <c r="G32" s="10" t="s">
        <v>73</v>
      </c>
      <c r="H32" s="11" t="s">
        <v>84</v>
      </c>
      <c r="I32" s="12">
        <v>2.0299999999999998</v>
      </c>
      <c r="J32" s="12">
        <v>0</v>
      </c>
      <c r="K32" s="13" t="s">
        <v>101</v>
      </c>
      <c r="L32" s="14">
        <v>375.94</v>
      </c>
      <c r="M32" s="15" t="s">
        <v>15</v>
      </c>
      <c r="N32" s="42"/>
      <c r="O32" s="14">
        <f t="shared" si="0"/>
        <v>0</v>
      </c>
    </row>
    <row r="33" spans="1:15" ht="19.5" customHeight="1" x14ac:dyDescent="0.25">
      <c r="A33" s="6" t="s">
        <v>43</v>
      </c>
      <c r="B33" s="7" t="s">
        <v>67</v>
      </c>
      <c r="C33" s="8" t="s">
        <v>72</v>
      </c>
      <c r="D33" s="9">
        <v>20</v>
      </c>
      <c r="E33" s="9">
        <v>0</v>
      </c>
      <c r="F33" s="9">
        <f t="shared" si="1"/>
        <v>20</v>
      </c>
      <c r="G33" s="10" t="s">
        <v>73</v>
      </c>
      <c r="H33" s="11" t="s">
        <v>76</v>
      </c>
      <c r="I33" s="12">
        <v>0.28000000000000003</v>
      </c>
      <c r="J33" s="12">
        <v>0</v>
      </c>
      <c r="K33" s="13" t="s">
        <v>102</v>
      </c>
      <c r="L33" s="14">
        <v>674.11</v>
      </c>
      <c r="M33" s="15" t="s">
        <v>15</v>
      </c>
      <c r="N33" s="42"/>
      <c r="O33" s="14">
        <f t="shared" si="0"/>
        <v>0</v>
      </c>
    </row>
    <row r="34" spans="1:15" ht="19.5" customHeight="1" x14ac:dyDescent="0.25">
      <c r="A34" s="6" t="s">
        <v>44</v>
      </c>
      <c r="B34" s="7" t="s">
        <v>68</v>
      </c>
      <c r="C34" s="8" t="s">
        <v>72</v>
      </c>
      <c r="D34" s="9">
        <v>600</v>
      </c>
      <c r="E34" s="9">
        <v>0</v>
      </c>
      <c r="F34" s="9">
        <f t="shared" ref="F34:F37" si="2">SUM(D34,E34)</f>
        <v>600</v>
      </c>
      <c r="G34" s="10" t="s">
        <v>73</v>
      </c>
      <c r="H34" s="11" t="s">
        <v>103</v>
      </c>
      <c r="I34" s="12">
        <v>1.1399999999999999</v>
      </c>
      <c r="J34" s="12">
        <v>0</v>
      </c>
      <c r="K34" s="13" t="s">
        <v>104</v>
      </c>
      <c r="L34" s="14">
        <v>13701.72</v>
      </c>
      <c r="M34" s="15" t="s">
        <v>15</v>
      </c>
      <c r="N34" s="42"/>
      <c r="O34" s="14">
        <f t="shared" si="0"/>
        <v>0</v>
      </c>
    </row>
    <row r="35" spans="1:15" ht="19.5" customHeight="1" x14ac:dyDescent="0.25">
      <c r="A35" s="6" t="s">
        <v>44</v>
      </c>
      <c r="B35" s="7" t="s">
        <v>69</v>
      </c>
      <c r="C35" s="8" t="s">
        <v>71</v>
      </c>
      <c r="D35" s="9">
        <v>100</v>
      </c>
      <c r="E35" s="9">
        <v>0</v>
      </c>
      <c r="F35" s="9">
        <f t="shared" si="2"/>
        <v>100</v>
      </c>
      <c r="G35" s="10" t="s">
        <v>73</v>
      </c>
      <c r="H35" s="11" t="s">
        <v>98</v>
      </c>
      <c r="I35" s="12">
        <v>0.95</v>
      </c>
      <c r="J35" s="12">
        <v>0</v>
      </c>
      <c r="K35" s="13" t="s">
        <v>105</v>
      </c>
      <c r="L35" s="14">
        <v>2467.71</v>
      </c>
      <c r="M35" s="15" t="s">
        <v>15</v>
      </c>
      <c r="N35" s="42"/>
      <c r="O35" s="14">
        <f t="shared" si="0"/>
        <v>0</v>
      </c>
    </row>
    <row r="36" spans="1:15" ht="19.5" customHeight="1" x14ac:dyDescent="0.25">
      <c r="A36" s="6" t="s">
        <v>44</v>
      </c>
      <c r="B36" s="7" t="s">
        <v>69</v>
      </c>
      <c r="C36" s="8" t="s">
        <v>72</v>
      </c>
      <c r="D36" s="9">
        <v>400</v>
      </c>
      <c r="E36" s="9">
        <v>0</v>
      </c>
      <c r="F36" s="9">
        <f t="shared" si="2"/>
        <v>400</v>
      </c>
      <c r="G36" s="10" t="s">
        <v>73</v>
      </c>
      <c r="H36" s="11" t="s">
        <v>98</v>
      </c>
      <c r="I36" s="12">
        <v>0.95</v>
      </c>
      <c r="J36" s="12">
        <v>0</v>
      </c>
      <c r="K36" s="13" t="s">
        <v>104</v>
      </c>
      <c r="L36" s="14">
        <v>9110.2000000000007</v>
      </c>
      <c r="M36" s="15" t="s">
        <v>15</v>
      </c>
      <c r="N36" s="42"/>
      <c r="O36" s="14">
        <f t="shared" si="0"/>
        <v>0</v>
      </c>
    </row>
    <row r="37" spans="1:15" ht="19.5" customHeight="1" thickBot="1" x14ac:dyDescent="0.3">
      <c r="A37" s="6" t="s">
        <v>45</v>
      </c>
      <c r="B37" s="7" t="s">
        <v>70</v>
      </c>
      <c r="C37" s="8" t="s">
        <v>72</v>
      </c>
      <c r="D37" s="9">
        <v>150</v>
      </c>
      <c r="E37" s="9">
        <v>0</v>
      </c>
      <c r="F37" s="9">
        <f t="shared" si="2"/>
        <v>150</v>
      </c>
      <c r="G37" s="10" t="s">
        <v>73</v>
      </c>
      <c r="H37" s="11" t="s">
        <v>98</v>
      </c>
      <c r="I37" s="12">
        <v>0.56000000000000005</v>
      </c>
      <c r="J37" s="12">
        <v>0</v>
      </c>
      <c r="K37" s="13" t="s">
        <v>106</v>
      </c>
      <c r="L37" s="14">
        <v>3643.82</v>
      </c>
      <c r="M37" s="15" t="s">
        <v>15</v>
      </c>
      <c r="N37" s="42"/>
      <c r="O37" s="14">
        <f t="shared" si="0"/>
        <v>0</v>
      </c>
    </row>
    <row r="38" spans="1:15" ht="18.75" customHeight="1" thickBot="1" x14ac:dyDescent="0.3">
      <c r="A38" s="16"/>
      <c r="B38" s="17"/>
      <c r="C38" s="17"/>
      <c r="D38" s="17"/>
      <c r="E38" s="17"/>
      <c r="F38" s="41">
        <f>SUM(F11:F37)</f>
        <v>3604</v>
      </c>
      <c r="G38" s="17"/>
      <c r="H38" s="17"/>
      <c r="I38" s="17"/>
      <c r="J38" s="62" t="s">
        <v>16</v>
      </c>
      <c r="K38" s="62"/>
      <c r="L38" s="18">
        <f>SUM(L11:L37)</f>
        <v>101330.96</v>
      </c>
      <c r="M38" s="19"/>
      <c r="N38" s="20" t="s">
        <v>17</v>
      </c>
      <c r="O38" s="18">
        <f>SUM(O11:O37)</f>
        <v>0</v>
      </c>
    </row>
    <row r="39" spans="1:15" ht="20.25" customHeight="1" thickBot="1" x14ac:dyDescent="0.3">
      <c r="A39" s="63" t="s">
        <v>38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18">
        <f>O40-O38</f>
        <v>0</v>
      </c>
    </row>
    <row r="40" spans="1:15" ht="21" customHeight="1" thickBot="1" x14ac:dyDescent="0.3">
      <c r="A40" s="63" t="s">
        <v>18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18">
        <f>IF(C43="N",O38,(O38*1.23))</f>
        <v>0</v>
      </c>
    </row>
    <row r="41" spans="1:15" x14ac:dyDescent="0.25">
      <c r="A41" s="64" t="s">
        <v>19</v>
      </c>
      <c r="B41" s="64"/>
      <c r="C41" s="64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1:15" x14ac:dyDescent="0.25">
      <c r="A42" s="52" t="s">
        <v>36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</row>
    <row r="43" spans="1:15" ht="25.5" customHeight="1" thickBot="1" x14ac:dyDescent="0.3">
      <c r="A43" s="22" t="s">
        <v>39</v>
      </c>
      <c r="B43" s="23"/>
      <c r="C43" s="40"/>
      <c r="D43" s="23"/>
      <c r="E43" s="23"/>
      <c r="F43" s="22"/>
      <c r="G43" s="23"/>
      <c r="H43" s="23"/>
      <c r="I43" s="23"/>
      <c r="J43" s="24"/>
      <c r="K43" s="24"/>
      <c r="L43" s="24"/>
      <c r="M43" s="24"/>
      <c r="N43" s="24"/>
      <c r="O43" s="24"/>
    </row>
    <row r="44" spans="1:15" ht="21.75" customHeight="1" x14ac:dyDescent="0.25">
      <c r="A44" s="65" t="s">
        <v>20</v>
      </c>
      <c r="B44" s="65"/>
      <c r="C44" s="65"/>
      <c r="D44" s="65"/>
      <c r="E44" s="66" t="s">
        <v>21</v>
      </c>
      <c r="F44" s="25" t="s">
        <v>22</v>
      </c>
      <c r="G44" s="67"/>
      <c r="H44" s="67"/>
      <c r="I44" s="67"/>
      <c r="J44" s="67"/>
      <c r="K44" s="67"/>
      <c r="L44" s="67"/>
      <c r="M44" s="67"/>
      <c r="N44" s="67"/>
      <c r="O44" s="67"/>
    </row>
    <row r="45" spans="1:15" ht="21.75" customHeight="1" thickBot="1" x14ac:dyDescent="0.3">
      <c r="A45" s="68" t="s">
        <v>107</v>
      </c>
      <c r="B45" s="68"/>
      <c r="C45" s="68"/>
      <c r="D45" s="68"/>
      <c r="E45" s="66"/>
      <c r="F45" s="25" t="s">
        <v>23</v>
      </c>
      <c r="G45" s="67"/>
      <c r="H45" s="67"/>
      <c r="I45" s="67"/>
      <c r="J45" s="67"/>
      <c r="K45" s="67"/>
      <c r="L45" s="67"/>
      <c r="M45" s="67"/>
      <c r="N45" s="67"/>
      <c r="O45" s="67"/>
    </row>
    <row r="46" spans="1:15" ht="21.75" customHeight="1" thickBot="1" x14ac:dyDescent="0.3">
      <c r="A46" s="68"/>
      <c r="B46" s="68"/>
      <c r="C46" s="68"/>
      <c r="D46" s="68"/>
      <c r="E46" s="66"/>
      <c r="F46" s="25" t="s">
        <v>24</v>
      </c>
      <c r="G46" s="67"/>
      <c r="H46" s="67"/>
      <c r="I46" s="67"/>
      <c r="J46" s="67"/>
      <c r="K46" s="67"/>
      <c r="L46" s="67"/>
      <c r="M46" s="67"/>
      <c r="N46" s="67"/>
      <c r="O46" s="67"/>
    </row>
    <row r="47" spans="1:15" ht="21.75" customHeight="1" thickBot="1" x14ac:dyDescent="0.3">
      <c r="A47" s="68"/>
      <c r="B47" s="68"/>
      <c r="C47" s="68"/>
      <c r="D47" s="68"/>
      <c r="E47" s="66"/>
      <c r="F47" s="25" t="s">
        <v>25</v>
      </c>
      <c r="G47" s="67"/>
      <c r="H47" s="67"/>
      <c r="I47" s="67"/>
      <c r="J47" s="67"/>
      <c r="K47" s="67"/>
      <c r="L47" s="67"/>
      <c r="M47" s="67"/>
      <c r="N47" s="67"/>
      <c r="O47" s="67"/>
    </row>
    <row r="48" spans="1:15" ht="21.75" customHeight="1" thickBot="1" x14ac:dyDescent="0.3">
      <c r="A48" s="68"/>
      <c r="B48" s="68"/>
      <c r="C48" s="68"/>
      <c r="D48" s="68"/>
      <c r="E48" s="66"/>
      <c r="F48" s="69" t="s">
        <v>26</v>
      </c>
      <c r="G48" s="69"/>
      <c r="H48" s="70"/>
      <c r="I48" s="70"/>
      <c r="J48" s="70"/>
      <c r="K48" s="70"/>
      <c r="L48" s="70"/>
      <c r="M48" s="70"/>
      <c r="N48" s="70"/>
      <c r="O48" s="70"/>
    </row>
    <row r="49" spans="1:15" ht="12.75" customHeight="1" thickBot="1" x14ac:dyDescent="0.3">
      <c r="A49" s="68"/>
      <c r="B49" s="68"/>
      <c r="C49" s="68"/>
      <c r="D49" s="68"/>
    </row>
    <row r="50" spans="1:15" ht="12.75" customHeight="1" thickBot="1" x14ac:dyDescent="0.3">
      <c r="A50" s="68"/>
      <c r="B50" s="68"/>
      <c r="C50" s="68"/>
      <c r="D50" s="68"/>
      <c r="K50" s="71"/>
      <c r="L50" s="71"/>
      <c r="M50" s="71"/>
      <c r="N50" s="71"/>
      <c r="O50" s="71"/>
    </row>
    <row r="51" spans="1:15" ht="24" customHeight="1" thickBot="1" x14ac:dyDescent="0.3">
      <c r="A51" s="68"/>
      <c r="B51" s="68"/>
      <c r="C51" s="68"/>
      <c r="D51" s="68"/>
      <c r="E51" s="24"/>
      <c r="I51" s="1" t="s">
        <v>35</v>
      </c>
      <c r="K51" s="71"/>
      <c r="L51" s="71"/>
      <c r="M51" s="71"/>
      <c r="N51" s="71"/>
      <c r="O51" s="71"/>
    </row>
    <row r="52" spans="1:15" ht="12.75" customHeight="1" x14ac:dyDescent="0.25">
      <c r="E52" s="24"/>
    </row>
    <row r="53" spans="1:15" ht="12.75" customHeight="1" x14ac:dyDescent="0.25"/>
  </sheetData>
  <sheetProtection algorithmName="SHA-512" hashValue="GZcv2VRvjiKvlabSXSv33tfbIaXSY57iYdVEEwEYnx5502Vzij4Ghh18+kecrJr0bXpv1hY8w9ncqsO0MHxmNA==" saltValue="LHtVGd7yXi2bpCQX6y3HdQ==" spinCount="100000" sheet="1" objects="1" scenarios="1"/>
  <protectedRanges>
    <protectedRange sqref="N11:N37" name="Rozsah1"/>
    <protectedRange sqref="C43" name="Rozsah2"/>
    <protectedRange sqref="F44:O51" name="Rozsah3"/>
  </protectedRanges>
  <mergeCells count="35">
    <mergeCell ref="A44:D44"/>
    <mergeCell ref="E44:E48"/>
    <mergeCell ref="G44:O44"/>
    <mergeCell ref="A45:D51"/>
    <mergeCell ref="G45:O45"/>
    <mergeCell ref="G46:O46"/>
    <mergeCell ref="G47:O47"/>
    <mergeCell ref="F48:G48"/>
    <mergeCell ref="H48:O48"/>
    <mergeCell ref="K50:O51"/>
    <mergeCell ref="A42:O42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38:K38"/>
    <mergeCell ref="A39:N39"/>
    <mergeCell ref="A40:N40"/>
    <mergeCell ref="A41:C41"/>
    <mergeCell ref="A1:K1"/>
    <mergeCell ref="B6:E6"/>
    <mergeCell ref="A8:A10"/>
    <mergeCell ref="B8:B10"/>
    <mergeCell ref="D8:F8"/>
    <mergeCell ref="G8:G10"/>
    <mergeCell ref="H8:H10"/>
    <mergeCell ref="I8:J8"/>
    <mergeCell ref="C2:L2"/>
  </mergeCells>
  <dataValidations count="1">
    <dataValidation type="custom" allowBlank="1" showErrorMessage="1" errorTitle="Chyba!" error="Môžete zadať maximálne 2 desatinné miesta" sqref="N11:N37 JJ11:JJ37 TF11:TF37 ADB11:ADB37 AMX11:AMX37 AWT11:AWT37 BGP11:BGP37 BQL11:BQL37 CAH11:CAH37 CKD11:CKD37 CTZ11:CTZ37 DDV11:DDV37 DNR11:DNR37 DXN11:DXN37 EHJ11:EHJ37 ERF11:ERF37 FBB11:FBB37 FKX11:FKX37 FUT11:FUT37 GEP11:GEP37 GOL11:GOL37 GYH11:GYH37 HID11:HID37 HRZ11:HRZ37 IBV11:IBV37 ILR11:ILR37 IVN11:IVN37 JFJ11:JFJ37 JPF11:JPF37 JZB11:JZB37 KIX11:KIX37 KST11:KST37 LCP11:LCP37 LML11:LML37 LWH11:LWH37 MGD11:MGD37 MPZ11:MPZ37 MZV11:MZV37 NJR11:NJR37 NTN11:NTN37 ODJ11:ODJ37 ONF11:ONF37 OXB11:OXB37 PGX11:PGX37 PQT11:PQT37 QAP11:QAP37 QKL11:QKL37 QUH11:QUH37 RED11:RED37 RNZ11:RNZ37 RXV11:RXV37 SHR11:SHR37 SRN11:SRN37 TBJ11:TBJ37 TLF11:TLF37 TVB11:TVB37 UEX11:UEX37 UOT11:UOT37 UYP11:UYP37 VIL11:VIL37 VSH11:VSH37 WCD11:WCD37 WLZ11:WLZ37 WVV11:WVV37 N65562:N65573 JJ65562:JJ65573 TF65562:TF65573 ADB65562:ADB65573 AMX65562:AMX65573 AWT65562:AWT65573 BGP65562:BGP65573 BQL65562:BQL65573 CAH65562:CAH65573 CKD65562:CKD65573 CTZ65562:CTZ65573 DDV65562:DDV65573 DNR65562:DNR65573 DXN65562:DXN65573 EHJ65562:EHJ65573 ERF65562:ERF65573 FBB65562:FBB65573 FKX65562:FKX65573 FUT65562:FUT65573 GEP65562:GEP65573 GOL65562:GOL65573 GYH65562:GYH65573 HID65562:HID65573 HRZ65562:HRZ65573 IBV65562:IBV65573 ILR65562:ILR65573 IVN65562:IVN65573 JFJ65562:JFJ65573 JPF65562:JPF65573 JZB65562:JZB65573 KIX65562:KIX65573 KST65562:KST65573 LCP65562:LCP65573 LML65562:LML65573 LWH65562:LWH65573 MGD65562:MGD65573 MPZ65562:MPZ65573 MZV65562:MZV65573 NJR65562:NJR65573 NTN65562:NTN65573 ODJ65562:ODJ65573 ONF65562:ONF65573 OXB65562:OXB65573 PGX65562:PGX65573 PQT65562:PQT65573 QAP65562:QAP65573 QKL65562:QKL65573 QUH65562:QUH65573 RED65562:RED65573 RNZ65562:RNZ65573 RXV65562:RXV65573 SHR65562:SHR65573 SRN65562:SRN65573 TBJ65562:TBJ65573 TLF65562:TLF65573 TVB65562:TVB65573 UEX65562:UEX65573 UOT65562:UOT65573 UYP65562:UYP65573 VIL65562:VIL65573 VSH65562:VSH65573 WCD65562:WCD65573 WLZ65562:WLZ65573 WVV65562:WVV65573 N131098:N131109 JJ131098:JJ131109 TF131098:TF131109 ADB131098:ADB131109 AMX131098:AMX131109 AWT131098:AWT131109 BGP131098:BGP131109 BQL131098:BQL131109 CAH131098:CAH131109 CKD131098:CKD131109 CTZ131098:CTZ131109 DDV131098:DDV131109 DNR131098:DNR131109 DXN131098:DXN131109 EHJ131098:EHJ131109 ERF131098:ERF131109 FBB131098:FBB131109 FKX131098:FKX131109 FUT131098:FUT131109 GEP131098:GEP131109 GOL131098:GOL131109 GYH131098:GYH131109 HID131098:HID131109 HRZ131098:HRZ131109 IBV131098:IBV131109 ILR131098:ILR131109 IVN131098:IVN131109 JFJ131098:JFJ131109 JPF131098:JPF131109 JZB131098:JZB131109 KIX131098:KIX131109 KST131098:KST131109 LCP131098:LCP131109 LML131098:LML131109 LWH131098:LWH131109 MGD131098:MGD131109 MPZ131098:MPZ131109 MZV131098:MZV131109 NJR131098:NJR131109 NTN131098:NTN131109 ODJ131098:ODJ131109 ONF131098:ONF131109 OXB131098:OXB131109 PGX131098:PGX131109 PQT131098:PQT131109 QAP131098:QAP131109 QKL131098:QKL131109 QUH131098:QUH131109 RED131098:RED131109 RNZ131098:RNZ131109 RXV131098:RXV131109 SHR131098:SHR131109 SRN131098:SRN131109 TBJ131098:TBJ131109 TLF131098:TLF131109 TVB131098:TVB131109 UEX131098:UEX131109 UOT131098:UOT131109 UYP131098:UYP131109 VIL131098:VIL131109 VSH131098:VSH131109 WCD131098:WCD131109 WLZ131098:WLZ131109 WVV131098:WVV131109 N196634:N196645 JJ196634:JJ196645 TF196634:TF196645 ADB196634:ADB196645 AMX196634:AMX196645 AWT196634:AWT196645 BGP196634:BGP196645 BQL196634:BQL196645 CAH196634:CAH196645 CKD196634:CKD196645 CTZ196634:CTZ196645 DDV196634:DDV196645 DNR196634:DNR196645 DXN196634:DXN196645 EHJ196634:EHJ196645 ERF196634:ERF196645 FBB196634:FBB196645 FKX196634:FKX196645 FUT196634:FUT196645 GEP196634:GEP196645 GOL196634:GOL196645 GYH196634:GYH196645 HID196634:HID196645 HRZ196634:HRZ196645 IBV196634:IBV196645 ILR196634:ILR196645 IVN196634:IVN196645 JFJ196634:JFJ196645 JPF196634:JPF196645 JZB196634:JZB196645 KIX196634:KIX196645 KST196634:KST196645 LCP196634:LCP196645 LML196634:LML196645 LWH196634:LWH196645 MGD196634:MGD196645 MPZ196634:MPZ196645 MZV196634:MZV196645 NJR196634:NJR196645 NTN196634:NTN196645 ODJ196634:ODJ196645 ONF196634:ONF196645 OXB196634:OXB196645 PGX196634:PGX196645 PQT196634:PQT196645 QAP196634:QAP196645 QKL196634:QKL196645 QUH196634:QUH196645 RED196634:RED196645 RNZ196634:RNZ196645 RXV196634:RXV196645 SHR196634:SHR196645 SRN196634:SRN196645 TBJ196634:TBJ196645 TLF196634:TLF196645 TVB196634:TVB196645 UEX196634:UEX196645 UOT196634:UOT196645 UYP196634:UYP196645 VIL196634:VIL196645 VSH196634:VSH196645 WCD196634:WCD196645 WLZ196634:WLZ196645 WVV196634:WVV196645 N262170:N262181 JJ262170:JJ262181 TF262170:TF262181 ADB262170:ADB262181 AMX262170:AMX262181 AWT262170:AWT262181 BGP262170:BGP262181 BQL262170:BQL262181 CAH262170:CAH262181 CKD262170:CKD262181 CTZ262170:CTZ262181 DDV262170:DDV262181 DNR262170:DNR262181 DXN262170:DXN262181 EHJ262170:EHJ262181 ERF262170:ERF262181 FBB262170:FBB262181 FKX262170:FKX262181 FUT262170:FUT262181 GEP262170:GEP262181 GOL262170:GOL262181 GYH262170:GYH262181 HID262170:HID262181 HRZ262170:HRZ262181 IBV262170:IBV262181 ILR262170:ILR262181 IVN262170:IVN262181 JFJ262170:JFJ262181 JPF262170:JPF262181 JZB262170:JZB262181 KIX262170:KIX262181 KST262170:KST262181 LCP262170:LCP262181 LML262170:LML262181 LWH262170:LWH262181 MGD262170:MGD262181 MPZ262170:MPZ262181 MZV262170:MZV262181 NJR262170:NJR262181 NTN262170:NTN262181 ODJ262170:ODJ262181 ONF262170:ONF262181 OXB262170:OXB262181 PGX262170:PGX262181 PQT262170:PQT262181 QAP262170:QAP262181 QKL262170:QKL262181 QUH262170:QUH262181 RED262170:RED262181 RNZ262170:RNZ262181 RXV262170:RXV262181 SHR262170:SHR262181 SRN262170:SRN262181 TBJ262170:TBJ262181 TLF262170:TLF262181 TVB262170:TVB262181 UEX262170:UEX262181 UOT262170:UOT262181 UYP262170:UYP262181 VIL262170:VIL262181 VSH262170:VSH262181 WCD262170:WCD262181 WLZ262170:WLZ262181 WVV262170:WVV262181 N327706:N327717 JJ327706:JJ327717 TF327706:TF327717 ADB327706:ADB327717 AMX327706:AMX327717 AWT327706:AWT327717 BGP327706:BGP327717 BQL327706:BQL327717 CAH327706:CAH327717 CKD327706:CKD327717 CTZ327706:CTZ327717 DDV327706:DDV327717 DNR327706:DNR327717 DXN327706:DXN327717 EHJ327706:EHJ327717 ERF327706:ERF327717 FBB327706:FBB327717 FKX327706:FKX327717 FUT327706:FUT327717 GEP327706:GEP327717 GOL327706:GOL327717 GYH327706:GYH327717 HID327706:HID327717 HRZ327706:HRZ327717 IBV327706:IBV327717 ILR327706:ILR327717 IVN327706:IVN327717 JFJ327706:JFJ327717 JPF327706:JPF327717 JZB327706:JZB327717 KIX327706:KIX327717 KST327706:KST327717 LCP327706:LCP327717 LML327706:LML327717 LWH327706:LWH327717 MGD327706:MGD327717 MPZ327706:MPZ327717 MZV327706:MZV327717 NJR327706:NJR327717 NTN327706:NTN327717 ODJ327706:ODJ327717 ONF327706:ONF327717 OXB327706:OXB327717 PGX327706:PGX327717 PQT327706:PQT327717 QAP327706:QAP327717 QKL327706:QKL327717 QUH327706:QUH327717 RED327706:RED327717 RNZ327706:RNZ327717 RXV327706:RXV327717 SHR327706:SHR327717 SRN327706:SRN327717 TBJ327706:TBJ327717 TLF327706:TLF327717 TVB327706:TVB327717 UEX327706:UEX327717 UOT327706:UOT327717 UYP327706:UYP327717 VIL327706:VIL327717 VSH327706:VSH327717 WCD327706:WCD327717 WLZ327706:WLZ327717 WVV327706:WVV327717 N393242:N393253 JJ393242:JJ393253 TF393242:TF393253 ADB393242:ADB393253 AMX393242:AMX393253 AWT393242:AWT393253 BGP393242:BGP393253 BQL393242:BQL393253 CAH393242:CAH393253 CKD393242:CKD393253 CTZ393242:CTZ393253 DDV393242:DDV393253 DNR393242:DNR393253 DXN393242:DXN393253 EHJ393242:EHJ393253 ERF393242:ERF393253 FBB393242:FBB393253 FKX393242:FKX393253 FUT393242:FUT393253 GEP393242:GEP393253 GOL393242:GOL393253 GYH393242:GYH393253 HID393242:HID393253 HRZ393242:HRZ393253 IBV393242:IBV393253 ILR393242:ILR393253 IVN393242:IVN393253 JFJ393242:JFJ393253 JPF393242:JPF393253 JZB393242:JZB393253 KIX393242:KIX393253 KST393242:KST393253 LCP393242:LCP393253 LML393242:LML393253 LWH393242:LWH393253 MGD393242:MGD393253 MPZ393242:MPZ393253 MZV393242:MZV393253 NJR393242:NJR393253 NTN393242:NTN393253 ODJ393242:ODJ393253 ONF393242:ONF393253 OXB393242:OXB393253 PGX393242:PGX393253 PQT393242:PQT393253 QAP393242:QAP393253 QKL393242:QKL393253 QUH393242:QUH393253 RED393242:RED393253 RNZ393242:RNZ393253 RXV393242:RXV393253 SHR393242:SHR393253 SRN393242:SRN393253 TBJ393242:TBJ393253 TLF393242:TLF393253 TVB393242:TVB393253 UEX393242:UEX393253 UOT393242:UOT393253 UYP393242:UYP393253 VIL393242:VIL393253 VSH393242:VSH393253 WCD393242:WCD393253 WLZ393242:WLZ393253 WVV393242:WVV393253 N458778:N458789 JJ458778:JJ458789 TF458778:TF458789 ADB458778:ADB458789 AMX458778:AMX458789 AWT458778:AWT458789 BGP458778:BGP458789 BQL458778:BQL458789 CAH458778:CAH458789 CKD458778:CKD458789 CTZ458778:CTZ458789 DDV458778:DDV458789 DNR458778:DNR458789 DXN458778:DXN458789 EHJ458778:EHJ458789 ERF458778:ERF458789 FBB458778:FBB458789 FKX458778:FKX458789 FUT458778:FUT458789 GEP458778:GEP458789 GOL458778:GOL458789 GYH458778:GYH458789 HID458778:HID458789 HRZ458778:HRZ458789 IBV458778:IBV458789 ILR458778:ILR458789 IVN458778:IVN458789 JFJ458778:JFJ458789 JPF458778:JPF458789 JZB458778:JZB458789 KIX458778:KIX458789 KST458778:KST458789 LCP458778:LCP458789 LML458778:LML458789 LWH458778:LWH458789 MGD458778:MGD458789 MPZ458778:MPZ458789 MZV458778:MZV458789 NJR458778:NJR458789 NTN458778:NTN458789 ODJ458778:ODJ458789 ONF458778:ONF458789 OXB458778:OXB458789 PGX458778:PGX458789 PQT458778:PQT458789 QAP458778:QAP458789 QKL458778:QKL458789 QUH458778:QUH458789 RED458778:RED458789 RNZ458778:RNZ458789 RXV458778:RXV458789 SHR458778:SHR458789 SRN458778:SRN458789 TBJ458778:TBJ458789 TLF458778:TLF458789 TVB458778:TVB458789 UEX458778:UEX458789 UOT458778:UOT458789 UYP458778:UYP458789 VIL458778:VIL458789 VSH458778:VSH458789 WCD458778:WCD458789 WLZ458778:WLZ458789 WVV458778:WVV458789 N524314:N524325 JJ524314:JJ524325 TF524314:TF524325 ADB524314:ADB524325 AMX524314:AMX524325 AWT524314:AWT524325 BGP524314:BGP524325 BQL524314:BQL524325 CAH524314:CAH524325 CKD524314:CKD524325 CTZ524314:CTZ524325 DDV524314:DDV524325 DNR524314:DNR524325 DXN524314:DXN524325 EHJ524314:EHJ524325 ERF524314:ERF524325 FBB524314:FBB524325 FKX524314:FKX524325 FUT524314:FUT524325 GEP524314:GEP524325 GOL524314:GOL524325 GYH524314:GYH524325 HID524314:HID524325 HRZ524314:HRZ524325 IBV524314:IBV524325 ILR524314:ILR524325 IVN524314:IVN524325 JFJ524314:JFJ524325 JPF524314:JPF524325 JZB524314:JZB524325 KIX524314:KIX524325 KST524314:KST524325 LCP524314:LCP524325 LML524314:LML524325 LWH524314:LWH524325 MGD524314:MGD524325 MPZ524314:MPZ524325 MZV524314:MZV524325 NJR524314:NJR524325 NTN524314:NTN524325 ODJ524314:ODJ524325 ONF524314:ONF524325 OXB524314:OXB524325 PGX524314:PGX524325 PQT524314:PQT524325 QAP524314:QAP524325 QKL524314:QKL524325 QUH524314:QUH524325 RED524314:RED524325 RNZ524314:RNZ524325 RXV524314:RXV524325 SHR524314:SHR524325 SRN524314:SRN524325 TBJ524314:TBJ524325 TLF524314:TLF524325 TVB524314:TVB524325 UEX524314:UEX524325 UOT524314:UOT524325 UYP524314:UYP524325 VIL524314:VIL524325 VSH524314:VSH524325 WCD524314:WCD524325 WLZ524314:WLZ524325 WVV524314:WVV524325 N589850:N589861 JJ589850:JJ589861 TF589850:TF589861 ADB589850:ADB589861 AMX589850:AMX589861 AWT589850:AWT589861 BGP589850:BGP589861 BQL589850:BQL589861 CAH589850:CAH589861 CKD589850:CKD589861 CTZ589850:CTZ589861 DDV589850:DDV589861 DNR589850:DNR589861 DXN589850:DXN589861 EHJ589850:EHJ589861 ERF589850:ERF589861 FBB589850:FBB589861 FKX589850:FKX589861 FUT589850:FUT589861 GEP589850:GEP589861 GOL589850:GOL589861 GYH589850:GYH589861 HID589850:HID589861 HRZ589850:HRZ589861 IBV589850:IBV589861 ILR589850:ILR589861 IVN589850:IVN589861 JFJ589850:JFJ589861 JPF589850:JPF589861 JZB589850:JZB589861 KIX589850:KIX589861 KST589850:KST589861 LCP589850:LCP589861 LML589850:LML589861 LWH589850:LWH589861 MGD589850:MGD589861 MPZ589850:MPZ589861 MZV589850:MZV589861 NJR589850:NJR589861 NTN589850:NTN589861 ODJ589850:ODJ589861 ONF589850:ONF589861 OXB589850:OXB589861 PGX589850:PGX589861 PQT589850:PQT589861 QAP589850:QAP589861 QKL589850:QKL589861 QUH589850:QUH589861 RED589850:RED589861 RNZ589850:RNZ589861 RXV589850:RXV589861 SHR589850:SHR589861 SRN589850:SRN589861 TBJ589850:TBJ589861 TLF589850:TLF589861 TVB589850:TVB589861 UEX589850:UEX589861 UOT589850:UOT589861 UYP589850:UYP589861 VIL589850:VIL589861 VSH589850:VSH589861 WCD589850:WCD589861 WLZ589850:WLZ589861 WVV589850:WVV589861 N655386:N655397 JJ655386:JJ655397 TF655386:TF655397 ADB655386:ADB655397 AMX655386:AMX655397 AWT655386:AWT655397 BGP655386:BGP655397 BQL655386:BQL655397 CAH655386:CAH655397 CKD655386:CKD655397 CTZ655386:CTZ655397 DDV655386:DDV655397 DNR655386:DNR655397 DXN655386:DXN655397 EHJ655386:EHJ655397 ERF655386:ERF655397 FBB655386:FBB655397 FKX655386:FKX655397 FUT655386:FUT655397 GEP655386:GEP655397 GOL655386:GOL655397 GYH655386:GYH655397 HID655386:HID655397 HRZ655386:HRZ655397 IBV655386:IBV655397 ILR655386:ILR655397 IVN655386:IVN655397 JFJ655386:JFJ655397 JPF655386:JPF655397 JZB655386:JZB655397 KIX655386:KIX655397 KST655386:KST655397 LCP655386:LCP655397 LML655386:LML655397 LWH655386:LWH655397 MGD655386:MGD655397 MPZ655386:MPZ655397 MZV655386:MZV655397 NJR655386:NJR655397 NTN655386:NTN655397 ODJ655386:ODJ655397 ONF655386:ONF655397 OXB655386:OXB655397 PGX655386:PGX655397 PQT655386:PQT655397 QAP655386:QAP655397 QKL655386:QKL655397 QUH655386:QUH655397 RED655386:RED655397 RNZ655386:RNZ655397 RXV655386:RXV655397 SHR655386:SHR655397 SRN655386:SRN655397 TBJ655386:TBJ655397 TLF655386:TLF655397 TVB655386:TVB655397 UEX655386:UEX655397 UOT655386:UOT655397 UYP655386:UYP655397 VIL655386:VIL655397 VSH655386:VSH655397 WCD655386:WCD655397 WLZ655386:WLZ655397 WVV655386:WVV655397 N720922:N720933 JJ720922:JJ720933 TF720922:TF720933 ADB720922:ADB720933 AMX720922:AMX720933 AWT720922:AWT720933 BGP720922:BGP720933 BQL720922:BQL720933 CAH720922:CAH720933 CKD720922:CKD720933 CTZ720922:CTZ720933 DDV720922:DDV720933 DNR720922:DNR720933 DXN720922:DXN720933 EHJ720922:EHJ720933 ERF720922:ERF720933 FBB720922:FBB720933 FKX720922:FKX720933 FUT720922:FUT720933 GEP720922:GEP720933 GOL720922:GOL720933 GYH720922:GYH720933 HID720922:HID720933 HRZ720922:HRZ720933 IBV720922:IBV720933 ILR720922:ILR720933 IVN720922:IVN720933 JFJ720922:JFJ720933 JPF720922:JPF720933 JZB720922:JZB720933 KIX720922:KIX720933 KST720922:KST720933 LCP720922:LCP720933 LML720922:LML720933 LWH720922:LWH720933 MGD720922:MGD720933 MPZ720922:MPZ720933 MZV720922:MZV720933 NJR720922:NJR720933 NTN720922:NTN720933 ODJ720922:ODJ720933 ONF720922:ONF720933 OXB720922:OXB720933 PGX720922:PGX720933 PQT720922:PQT720933 QAP720922:QAP720933 QKL720922:QKL720933 QUH720922:QUH720933 RED720922:RED720933 RNZ720922:RNZ720933 RXV720922:RXV720933 SHR720922:SHR720933 SRN720922:SRN720933 TBJ720922:TBJ720933 TLF720922:TLF720933 TVB720922:TVB720933 UEX720922:UEX720933 UOT720922:UOT720933 UYP720922:UYP720933 VIL720922:VIL720933 VSH720922:VSH720933 WCD720922:WCD720933 WLZ720922:WLZ720933 WVV720922:WVV720933 N786458:N786469 JJ786458:JJ786469 TF786458:TF786469 ADB786458:ADB786469 AMX786458:AMX786469 AWT786458:AWT786469 BGP786458:BGP786469 BQL786458:BQL786469 CAH786458:CAH786469 CKD786458:CKD786469 CTZ786458:CTZ786469 DDV786458:DDV786469 DNR786458:DNR786469 DXN786458:DXN786469 EHJ786458:EHJ786469 ERF786458:ERF786469 FBB786458:FBB786469 FKX786458:FKX786469 FUT786458:FUT786469 GEP786458:GEP786469 GOL786458:GOL786469 GYH786458:GYH786469 HID786458:HID786469 HRZ786458:HRZ786469 IBV786458:IBV786469 ILR786458:ILR786469 IVN786458:IVN786469 JFJ786458:JFJ786469 JPF786458:JPF786469 JZB786458:JZB786469 KIX786458:KIX786469 KST786458:KST786469 LCP786458:LCP786469 LML786458:LML786469 LWH786458:LWH786469 MGD786458:MGD786469 MPZ786458:MPZ786469 MZV786458:MZV786469 NJR786458:NJR786469 NTN786458:NTN786469 ODJ786458:ODJ786469 ONF786458:ONF786469 OXB786458:OXB786469 PGX786458:PGX786469 PQT786458:PQT786469 QAP786458:QAP786469 QKL786458:QKL786469 QUH786458:QUH786469 RED786458:RED786469 RNZ786458:RNZ786469 RXV786458:RXV786469 SHR786458:SHR786469 SRN786458:SRN786469 TBJ786458:TBJ786469 TLF786458:TLF786469 TVB786458:TVB786469 UEX786458:UEX786469 UOT786458:UOT786469 UYP786458:UYP786469 VIL786458:VIL786469 VSH786458:VSH786469 WCD786458:WCD786469 WLZ786458:WLZ786469 WVV786458:WVV786469 N851994:N852005 JJ851994:JJ852005 TF851994:TF852005 ADB851994:ADB852005 AMX851994:AMX852005 AWT851994:AWT852005 BGP851994:BGP852005 BQL851994:BQL852005 CAH851994:CAH852005 CKD851994:CKD852005 CTZ851994:CTZ852005 DDV851994:DDV852005 DNR851994:DNR852005 DXN851994:DXN852005 EHJ851994:EHJ852005 ERF851994:ERF852005 FBB851994:FBB852005 FKX851994:FKX852005 FUT851994:FUT852005 GEP851994:GEP852005 GOL851994:GOL852005 GYH851994:GYH852005 HID851994:HID852005 HRZ851994:HRZ852005 IBV851994:IBV852005 ILR851994:ILR852005 IVN851994:IVN852005 JFJ851994:JFJ852005 JPF851994:JPF852005 JZB851994:JZB852005 KIX851994:KIX852005 KST851994:KST852005 LCP851994:LCP852005 LML851994:LML852005 LWH851994:LWH852005 MGD851994:MGD852005 MPZ851994:MPZ852005 MZV851994:MZV852005 NJR851994:NJR852005 NTN851994:NTN852005 ODJ851994:ODJ852005 ONF851994:ONF852005 OXB851994:OXB852005 PGX851994:PGX852005 PQT851994:PQT852005 QAP851994:QAP852005 QKL851994:QKL852005 QUH851994:QUH852005 RED851994:RED852005 RNZ851994:RNZ852005 RXV851994:RXV852005 SHR851994:SHR852005 SRN851994:SRN852005 TBJ851994:TBJ852005 TLF851994:TLF852005 TVB851994:TVB852005 UEX851994:UEX852005 UOT851994:UOT852005 UYP851994:UYP852005 VIL851994:VIL852005 VSH851994:VSH852005 WCD851994:WCD852005 WLZ851994:WLZ852005 WVV851994:WVV852005 N917530:N917541 JJ917530:JJ917541 TF917530:TF917541 ADB917530:ADB917541 AMX917530:AMX917541 AWT917530:AWT917541 BGP917530:BGP917541 BQL917530:BQL917541 CAH917530:CAH917541 CKD917530:CKD917541 CTZ917530:CTZ917541 DDV917530:DDV917541 DNR917530:DNR917541 DXN917530:DXN917541 EHJ917530:EHJ917541 ERF917530:ERF917541 FBB917530:FBB917541 FKX917530:FKX917541 FUT917530:FUT917541 GEP917530:GEP917541 GOL917530:GOL917541 GYH917530:GYH917541 HID917530:HID917541 HRZ917530:HRZ917541 IBV917530:IBV917541 ILR917530:ILR917541 IVN917530:IVN917541 JFJ917530:JFJ917541 JPF917530:JPF917541 JZB917530:JZB917541 KIX917530:KIX917541 KST917530:KST917541 LCP917530:LCP917541 LML917530:LML917541 LWH917530:LWH917541 MGD917530:MGD917541 MPZ917530:MPZ917541 MZV917530:MZV917541 NJR917530:NJR917541 NTN917530:NTN917541 ODJ917530:ODJ917541 ONF917530:ONF917541 OXB917530:OXB917541 PGX917530:PGX917541 PQT917530:PQT917541 QAP917530:QAP917541 QKL917530:QKL917541 QUH917530:QUH917541 RED917530:RED917541 RNZ917530:RNZ917541 RXV917530:RXV917541 SHR917530:SHR917541 SRN917530:SRN917541 TBJ917530:TBJ917541 TLF917530:TLF917541 TVB917530:TVB917541 UEX917530:UEX917541 UOT917530:UOT917541 UYP917530:UYP917541 VIL917530:VIL917541 VSH917530:VSH917541 WCD917530:WCD917541 WLZ917530:WLZ917541 WVV917530:WVV917541 N983066:N983077 JJ983066:JJ983077 TF983066:TF983077 ADB983066:ADB983077 AMX983066:AMX983077 AWT983066:AWT983077 BGP983066:BGP983077 BQL983066:BQL983077 CAH983066:CAH983077 CKD983066:CKD983077 CTZ983066:CTZ983077 DDV983066:DDV983077 DNR983066:DNR983077 DXN983066:DXN983077 EHJ983066:EHJ983077 ERF983066:ERF983077 FBB983066:FBB983077 FKX983066:FKX983077 FUT983066:FUT983077 GEP983066:GEP983077 GOL983066:GOL983077 GYH983066:GYH983077 HID983066:HID983077 HRZ983066:HRZ983077 IBV983066:IBV983077 ILR983066:ILR983077 IVN983066:IVN983077 JFJ983066:JFJ983077 JPF983066:JPF983077 JZB983066:JZB983077 KIX983066:KIX983077 KST983066:KST983077 LCP983066:LCP983077 LML983066:LML983077 LWH983066:LWH983077 MGD983066:MGD983077 MPZ983066:MPZ983077 MZV983066:MZV983077 NJR983066:NJR983077 NTN983066:NTN983077 ODJ983066:ODJ983077 ONF983066:ONF983077 OXB983066:OXB983077 PGX983066:PGX983077 PQT983066:PQT983077 QAP983066:QAP983077 QKL983066:QKL983077 QUH983066:QUH983077 RED983066:RED983077 RNZ983066:RNZ983077 RXV983066:RXV983077 SHR983066:SHR983077 SRN983066:SRN983077 TBJ983066:TBJ983077 TLF983066:TLF983077 TVB983066:TVB983077 UEX983066:UEX983077 UOT983066:UOT983077 UYP983066:UYP983077 VIL983066:VIL983077 VSH983066:VSH983077 WCD983066:WCD983077 WLZ983066:WLZ983077 WVV983066:WVV983077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2025-05-22T06:08:46Z</cp:lastPrinted>
  <dcterms:created xsi:type="dcterms:W3CDTF">2022-05-04T08:47:19Z</dcterms:created>
  <dcterms:modified xsi:type="dcterms:W3CDTF">2025-05-22T06:40:32Z</dcterms:modified>
</cp:coreProperties>
</file>