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85238550_Potraviny Starz/03 Súťažné podklady/SP č. 19 zelenina a ovocie/"/>
    </mc:Choice>
  </mc:AlternateContent>
  <xr:revisionPtr revIDLastSave="247" documentId="8_{7282B60D-5402-4185-87C5-FC8F1BD8F77F}" xr6:coauthVersionLast="47" xr6:coauthVersionMax="47" xr10:uidLastSave="{DA65ACF6-A0CE-4D96-B3AC-8B2E0D169C73}"/>
  <bookViews>
    <workbookView xWindow="-120" yWindow="-120" windowWidth="29040" windowHeight="157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uchádzača'!$B$4:$I$66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6" l="1"/>
  <c r="H60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39" i="6"/>
  <c r="H40" i="6"/>
  <c r="H41" i="6"/>
  <c r="H34" i="6"/>
  <c r="H35" i="6"/>
  <c r="H36" i="6"/>
  <c r="H37" i="6"/>
  <c r="H38" i="6"/>
  <c r="H30" i="6"/>
  <c r="H31" i="6"/>
  <c r="H32" i="6"/>
  <c r="H33" i="6"/>
  <c r="H27" i="6"/>
  <c r="H28" i="6"/>
  <c r="H29" i="6"/>
  <c r="H24" i="6"/>
  <c r="H25" i="6"/>
  <c r="H26" i="6"/>
  <c r="H23" i="6"/>
  <c r="H22" i="6"/>
  <c r="H21" i="6"/>
  <c r="H18" i="6"/>
  <c r="H20" i="6"/>
  <c r="B21" i="6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I55" i="6" l="1"/>
  <c r="F56" i="6"/>
  <c r="F18" i="6"/>
</calcChain>
</file>

<file path=xl/sharedStrings.xml><?xml version="1.0" encoding="utf-8"?>
<sst xmlns="http://schemas.openxmlformats.org/spreadsheetml/2006/main" count="135" uniqueCount="107">
  <si>
    <t>Dynamický nákupný systém "Nákup potravín, nápojov a príbuzných produktov"</t>
  </si>
  <si>
    <t>Uchádzač vypĺňa iba bunky v modrom podfarbení !!!</t>
  </si>
  <si>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</si>
  <si>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</si>
  <si>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</si>
  <si>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</si>
  <si>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</si>
  <si>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</si>
  <si>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</si>
  <si>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</si>
  <si>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</si>
  <si>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Logika kritéria</t>
  </si>
  <si>
    <t>Váha kritéria (%)</t>
  </si>
  <si>
    <t>Minimálna hodnota</t>
  </si>
  <si>
    <t>Maximálna hodnota</t>
  </si>
  <si>
    <t>čím menej, tým lepšie</t>
  </si>
  <si>
    <t>Por. č.</t>
  </si>
  <si>
    <t xml:space="preserve">Názov položky </t>
  </si>
  <si>
    <t xml:space="preserve">Celkové množstvo (v ks)* </t>
  </si>
  <si>
    <t>Jednotková cena   bez DPH</t>
  </si>
  <si>
    <t xml:space="preserve">Celková cena bez DPH </t>
  </si>
  <si>
    <t>Cena spolu:</t>
  </si>
  <si>
    <t>Počet bodov v danom kritériu:</t>
  </si>
  <si>
    <t>Pomocné kritérium na hodnotenie ponúk v prípade rovnosti ponúk</t>
  </si>
  <si>
    <t>Rozhodné kritérium č. 1</t>
  </si>
  <si>
    <t>Ponuka uchádzača</t>
  </si>
  <si>
    <t>Rozhodné kritérium č. 2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</si>
  <si>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</si>
  <si>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**Ponuková cena uchádzača musí byť konečná, nakoľko hodnotiacim kritériom je najnižšia celková cena bez DPH</t>
  </si>
  <si>
    <t>V ...</t>
  </si>
  <si>
    <t>Dátum:</t>
  </si>
  <si>
    <t>Podpis</t>
  </si>
  <si>
    <t>Čestné vyhlásenie podľa § 32 ods. 7 ZVO</t>
  </si>
  <si>
    <t xml:space="preserve">Ako uchádzač v tomto verejnom obstarávaní 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</si>
  <si>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</si>
  <si>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</si>
  <si>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</si>
  <si>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</si>
  <si>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</si>
  <si>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</si>
  <si>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</si>
  <si>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</si>
  <si>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</si>
  <si>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</si>
  <si>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</si>
  <si>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</si>
  <si>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</si>
  <si>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</si>
  <si>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</si>
  <si>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</si>
  <si>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</si>
  <si>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</si>
  <si>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</si>
  <si>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</si>
  <si>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</si>
  <si>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</si>
  <si>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</si>
  <si>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</si>
  <si>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</si>
  <si>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</si>
  <si>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</si>
  <si>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</si>
  <si>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</si>
  <si>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</si>
  <si>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</si>
  <si>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</si>
  <si>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</si>
  <si>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Príloha č. 2 - Ponuka uchádzača vo výzve č. 19 "Nákup tovaru pre sezónu 2025/2026 - ovocie a zelenina"</t>
  </si>
  <si>
    <t>1</t>
  </si>
  <si>
    <t>Pomaranče Navelina 1kg</t>
  </si>
  <si>
    <t>Grep červený Star ruby 1kg</t>
  </si>
  <si>
    <t>Rukola praná 1kg</t>
  </si>
  <si>
    <t>Cherry paradajky kríčkové 1kg</t>
  </si>
  <si>
    <t>Paradajky kríčkové 1kg</t>
  </si>
  <si>
    <t>Šalát poľný Valerián 1kg</t>
  </si>
  <si>
    <t>Uhorky hadovky 1kg</t>
  </si>
  <si>
    <t>Citróny Primofiori ukladané1kg</t>
  </si>
  <si>
    <t>Mäta 1kg</t>
  </si>
  <si>
    <t>Zázvor 1kg</t>
  </si>
  <si>
    <t>Jablká červené Gala 1kg</t>
  </si>
  <si>
    <t>Jablká zelené Golden 1kg</t>
  </si>
  <si>
    <t>Banány Cavendish1kg</t>
  </si>
  <si>
    <t>Melón červený vodový kg</t>
  </si>
  <si>
    <t>Melón žltý medový 1kg</t>
  </si>
  <si>
    <t>Melón galia 1kg</t>
  </si>
  <si>
    <t>Ananás extra sweet 1kg</t>
  </si>
  <si>
    <t>Kiwi zelené 1kg</t>
  </si>
  <si>
    <t>Cibuľa žltá 1kg</t>
  </si>
  <si>
    <t>Cibuľa červená 1kg</t>
  </si>
  <si>
    <t>Cesnak 1kg</t>
  </si>
  <si>
    <t>Lollo rosso 1kg</t>
  </si>
  <si>
    <t>Lollo biondo 1kg</t>
  </si>
  <si>
    <t>Paprika California 1kg</t>
  </si>
  <si>
    <t>Paprika PCR 1kg</t>
  </si>
  <si>
    <t>Zemiaky konzumné 1kg</t>
  </si>
  <si>
    <t>Cuketa zelená 1kg</t>
  </si>
  <si>
    <t>Avokádo RTE 1kg</t>
  </si>
  <si>
    <t>Reďkovka červená 1 zväzok</t>
  </si>
  <si>
    <t>Jarná cibuľa 1 zväzok</t>
  </si>
  <si>
    <t>Ľadový šalát 1kg</t>
  </si>
  <si>
    <t>Maliny 1 kg</t>
  </si>
  <si>
    <t>Čučoriedky 1 kg</t>
  </si>
  <si>
    <t>Hrozno seedles 1 kg</t>
  </si>
  <si>
    <t>Jahody 1kg</t>
  </si>
  <si>
    <t xml:space="preserve">Cena v Eur bez DPH za položku č. 22                                                                                                                                                                                                                        </t>
  </si>
  <si>
    <t>Cena v Eur bez DPH za položku č. 3</t>
  </si>
  <si>
    <t>Kritérium č. 1: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</si>
</sst>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5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48" xfId="2" applyFont="1" applyFill="1" applyBorder="1" applyAlignment="1">
      <alignment horizontal="center" wrapText="1"/>
    </xf>
    <xf numFmtId="0" fontId="18" fillId="0" borderId="33" xfId="2" applyFont="1" applyFill="1" applyBorder="1" applyAlignment="1">
      <alignment horizontal="left"/>
    </xf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1" xfId="2" applyNumberFormat="1" applyFont="1" applyFill="1" applyBorder="1" applyAlignment="1">
      <alignment vertical="center"/>
    </xf>
    <xf numFmtId="165" fontId="0" fillId="5" borderId="54" xfId="2" applyNumberFormat="1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5" borderId="56" xfId="2" applyFont="1" applyFill="1" applyBorder="1" applyProtection="1">
      <protection hidden="1"/>
    </xf>
    <xf numFmtId="0" fontId="6" fillId="0" borderId="51" xfId="0" applyFont="1" applyBorder="1" applyAlignment="1">
      <alignment vertical="center"/>
    </xf>
    <xf numFmtId="0" fontId="5" fillId="6" borderId="57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justify" vertical="center"/>
    </xf>
    <xf numFmtId="0" fontId="0" fillId="6" borderId="58" xfId="0" applyFill="1" applyBorder="1" applyAlignment="1">
      <alignment horizontal="left" vertical="center" wrapText="1" indent="1"/>
    </xf>
    <xf numFmtId="0" fontId="6" fillId="6" borderId="58" xfId="0" applyFont="1" applyFill="1" applyBorder="1" applyAlignment="1">
      <alignment horizontal="left" vertical="center" wrapText="1" indent="1"/>
    </xf>
    <xf numFmtId="0" fontId="2" fillId="6" borderId="58" xfId="0" applyFont="1" applyFill="1" applyBorder="1" applyAlignment="1">
      <alignment horizontal="center" vertical="center" wrapText="1"/>
    </xf>
    <xf numFmtId="0" fontId="23" fillId="6" borderId="58" xfId="4" applyFill="1" applyBorder="1" applyAlignment="1">
      <alignment horizontal="left" vertical="center" wrapText="1" indent="1"/>
    </xf>
    <xf numFmtId="0" fontId="0" fillId="6" borderId="58" xfId="0" applyFill="1" applyBorder="1" applyAlignment="1" applyProtection="1">
      <alignment horizontal="left" vertical="center" wrapText="1" indent="1"/>
      <protection locked="0"/>
    </xf>
    <xf numFmtId="0" fontId="0" fillId="6" borderId="58" xfId="0" applyFill="1" applyBorder="1" applyAlignment="1">
      <alignment horizontal="left" wrapText="1" indent="1"/>
    </xf>
    <xf numFmtId="0" fontId="11" fillId="6" borderId="59" xfId="2" applyFont="1" applyFill="1" applyBorder="1" applyAlignment="1"/>
    <xf numFmtId="0" fontId="11" fillId="6" borderId="55" xfId="2" applyFont="1" applyFill="1" applyBorder="1" applyAlignment="1"/>
    <xf numFmtId="165" fontId="0" fillId="5" borderId="32" xfId="0" applyNumberFormat="1" applyFill="1" applyBorder="1" applyAlignment="1">
      <alignment horizontal="center" wrapText="1"/>
    </xf>
    <xf numFmtId="0" fontId="0" fillId="5" borderId="55" xfId="0" applyFill="1" applyBorder="1" applyAlignment="1">
      <alignment horizontal="center" wrapText="1"/>
    </xf>
    <xf numFmtId="1" fontId="18" fillId="0" borderId="3" xfId="2" applyNumberFormat="1" applyFont="1" applyFill="1" applyBorder="1" applyAlignment="1">
      <alignment horizontal="left" wrapText="1"/>
    </xf>
    <xf numFmtId="1" fontId="0" fillId="6" borderId="52" xfId="0" applyNumberFormat="1" applyFill="1" applyBorder="1" applyAlignment="1">
      <alignment horizontal="left"/>
    </xf>
    <xf numFmtId="1" fontId="19" fillId="0" borderId="16" xfId="2" applyNumberFormat="1" applyFont="1" applyFill="1" applyBorder="1"/>
    <xf numFmtId="1" fontId="11" fillId="6" borderId="32" xfId="2" applyNumberFormat="1" applyFont="1" applyFill="1" applyBorder="1" applyAlignment="1"/>
    <xf numFmtId="1" fontId="24" fillId="0" borderId="0" xfId="2" applyNumberFormat="1" applyFont="1" applyFill="1" applyBorder="1" applyAlignment="1">
      <alignment vertical="center"/>
    </xf>
    <xf numFmtId="1" fontId="22" fillId="6" borderId="0" xfId="2" applyNumberFormat="1" applyFont="1" applyFill="1" applyBorder="1" applyAlignment="1">
      <alignment horizontal="left"/>
    </xf>
    <xf numFmtId="1" fontId="0" fillId="6" borderId="0" xfId="0" applyNumberFormat="1" applyFill="1"/>
    <xf numFmtId="0" fontId="0" fillId="0" borderId="32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55" xfId="0" applyBorder="1" applyAlignment="1">
      <alignment horizontal="left"/>
    </xf>
    <xf numFmtId="166" fontId="0" fillId="0" borderId="44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2" xfId="2" applyFont="1" applyFill="1" applyBorder="1" applyAlignment="1">
      <alignment horizontal="left"/>
    </xf>
    <xf numFmtId="0" fontId="18" fillId="0" borderId="62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3" fillId="6" borderId="35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9" xfId="2" applyFont="1" applyFill="1" applyBorder="1" applyAlignment="1">
      <alignment horizontal="center" vertical="center" wrapText="1"/>
    </xf>
    <xf numFmtId="0" fontId="10" fillId="5" borderId="30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3" fillId="6" borderId="38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18" fillId="0" borderId="39" xfId="2" applyFont="1" applyFill="1" applyBorder="1" applyAlignment="1">
      <alignment horizontal="left"/>
    </xf>
    <xf numFmtId="0" fontId="18" fillId="0" borderId="34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10" fillId="5" borderId="40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1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0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1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5" fillId="6" borderId="53" xfId="2" applyFont="1" applyFill="1" applyBorder="1" applyAlignment="1">
      <alignment horizontal="center" wrapText="1"/>
    </xf>
    <xf numFmtId="0" fontId="15" fillId="6" borderId="47" xfId="2" applyFont="1" applyFill="1" applyBorder="1" applyAlignment="1">
      <alignment horizontal="center" wrapText="1"/>
    </xf>
    <xf numFmtId="0" fontId="11" fillId="6" borderId="45" xfId="2" applyFont="1" applyFill="1" applyBorder="1" applyAlignment="1">
      <alignment horizontal="center"/>
    </xf>
    <xf numFmtId="0" fontId="11" fillId="6" borderId="46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1" fillId="6" borderId="32" xfId="2" applyFont="1" applyFill="1" applyBorder="1" applyAlignment="1">
      <alignment horizontal="center"/>
    </xf>
    <xf numFmtId="0" fontId="11" fillId="6" borderId="59" xfId="2" applyFont="1" applyFill="1" applyBorder="1" applyAlignment="1">
      <alignment horizontal="center"/>
    </xf>
    <xf numFmtId="0" fontId="11" fillId="6" borderId="55" xfId="2" applyFont="1" applyFill="1" applyBorder="1" applyAlignment="1">
      <alignment horizontal="center"/>
    </xf>
    <xf numFmtId="165" fontId="0" fillId="5" borderId="32" xfId="0" applyNumberFormat="1" applyFill="1" applyBorder="1" applyAlignment="1">
      <alignment horizontal="center" wrapText="1"/>
    </xf>
    <xf numFmtId="165" fontId="0" fillId="5" borderId="55" xfId="0" applyNumberFormat="1" applyFill="1" applyBorder="1" applyAlignment="1">
      <alignment horizontal="center" wrapText="1"/>
    </xf>
    <xf numFmtId="0" fontId="18" fillId="0" borderId="44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1" fillId="6" borderId="31" xfId="2" applyFont="1" applyFill="1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23" xfId="2" applyFont="1" applyFill="1" applyBorder="1" applyAlignment="1">
      <alignment horizontal="left" vertical="center" wrapText="1"/>
    </xf>
    <xf numFmtId="0" fontId="0" fillId="0" borderId="32" xfId="0" applyBorder="1"/>
    <xf numFmtId="0" fontId="0" fillId="0" borderId="59" xfId="0" applyBorder="1"/>
    <xf numFmtId="0" fontId="0" fillId="0" borderId="55" xfId="0" applyBorder="1"/>
    <xf numFmtId="0" fontId="21" fillId="7" borderId="31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8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53" xfId="0" applyBorder="1"/>
    <xf numFmtId="0" fontId="0" fillId="0" borderId="46" xfId="0" applyBorder="1"/>
    <xf numFmtId="0" fontId="0" fillId="0" borderId="49" xfId="0" applyBorder="1"/>
    <xf numFmtId="0" fontId="0" fillId="0" borderId="32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55" xfId="0" applyBorder="1" applyAlignment="1">
      <alignment wrapText="1"/>
    </xf>
    <xf numFmtId="2" fontId="17" fillId="0" borderId="35" xfId="2" applyNumberFormat="1" applyFont="1" applyFill="1" applyBorder="1" applyAlignment="1">
      <alignment horizontal="left"/>
    </xf>
    <xf numFmtId="2" fontId="17" fillId="0" borderId="43" xfId="2" applyNumberFormat="1" applyFont="1" applyFill="1" applyBorder="1" applyAlignment="1">
      <alignment horizontal="left"/>
    </xf>
    <xf numFmtId="2" fontId="17" fillId="0" borderId="60" xfId="2" applyNumberFormat="1" applyFont="1" applyFill="1" applyBorder="1" applyAlignment="1">
      <alignment horizontal="left"/>
    </xf>
    <xf numFmtId="2" fontId="17" fillId="0" borderId="61" xfId="2" applyNumberFormat="1" applyFont="1" applyFill="1" applyBorder="1" applyAlignment="1">
      <alignment horizontal="left"/>
    </xf>
    <xf numFmtId="0" fontId="17" fillId="0" borderId="25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3" xfId="2" applyFont="1" applyFill="1" applyBorder="1" applyAlignment="1">
      <alignment horizontal="left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14" fillId="7" borderId="47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0" fillId="6" borderId="24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0" fillId="6" borderId="24" xfId="2" applyFont="1" applyFill="1" applyBorder="1" applyAlignment="1">
      <alignment horizontal="center" vertical="center" wrapText="1"/>
    </xf>
    <xf numFmtId="0" fontId="18" fillId="0" borderId="44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476250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476250</xdr:colOff>
          <xdr:row>11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476250</xdr:colOff>
          <xdr:row>13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1933575</xdr:colOff>
          <xdr:row>13</xdr:row>
          <xdr:rowOff>0</xdr:rowOff>
        </xdr:from>
        <xdr:to>
          <xdr:col>10</xdr:col>
          <xdr:colOff>590550</xdr:colOff>
          <xdr:row>13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476250</xdr:colOff>
          <xdr:row>12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428625</xdr:colOff>
          <xdr:row>10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66"/>
  <sheetViews>
    <sheetView showGridLines="0" tabSelected="1" topLeftCell="A10" zoomScale="115" zoomScaleNormal="115" zoomScaleSheetLayoutView="160" workbookViewId="0">
      <selection activeCell="B17" sqref="B17:D17"/>
    </sheetView>
  </sheetViews>
  <sheetFormatPr defaultRowHeight="15" x14ac:dyDescent="0.25"/>
  <cols>
    <col min="1" max="1" width="5" customWidth="1"/>
    <col min="2" max="2" width="5.7109375" style="48" customWidth="1"/>
    <col min="3" max="3" width="10.5703125" style="14" customWidth="1"/>
    <col min="4" max="4" width="5.85546875" style="14" customWidth="1"/>
    <col min="5" max="5" width="61.140625" style="14" customWidth="1"/>
    <col min="6" max="6" width="14" customWidth="1"/>
    <col min="7" max="7" width="14.5703125" customWidth="1"/>
    <col min="8" max="8" width="8.42578125" customWidth="1"/>
    <col min="9" max="9" width="12.85546875" customWidth="1"/>
  </cols>
  <sheetData>
    <row r="1" spans="2:9" ht="25.5" customHeight="1" x14ac:dyDescent="0.3">
      <c r="B1" s="54" t="s">
        <v>0</v>
      </c>
      <c r="C1" s="54"/>
      <c r="D1" s="54"/>
      <c r="E1" s="54"/>
      <c r="F1" s="54"/>
      <c r="G1" s="54"/>
      <c r="H1" s="54"/>
      <c r="I1" s="54"/>
    </row>
    <row r="2" spans="2:9" ht="25.5" customHeight="1" x14ac:dyDescent="0.3">
      <c r="B2" s="55" t="s">
        <v>1</v>
      </c>
      <c r="C2" s="55"/>
      <c r="D2" s="55"/>
      <c r="E2" s="55"/>
      <c r="F2" s="55"/>
      <c r="G2" s="55"/>
      <c r="H2" s="55"/>
      <c r="I2" s="55"/>
    </row>
    <row r="3" spans="2:9" ht="15.75" thickBot="1" x14ac:dyDescent="0.3">
      <c r="B3" s="77"/>
      <c r="C3" s="77"/>
      <c r="D3" s="77"/>
      <c r="E3" s="77"/>
      <c r="F3" s="77"/>
    </row>
    <row r="4" spans="2:9" ht="45.75" customHeight="1" thickBot="1" x14ac:dyDescent="0.3">
      <c r="B4" s="60" t="s">
        <v>67</v>
      </c>
      <c r="C4" s="61"/>
      <c r="D4" s="61"/>
      <c r="E4" s="61"/>
      <c r="F4" s="61"/>
      <c r="G4" s="61"/>
      <c r="H4" s="61"/>
      <c r="I4" s="62"/>
    </row>
    <row r="5" spans="2:9" s="14" customFormat="1" ht="15.75" thickBot="1" x14ac:dyDescent="0.3">
      <c r="B5" s="63"/>
      <c r="C5" s="64"/>
      <c r="D5" s="64"/>
      <c r="E5" s="64"/>
      <c r="F5" s="64"/>
      <c r="G5" s="64"/>
      <c r="H5" s="64"/>
      <c r="I5" s="64"/>
    </row>
    <row r="6" spans="2:9" ht="17.100000000000001" customHeight="1" x14ac:dyDescent="0.25">
      <c r="B6" s="69" t="s">
        <v>2</v>
      </c>
      <c r="C6" s="70"/>
      <c r="D6" s="70"/>
      <c r="E6" s="70"/>
      <c r="F6" s="65"/>
      <c r="G6" s="65"/>
      <c r="H6" s="65"/>
      <c r="I6" s="66"/>
    </row>
    <row r="7" spans="2:9" ht="17.100000000000001" customHeight="1" thickBot="1" x14ac:dyDescent="0.3">
      <c r="B7" s="71" t="s">
        <v>3</v>
      </c>
      <c r="C7" s="72"/>
      <c r="D7" s="72"/>
      <c r="E7" s="72"/>
      <c r="F7" s="73" t="s">
        <v>4</v>
      </c>
      <c r="G7" s="74"/>
      <c r="H7" s="67"/>
      <c r="I7" s="68"/>
    </row>
    <row r="8" spans="2:9" s="14" customFormat="1" ht="15.75" thickBot="1" x14ac:dyDescent="0.3">
      <c r="B8" s="75"/>
      <c r="C8" s="76"/>
      <c r="D8" s="76"/>
      <c r="E8" s="76"/>
      <c r="F8" s="76"/>
      <c r="G8" s="76"/>
      <c r="H8" s="76"/>
      <c r="I8" s="76"/>
    </row>
    <row r="9" spans="2:9" ht="30" customHeight="1" x14ac:dyDescent="0.25">
      <c r="B9" s="78" t="s">
        <v>5</v>
      </c>
      <c r="C9" s="79"/>
      <c r="D9" s="79"/>
      <c r="E9" s="79"/>
      <c r="F9" s="79"/>
      <c r="G9" s="79"/>
      <c r="H9" s="79"/>
      <c r="I9" s="80"/>
    </row>
    <row r="10" spans="2:9" ht="36.75" customHeight="1" x14ac:dyDescent="0.25">
      <c r="B10" s="125" t="s">
        <v>6</v>
      </c>
      <c r="C10" s="126"/>
      <c r="D10" s="126"/>
      <c r="E10" s="126"/>
      <c r="F10" s="126"/>
      <c r="G10" s="126"/>
      <c r="H10" s="127"/>
      <c r="I10" s="28"/>
    </row>
    <row r="11" spans="2:9" ht="45" customHeight="1" x14ac:dyDescent="0.25">
      <c r="B11" s="144" t="s">
        <v>7</v>
      </c>
      <c r="C11" s="145"/>
      <c r="D11" s="145"/>
      <c r="E11" s="145"/>
      <c r="F11" s="145"/>
      <c r="G11" s="145"/>
      <c r="H11" s="146"/>
      <c r="I11" s="12"/>
    </row>
    <row r="12" spans="2:9" ht="45" customHeight="1" x14ac:dyDescent="0.25">
      <c r="B12" s="150" t="s">
        <v>8</v>
      </c>
      <c r="C12" s="151"/>
      <c r="D12" s="151"/>
      <c r="E12" s="151"/>
      <c r="F12" s="151"/>
      <c r="G12" s="151"/>
      <c r="H12" s="152"/>
      <c r="I12" s="12"/>
    </row>
    <row r="13" spans="2:9" ht="45" customHeight="1" x14ac:dyDescent="0.25">
      <c r="B13" s="150" t="s">
        <v>9</v>
      </c>
      <c r="C13" s="151"/>
      <c r="D13" s="151"/>
      <c r="E13" s="151"/>
      <c r="F13" s="151"/>
      <c r="G13" s="151"/>
      <c r="H13" s="152"/>
      <c r="I13" s="12"/>
    </row>
    <row r="14" spans="2:9" ht="45" customHeight="1" thickBot="1" x14ac:dyDescent="0.3">
      <c r="B14" s="147" t="s">
        <v>10</v>
      </c>
      <c r="C14" s="148"/>
      <c r="D14" s="148"/>
      <c r="E14" s="148"/>
      <c r="F14" s="148"/>
      <c r="G14" s="148"/>
      <c r="H14" s="149"/>
      <c r="I14" s="13"/>
    </row>
    <row r="15" spans="2:9" s="14" customFormat="1" ht="15.75" thickBot="1" x14ac:dyDescent="0.3">
      <c r="B15" s="56"/>
      <c r="C15" s="57"/>
      <c r="D15" s="57"/>
      <c r="E15" s="57"/>
      <c r="F15" s="57"/>
      <c r="G15" s="57"/>
      <c r="H15" s="57"/>
      <c r="I15" s="57"/>
    </row>
    <row r="16" spans="2:9" ht="24" customHeight="1" x14ac:dyDescent="0.25">
      <c r="B16" s="141" t="s">
        <v>106</v>
      </c>
      <c r="C16" s="142"/>
      <c r="D16" s="142"/>
      <c r="E16" s="142"/>
      <c r="F16" s="142"/>
      <c r="G16" s="142"/>
      <c r="H16" s="142"/>
      <c r="I16" s="143"/>
    </row>
    <row r="17" spans="2:9" ht="15.6" customHeight="1" x14ac:dyDescent="0.25">
      <c r="B17" s="83" t="s">
        <v>11</v>
      </c>
      <c r="C17" s="84"/>
      <c r="D17" s="82"/>
      <c r="E17" s="19" t="s">
        <v>12</v>
      </c>
      <c r="F17" s="81" t="s">
        <v>13</v>
      </c>
      <c r="G17" s="82"/>
      <c r="H17" s="58" t="s">
        <v>14</v>
      </c>
      <c r="I17" s="59"/>
    </row>
    <row r="18" spans="2:9" ht="20.100000000000001" customHeight="1" thickBot="1" x14ac:dyDescent="0.3">
      <c r="B18" s="138" t="s">
        <v>15</v>
      </c>
      <c r="C18" s="139"/>
      <c r="D18" s="140"/>
      <c r="E18" s="17">
        <v>100</v>
      </c>
      <c r="F18" s="134" t="str">
        <f>IF(E18=100,"neuplatňuje sa","sem doplň minimum")</f>
        <v>neuplatňuje sa</v>
      </c>
      <c r="G18" s="135"/>
      <c r="H18" s="136" t="str">
        <f>IF(E18=100,"neuplatňuje sa","sem doplň maximum")</f>
        <v>neuplatňuje sa</v>
      </c>
      <c r="I18" s="137"/>
    </row>
    <row r="19" spans="2:9" ht="30.95" customHeight="1" thickBot="1" x14ac:dyDescent="0.3">
      <c r="B19" s="42" t="s">
        <v>16</v>
      </c>
      <c r="C19" s="111" t="s">
        <v>17</v>
      </c>
      <c r="D19" s="112"/>
      <c r="E19" s="113"/>
      <c r="F19" s="18" t="s">
        <v>18</v>
      </c>
      <c r="G19" s="18" t="s">
        <v>19</v>
      </c>
      <c r="H19" s="153" t="s">
        <v>20</v>
      </c>
      <c r="I19" s="154"/>
    </row>
    <row r="20" spans="2:9" ht="17.100000000000001" customHeight="1" thickBot="1" x14ac:dyDescent="0.3">
      <c r="B20" s="43" t="s">
        <v>68</v>
      </c>
      <c r="C20" s="128" t="s">
        <v>69</v>
      </c>
      <c r="D20" s="129" t="s">
        <v>69</v>
      </c>
      <c r="E20" s="130" t="s">
        <v>69</v>
      </c>
      <c r="F20" s="25">
        <v>100</v>
      </c>
      <c r="G20" s="24"/>
      <c r="H20" s="52">
        <f t="shared" ref="H20" si="0">G20*F20</f>
        <v>0</v>
      </c>
      <c r="I20" s="53"/>
    </row>
    <row r="21" spans="2:9" ht="17.100000000000001" customHeight="1" thickBot="1" x14ac:dyDescent="0.3">
      <c r="B21" s="43">
        <f>B20+1</f>
        <v>2</v>
      </c>
      <c r="C21" s="49" t="s">
        <v>70</v>
      </c>
      <c r="D21" s="50"/>
      <c r="E21" s="51"/>
      <c r="F21" s="26">
        <v>100</v>
      </c>
      <c r="G21" s="24"/>
      <c r="H21" s="52">
        <f t="shared" ref="H21:H24" si="1">G21*F21</f>
        <v>0</v>
      </c>
      <c r="I21" s="53"/>
    </row>
    <row r="22" spans="2:9" ht="17.100000000000001" customHeight="1" thickBot="1" x14ac:dyDescent="0.3">
      <c r="B22" s="43">
        <f t="shared" ref="B22:B54" si="2">B21+1</f>
        <v>3</v>
      </c>
      <c r="C22" s="49" t="s">
        <v>71</v>
      </c>
      <c r="D22" s="50"/>
      <c r="E22" s="51"/>
      <c r="F22" s="26">
        <v>10</v>
      </c>
      <c r="G22" s="24"/>
      <c r="H22" s="52">
        <f t="shared" si="1"/>
        <v>0</v>
      </c>
      <c r="I22" s="53"/>
    </row>
    <row r="23" spans="2:9" ht="17.100000000000001" customHeight="1" thickBot="1" x14ac:dyDescent="0.3">
      <c r="B23" s="43">
        <f t="shared" si="2"/>
        <v>4</v>
      </c>
      <c r="C23" s="49" t="s">
        <v>72</v>
      </c>
      <c r="D23" s="50"/>
      <c r="E23" s="51"/>
      <c r="F23" s="26">
        <v>20</v>
      </c>
      <c r="G23" s="24"/>
      <c r="H23" s="52">
        <f t="shared" si="1"/>
        <v>0</v>
      </c>
      <c r="I23" s="53"/>
    </row>
    <row r="24" spans="2:9" ht="17.100000000000001" customHeight="1" thickBot="1" x14ac:dyDescent="0.3">
      <c r="B24" s="43">
        <f t="shared" si="2"/>
        <v>5</v>
      </c>
      <c r="C24" s="49" t="s">
        <v>73</v>
      </c>
      <c r="D24" s="50"/>
      <c r="E24" s="51"/>
      <c r="F24" s="26">
        <v>20</v>
      </c>
      <c r="G24" s="24"/>
      <c r="H24" s="52">
        <f t="shared" si="1"/>
        <v>0</v>
      </c>
      <c r="I24" s="53"/>
    </row>
    <row r="25" spans="2:9" ht="17.100000000000001" customHeight="1" thickBot="1" x14ac:dyDescent="0.3">
      <c r="B25" s="43">
        <f t="shared" si="2"/>
        <v>6</v>
      </c>
      <c r="C25" s="49" t="s">
        <v>74</v>
      </c>
      <c r="D25" s="50"/>
      <c r="E25" s="51"/>
      <c r="F25" s="26">
        <v>15</v>
      </c>
      <c r="G25" s="24"/>
      <c r="H25" s="52">
        <f t="shared" ref="H25:H54" si="3">G25*F25</f>
        <v>0</v>
      </c>
      <c r="I25" s="53"/>
    </row>
    <row r="26" spans="2:9" ht="17.100000000000001" customHeight="1" thickBot="1" x14ac:dyDescent="0.3">
      <c r="B26" s="43">
        <f t="shared" si="2"/>
        <v>7</v>
      </c>
      <c r="C26" s="49" t="s">
        <v>75</v>
      </c>
      <c r="D26" s="50"/>
      <c r="E26" s="51"/>
      <c r="F26" s="26">
        <v>50</v>
      </c>
      <c r="G26" s="24"/>
      <c r="H26" s="52">
        <f t="shared" si="3"/>
        <v>0</v>
      </c>
      <c r="I26" s="53"/>
    </row>
    <row r="27" spans="2:9" ht="17.100000000000001" customHeight="1" thickBot="1" x14ac:dyDescent="0.3">
      <c r="B27" s="43">
        <f t="shared" si="2"/>
        <v>8</v>
      </c>
      <c r="C27" s="49" t="s">
        <v>76</v>
      </c>
      <c r="D27" s="50"/>
      <c r="E27" s="51"/>
      <c r="F27" s="26">
        <v>50</v>
      </c>
      <c r="G27" s="24"/>
      <c r="H27" s="52">
        <f t="shared" si="3"/>
        <v>0</v>
      </c>
      <c r="I27" s="53"/>
    </row>
    <row r="28" spans="2:9" ht="17.100000000000001" customHeight="1" thickBot="1" x14ac:dyDescent="0.3">
      <c r="B28" s="43">
        <f t="shared" si="2"/>
        <v>9</v>
      </c>
      <c r="C28" s="49" t="s">
        <v>77</v>
      </c>
      <c r="D28" s="50"/>
      <c r="E28" s="51"/>
      <c r="F28" s="26">
        <v>20</v>
      </c>
      <c r="G28" s="24"/>
      <c r="H28" s="52">
        <f t="shared" si="3"/>
        <v>0</v>
      </c>
      <c r="I28" s="53"/>
    </row>
    <row r="29" spans="2:9" ht="17.100000000000001" customHeight="1" thickBot="1" x14ac:dyDescent="0.3">
      <c r="B29" s="43">
        <f t="shared" si="2"/>
        <v>10</v>
      </c>
      <c r="C29" s="49" t="s">
        <v>78</v>
      </c>
      <c r="D29" s="50"/>
      <c r="E29" s="51"/>
      <c r="F29" s="26">
        <v>20</v>
      </c>
      <c r="G29" s="24"/>
      <c r="H29" s="52">
        <f t="shared" si="3"/>
        <v>0</v>
      </c>
      <c r="I29" s="53"/>
    </row>
    <row r="30" spans="2:9" ht="17.100000000000001" customHeight="1" thickBot="1" x14ac:dyDescent="0.3">
      <c r="B30" s="43">
        <f t="shared" si="2"/>
        <v>11</v>
      </c>
      <c r="C30" s="49" t="s">
        <v>79</v>
      </c>
      <c r="D30" s="50"/>
      <c r="E30" s="51"/>
      <c r="F30" s="26">
        <v>100</v>
      </c>
      <c r="G30" s="24"/>
      <c r="H30" s="52">
        <f t="shared" si="3"/>
        <v>0</v>
      </c>
      <c r="I30" s="53"/>
    </row>
    <row r="31" spans="2:9" ht="17.100000000000001" customHeight="1" thickBot="1" x14ac:dyDescent="0.3">
      <c r="B31" s="43">
        <f t="shared" si="2"/>
        <v>12</v>
      </c>
      <c r="C31" s="49" t="s">
        <v>80</v>
      </c>
      <c r="D31" s="50"/>
      <c r="E31" s="51"/>
      <c r="F31" s="26">
        <v>100</v>
      </c>
      <c r="G31" s="24"/>
      <c r="H31" s="52">
        <f t="shared" si="3"/>
        <v>0</v>
      </c>
      <c r="I31" s="53"/>
    </row>
    <row r="32" spans="2:9" ht="17.100000000000001" customHeight="1" thickBot="1" x14ac:dyDescent="0.3">
      <c r="B32" s="43">
        <f t="shared" si="2"/>
        <v>13</v>
      </c>
      <c r="C32" s="49" t="s">
        <v>81</v>
      </c>
      <c r="D32" s="50"/>
      <c r="E32" s="51"/>
      <c r="F32" s="26">
        <v>100</v>
      </c>
      <c r="G32" s="24"/>
      <c r="H32" s="52">
        <f t="shared" si="3"/>
        <v>0</v>
      </c>
      <c r="I32" s="53"/>
    </row>
    <row r="33" spans="2:9" ht="17.100000000000001" customHeight="1" thickBot="1" x14ac:dyDescent="0.3">
      <c r="B33" s="43">
        <f t="shared" si="2"/>
        <v>14</v>
      </c>
      <c r="C33" s="49" t="s">
        <v>82</v>
      </c>
      <c r="D33" s="50"/>
      <c r="E33" s="51"/>
      <c r="F33" s="26">
        <v>100</v>
      </c>
      <c r="G33" s="24"/>
      <c r="H33" s="52">
        <f t="shared" si="3"/>
        <v>0</v>
      </c>
      <c r="I33" s="53"/>
    </row>
    <row r="34" spans="2:9" ht="17.100000000000001" customHeight="1" thickBot="1" x14ac:dyDescent="0.3">
      <c r="B34" s="43">
        <f t="shared" si="2"/>
        <v>15</v>
      </c>
      <c r="C34" s="49" t="s">
        <v>83</v>
      </c>
      <c r="D34" s="50"/>
      <c r="E34" s="51"/>
      <c r="F34" s="26">
        <v>50</v>
      </c>
      <c r="G34" s="24"/>
      <c r="H34" s="52">
        <f t="shared" si="3"/>
        <v>0</v>
      </c>
      <c r="I34" s="53"/>
    </row>
    <row r="35" spans="2:9" ht="17.100000000000001" customHeight="1" thickBot="1" x14ac:dyDescent="0.3">
      <c r="B35" s="43">
        <f t="shared" si="2"/>
        <v>16</v>
      </c>
      <c r="C35" s="49" t="s">
        <v>84</v>
      </c>
      <c r="D35" s="50"/>
      <c r="E35" s="51"/>
      <c r="F35" s="26">
        <v>50</v>
      </c>
      <c r="G35" s="24"/>
      <c r="H35" s="52">
        <f t="shared" si="3"/>
        <v>0</v>
      </c>
      <c r="I35" s="53"/>
    </row>
    <row r="36" spans="2:9" ht="17.100000000000001" customHeight="1" thickBot="1" x14ac:dyDescent="0.3">
      <c r="B36" s="43">
        <f t="shared" si="2"/>
        <v>17</v>
      </c>
      <c r="C36" s="49" t="s">
        <v>85</v>
      </c>
      <c r="D36" s="50"/>
      <c r="E36" s="51"/>
      <c r="F36" s="26">
        <v>50</v>
      </c>
      <c r="G36" s="24"/>
      <c r="H36" s="52">
        <f t="shared" si="3"/>
        <v>0</v>
      </c>
      <c r="I36" s="53"/>
    </row>
    <row r="37" spans="2:9" ht="17.100000000000001" customHeight="1" thickBot="1" x14ac:dyDescent="0.3">
      <c r="B37" s="43">
        <f t="shared" si="2"/>
        <v>18</v>
      </c>
      <c r="C37" s="49" t="s">
        <v>86</v>
      </c>
      <c r="D37" s="50"/>
      <c r="E37" s="51"/>
      <c r="F37" s="26">
        <v>30</v>
      </c>
      <c r="G37" s="24"/>
      <c r="H37" s="52">
        <f t="shared" si="3"/>
        <v>0</v>
      </c>
      <c r="I37" s="53"/>
    </row>
    <row r="38" spans="2:9" ht="17.100000000000001" customHeight="1" thickBot="1" x14ac:dyDescent="0.3">
      <c r="B38" s="43">
        <f t="shared" si="2"/>
        <v>19</v>
      </c>
      <c r="C38" s="49" t="s">
        <v>87</v>
      </c>
      <c r="D38" s="50"/>
      <c r="E38" s="51"/>
      <c r="F38" s="26">
        <v>20</v>
      </c>
      <c r="G38" s="24"/>
      <c r="H38" s="52">
        <f t="shared" si="3"/>
        <v>0</v>
      </c>
      <c r="I38" s="53"/>
    </row>
    <row r="39" spans="2:9" ht="17.100000000000001" customHeight="1" thickBot="1" x14ac:dyDescent="0.3">
      <c r="B39" s="43">
        <f t="shared" si="2"/>
        <v>20</v>
      </c>
      <c r="C39" s="49" t="s">
        <v>88</v>
      </c>
      <c r="D39" s="50"/>
      <c r="E39" s="51"/>
      <c r="F39" s="26">
        <v>20</v>
      </c>
      <c r="G39" s="24"/>
      <c r="H39" s="52">
        <f t="shared" si="3"/>
        <v>0</v>
      </c>
      <c r="I39" s="53"/>
    </row>
    <row r="40" spans="2:9" ht="17.100000000000001" customHeight="1" thickBot="1" x14ac:dyDescent="0.3">
      <c r="B40" s="43">
        <f t="shared" si="2"/>
        <v>21</v>
      </c>
      <c r="C40" s="49" t="s">
        <v>89</v>
      </c>
      <c r="D40" s="50"/>
      <c r="E40" s="51"/>
      <c r="F40" s="26">
        <v>10</v>
      </c>
      <c r="G40" s="24"/>
      <c r="H40" s="52">
        <f t="shared" si="3"/>
        <v>0</v>
      </c>
      <c r="I40" s="53"/>
    </row>
    <row r="41" spans="2:9" ht="17.100000000000001" customHeight="1" thickBot="1" x14ac:dyDescent="0.3">
      <c r="B41" s="43">
        <f t="shared" si="2"/>
        <v>22</v>
      </c>
      <c r="C41" s="49" t="s">
        <v>90</v>
      </c>
      <c r="D41" s="50"/>
      <c r="E41" s="51"/>
      <c r="F41" s="26">
        <v>15</v>
      </c>
      <c r="G41" s="24"/>
      <c r="H41" s="52">
        <f t="shared" si="3"/>
        <v>0</v>
      </c>
      <c r="I41" s="53"/>
    </row>
    <row r="42" spans="2:9" ht="17.100000000000001" customHeight="1" thickBot="1" x14ac:dyDescent="0.3">
      <c r="B42" s="43">
        <f t="shared" si="2"/>
        <v>23</v>
      </c>
      <c r="C42" s="49" t="s">
        <v>91</v>
      </c>
      <c r="D42" s="50"/>
      <c r="E42" s="51"/>
      <c r="F42" s="26">
        <v>15</v>
      </c>
      <c r="G42" s="24"/>
      <c r="H42" s="52">
        <f t="shared" si="3"/>
        <v>0</v>
      </c>
      <c r="I42" s="53"/>
    </row>
    <row r="43" spans="2:9" ht="17.100000000000001" customHeight="1" thickBot="1" x14ac:dyDescent="0.3">
      <c r="B43" s="43">
        <f t="shared" si="2"/>
        <v>24</v>
      </c>
      <c r="C43" s="117" t="s">
        <v>92</v>
      </c>
      <c r="D43" s="118" t="s">
        <v>92</v>
      </c>
      <c r="E43" s="119" t="s">
        <v>92</v>
      </c>
      <c r="F43" s="26">
        <v>30</v>
      </c>
      <c r="G43" s="24"/>
      <c r="H43" s="52">
        <f t="shared" si="3"/>
        <v>0</v>
      </c>
      <c r="I43" s="53"/>
    </row>
    <row r="44" spans="2:9" ht="17.100000000000001" customHeight="1" thickBot="1" x14ac:dyDescent="0.3">
      <c r="B44" s="43">
        <f t="shared" si="2"/>
        <v>25</v>
      </c>
      <c r="C44" s="117" t="s">
        <v>93</v>
      </c>
      <c r="D44" s="118" t="s">
        <v>93</v>
      </c>
      <c r="E44" s="119" t="s">
        <v>93</v>
      </c>
      <c r="F44" s="26">
        <v>30</v>
      </c>
      <c r="G44" s="24"/>
      <c r="H44" s="52">
        <f t="shared" si="3"/>
        <v>0</v>
      </c>
      <c r="I44" s="53"/>
    </row>
    <row r="45" spans="2:9" ht="17.100000000000001" customHeight="1" thickBot="1" x14ac:dyDescent="0.3">
      <c r="B45" s="43">
        <f t="shared" si="2"/>
        <v>26</v>
      </c>
      <c r="C45" s="117" t="s">
        <v>94</v>
      </c>
      <c r="D45" s="118" t="s">
        <v>94</v>
      </c>
      <c r="E45" s="119" t="s">
        <v>94</v>
      </c>
      <c r="F45" s="26">
        <v>100</v>
      </c>
      <c r="G45" s="24"/>
      <c r="H45" s="52">
        <f t="shared" si="3"/>
        <v>0</v>
      </c>
      <c r="I45" s="53"/>
    </row>
    <row r="46" spans="2:9" ht="17.100000000000001" customHeight="1" thickBot="1" x14ac:dyDescent="0.3">
      <c r="B46" s="43">
        <f t="shared" si="2"/>
        <v>27</v>
      </c>
      <c r="C46" s="117" t="s">
        <v>95</v>
      </c>
      <c r="D46" s="118" t="s">
        <v>95</v>
      </c>
      <c r="E46" s="119" t="s">
        <v>95</v>
      </c>
      <c r="F46" s="26">
        <v>50</v>
      </c>
      <c r="G46" s="24"/>
      <c r="H46" s="52">
        <f t="shared" si="3"/>
        <v>0</v>
      </c>
      <c r="I46" s="53"/>
    </row>
    <row r="47" spans="2:9" ht="17.100000000000001" customHeight="1" thickBot="1" x14ac:dyDescent="0.3">
      <c r="B47" s="43">
        <f t="shared" si="2"/>
        <v>28</v>
      </c>
      <c r="C47" s="117" t="s">
        <v>96</v>
      </c>
      <c r="D47" s="118" t="s">
        <v>96</v>
      </c>
      <c r="E47" s="119" t="s">
        <v>96</v>
      </c>
      <c r="F47" s="26">
        <v>20</v>
      </c>
      <c r="G47" s="24"/>
      <c r="H47" s="52">
        <f t="shared" si="3"/>
        <v>0</v>
      </c>
      <c r="I47" s="53"/>
    </row>
    <row r="48" spans="2:9" ht="17.100000000000001" customHeight="1" thickBot="1" x14ac:dyDescent="0.3">
      <c r="B48" s="43">
        <f t="shared" si="2"/>
        <v>29</v>
      </c>
      <c r="C48" s="117" t="s">
        <v>97</v>
      </c>
      <c r="D48" s="118" t="s">
        <v>97</v>
      </c>
      <c r="E48" s="119" t="s">
        <v>97</v>
      </c>
      <c r="F48" s="26">
        <v>200</v>
      </c>
      <c r="G48" s="24"/>
      <c r="H48" s="52">
        <f t="shared" si="3"/>
        <v>0</v>
      </c>
      <c r="I48" s="53"/>
    </row>
    <row r="49" spans="2:9" ht="17.100000000000001" customHeight="1" thickBot="1" x14ac:dyDescent="0.3">
      <c r="B49" s="43">
        <f t="shared" si="2"/>
        <v>30</v>
      </c>
      <c r="C49" s="117" t="s">
        <v>98</v>
      </c>
      <c r="D49" s="118" t="s">
        <v>98</v>
      </c>
      <c r="E49" s="119" t="s">
        <v>98</v>
      </c>
      <c r="F49" s="26">
        <v>200</v>
      </c>
      <c r="G49" s="24"/>
      <c r="H49" s="52">
        <f t="shared" si="3"/>
        <v>0</v>
      </c>
      <c r="I49" s="53"/>
    </row>
    <row r="50" spans="2:9" ht="17.100000000000001" customHeight="1" thickBot="1" x14ac:dyDescent="0.3">
      <c r="B50" s="43">
        <f t="shared" si="2"/>
        <v>31</v>
      </c>
      <c r="C50" s="117" t="s">
        <v>99</v>
      </c>
      <c r="D50" s="118" t="s">
        <v>99</v>
      </c>
      <c r="E50" s="119" t="s">
        <v>99</v>
      </c>
      <c r="F50" s="26">
        <v>30</v>
      </c>
      <c r="G50" s="24"/>
      <c r="H50" s="52">
        <f t="shared" si="3"/>
        <v>0</v>
      </c>
      <c r="I50" s="53"/>
    </row>
    <row r="51" spans="2:9" ht="17.100000000000001" customHeight="1" thickBot="1" x14ac:dyDescent="0.3">
      <c r="B51" s="43">
        <f t="shared" si="2"/>
        <v>32</v>
      </c>
      <c r="C51" s="117" t="s">
        <v>100</v>
      </c>
      <c r="D51" s="118" t="s">
        <v>100</v>
      </c>
      <c r="E51" s="119" t="s">
        <v>100</v>
      </c>
      <c r="F51" s="26">
        <v>20</v>
      </c>
      <c r="G51" s="24"/>
      <c r="H51" s="52">
        <f t="shared" si="3"/>
        <v>0</v>
      </c>
      <c r="I51" s="53"/>
    </row>
    <row r="52" spans="2:9" ht="17.100000000000001" customHeight="1" thickBot="1" x14ac:dyDescent="0.3">
      <c r="B52" s="43">
        <f t="shared" si="2"/>
        <v>33</v>
      </c>
      <c r="C52" s="117" t="s">
        <v>101</v>
      </c>
      <c r="D52" s="118" t="s">
        <v>101</v>
      </c>
      <c r="E52" s="119" t="s">
        <v>101</v>
      </c>
      <c r="F52" s="26">
        <v>20</v>
      </c>
      <c r="G52" s="24"/>
      <c r="H52" s="52">
        <f t="shared" si="3"/>
        <v>0</v>
      </c>
      <c r="I52" s="53"/>
    </row>
    <row r="53" spans="2:9" ht="17.100000000000001" customHeight="1" thickBot="1" x14ac:dyDescent="0.3">
      <c r="B53" s="43">
        <f t="shared" si="2"/>
        <v>34</v>
      </c>
      <c r="C53" s="49" t="s">
        <v>102</v>
      </c>
      <c r="D53" s="50"/>
      <c r="E53" s="51"/>
      <c r="F53" s="26">
        <v>50</v>
      </c>
      <c r="G53" s="24"/>
      <c r="H53" s="52">
        <f t="shared" si="3"/>
        <v>0</v>
      </c>
      <c r="I53" s="53"/>
    </row>
    <row r="54" spans="2:9" ht="18.75" customHeight="1" thickBot="1" x14ac:dyDescent="0.3">
      <c r="B54" s="43">
        <f t="shared" si="2"/>
        <v>35</v>
      </c>
      <c r="C54" s="131" t="s">
        <v>103</v>
      </c>
      <c r="D54" s="132" t="s">
        <v>103</v>
      </c>
      <c r="E54" s="133" t="s">
        <v>103</v>
      </c>
      <c r="F54" s="27">
        <v>100</v>
      </c>
      <c r="G54" s="24"/>
      <c r="H54" s="52">
        <f t="shared" si="3"/>
        <v>0</v>
      </c>
      <c r="I54" s="53"/>
    </row>
    <row r="55" spans="2:9" ht="30.95" customHeight="1" thickBot="1" x14ac:dyDescent="0.3">
      <c r="B55" s="120" t="s">
        <v>21</v>
      </c>
      <c r="C55" s="121"/>
      <c r="D55" s="121"/>
      <c r="E55" s="121"/>
      <c r="F55" s="121"/>
      <c r="G55" s="121"/>
      <c r="H55" s="121"/>
      <c r="I55" s="23">
        <f>SUM(H20:I54)</f>
        <v>0</v>
      </c>
    </row>
    <row r="56" spans="2:9" ht="15.95" customHeight="1" thickBot="1" x14ac:dyDescent="0.3">
      <c r="B56" s="44" t="s">
        <v>22</v>
      </c>
      <c r="C56" s="20"/>
      <c r="D56" s="20"/>
      <c r="E56" s="20"/>
      <c r="F56" s="122" t="str">
        <f>IF(E18=100,"Toto je jediné kritérium a prepočet na body sa preto neuplatňuje",IF(B18="čím menej, tým lepšie",(E18*(H18-I55)/(H18-F18)),(E18*(I55-F18)/(H18-F18))))</f>
        <v>Toto je jediné kritérium a prepočet na body sa preto neuplatňuje</v>
      </c>
      <c r="G56" s="123"/>
      <c r="H56" s="123"/>
      <c r="I56" s="124"/>
    </row>
    <row r="57" spans="2:9" ht="15" customHeight="1" thickBot="1" x14ac:dyDescent="0.3">
      <c r="B57" s="75"/>
      <c r="C57" s="76"/>
      <c r="D57" s="76"/>
      <c r="E57" s="76"/>
      <c r="F57" s="76"/>
      <c r="G57" s="76"/>
      <c r="H57" s="76"/>
      <c r="I57" s="76"/>
    </row>
    <row r="58" spans="2:9" ht="23.1" customHeight="1" thickBot="1" x14ac:dyDescent="0.3">
      <c r="B58" s="60" t="s">
        <v>23</v>
      </c>
      <c r="C58" s="61"/>
      <c r="D58" s="61"/>
      <c r="E58" s="61"/>
      <c r="F58" s="61"/>
      <c r="G58" s="61"/>
      <c r="H58" s="61"/>
      <c r="I58" s="62"/>
    </row>
    <row r="59" spans="2:9" ht="20.45" customHeight="1" x14ac:dyDescent="0.25">
      <c r="B59" s="103" t="s">
        <v>24</v>
      </c>
      <c r="C59" s="104"/>
      <c r="D59" s="104"/>
      <c r="E59" s="104"/>
      <c r="F59" s="104"/>
      <c r="G59" s="105"/>
      <c r="H59" s="101" t="s">
        <v>25</v>
      </c>
      <c r="I59" s="102"/>
    </row>
    <row r="60" spans="2:9" ht="20.45" customHeight="1" x14ac:dyDescent="0.25">
      <c r="B60" s="45" t="s">
        <v>104</v>
      </c>
      <c r="C60" s="38"/>
      <c r="D60" s="38"/>
      <c r="E60" s="38"/>
      <c r="F60" s="38"/>
      <c r="G60" s="39"/>
      <c r="H60" s="109">
        <f>G41</f>
        <v>0</v>
      </c>
      <c r="I60" s="110"/>
    </row>
    <row r="61" spans="2:9" ht="20.45" customHeight="1" x14ac:dyDescent="0.25">
      <c r="B61" s="106" t="s">
        <v>26</v>
      </c>
      <c r="C61" s="107"/>
      <c r="D61" s="107"/>
      <c r="E61" s="107"/>
      <c r="F61" s="107"/>
      <c r="G61" s="108"/>
      <c r="H61" s="40"/>
      <c r="I61" s="41"/>
    </row>
    <row r="62" spans="2:9" s="16" customFormat="1" ht="26.25" customHeight="1" thickBot="1" x14ac:dyDescent="0.3">
      <c r="B62" s="114" t="s">
        <v>105</v>
      </c>
      <c r="C62" s="115"/>
      <c r="D62" s="115"/>
      <c r="E62" s="115"/>
      <c r="F62" s="115"/>
      <c r="G62" s="116"/>
      <c r="H62" s="109">
        <f>G22</f>
        <v>0</v>
      </c>
      <c r="I62" s="110"/>
    </row>
    <row r="63" spans="2:9" s="16" customFormat="1" ht="17.100000000000001" customHeight="1" x14ac:dyDescent="0.25">
      <c r="B63" s="46" t="s">
        <v>27</v>
      </c>
      <c r="C63" s="22"/>
      <c r="D63" s="22"/>
      <c r="E63" s="22"/>
      <c r="F63" s="22"/>
      <c r="G63" s="21"/>
      <c r="H63" s="21"/>
      <c r="I63" s="21"/>
    </row>
    <row r="64" spans="2:9" ht="15" customHeight="1" thickBot="1" x14ac:dyDescent="0.3">
      <c r="B64" s="47" t="s">
        <v>28</v>
      </c>
      <c r="C64" s="15"/>
      <c r="D64" s="15"/>
      <c r="E64" s="15"/>
      <c r="F64" s="15"/>
    </row>
    <row r="65" spans="2:9" ht="15.6" customHeight="1" x14ac:dyDescent="0.25">
      <c r="B65" s="91" t="s">
        <v>29</v>
      </c>
      <c r="C65" s="92"/>
      <c r="D65" s="93"/>
      <c r="E65" s="97" t="s">
        <v>30</v>
      </c>
      <c r="F65" s="98"/>
      <c r="G65" s="85" t="s">
        <v>31</v>
      </c>
      <c r="H65" s="86"/>
      <c r="I65" s="87"/>
    </row>
    <row r="66" spans="2:9" ht="11.45" customHeight="1" thickBot="1" x14ac:dyDescent="0.3">
      <c r="B66" s="94"/>
      <c r="C66" s="95"/>
      <c r="D66" s="96"/>
      <c r="E66" s="99"/>
      <c r="F66" s="100"/>
      <c r="G66" s="88"/>
      <c r="H66" s="89"/>
      <c r="I66" s="90"/>
    </row>
  </sheetData>
  <mergeCells count="110">
    <mergeCell ref="C54:E54"/>
    <mergeCell ref="F18:G18"/>
    <mergeCell ref="H18:I18"/>
    <mergeCell ref="B18:D18"/>
    <mergeCell ref="B16:I16"/>
    <mergeCell ref="B11:H11"/>
    <mergeCell ref="B14:H14"/>
    <mergeCell ref="B13:H13"/>
    <mergeCell ref="H19:I19"/>
    <mergeCell ref="H20:I20"/>
    <mergeCell ref="H43:I43"/>
    <mergeCell ref="H44:I44"/>
    <mergeCell ref="B12:H12"/>
    <mergeCell ref="H54:I54"/>
    <mergeCell ref="H45:I45"/>
    <mergeCell ref="H46:I46"/>
    <mergeCell ref="H47:I47"/>
    <mergeCell ref="H48:I48"/>
    <mergeCell ref="H49:I49"/>
    <mergeCell ref="G65:I66"/>
    <mergeCell ref="B65:D66"/>
    <mergeCell ref="E65:F66"/>
    <mergeCell ref="B58:I58"/>
    <mergeCell ref="H59:I59"/>
    <mergeCell ref="B59:G59"/>
    <mergeCell ref="B61:G61"/>
    <mergeCell ref="H60:I60"/>
    <mergeCell ref="C19:E19"/>
    <mergeCell ref="B62:G62"/>
    <mergeCell ref="B57:I57"/>
    <mergeCell ref="H62:I62"/>
    <mergeCell ref="C50:E50"/>
    <mergeCell ref="C51:E51"/>
    <mergeCell ref="C45:E45"/>
    <mergeCell ref="C46:E46"/>
    <mergeCell ref="C47:E47"/>
    <mergeCell ref="C48:E48"/>
    <mergeCell ref="C49:E49"/>
    <mergeCell ref="C43:E43"/>
    <mergeCell ref="C44:E44"/>
    <mergeCell ref="B55:H55"/>
    <mergeCell ref="F56:I56"/>
    <mergeCell ref="H21:I21"/>
    <mergeCell ref="H22:I22"/>
    <mergeCell ref="H23:I23"/>
    <mergeCell ref="H24:I24"/>
    <mergeCell ref="H25:I25"/>
    <mergeCell ref="H26:I26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B10:H10"/>
    <mergeCell ref="C20:E20"/>
    <mergeCell ref="H32:I32"/>
    <mergeCell ref="H33:I33"/>
    <mergeCell ref="H34:I34"/>
    <mergeCell ref="H35:I35"/>
    <mergeCell ref="H36:I36"/>
    <mergeCell ref="H27:I27"/>
    <mergeCell ref="H28:I28"/>
    <mergeCell ref="H29:I29"/>
    <mergeCell ref="H30:I30"/>
    <mergeCell ref="H31:I31"/>
    <mergeCell ref="H42:I42"/>
    <mergeCell ref="H53:I53"/>
    <mergeCell ref="H37:I37"/>
    <mergeCell ref="H38:I38"/>
    <mergeCell ref="H39:I39"/>
    <mergeCell ref="H40:I40"/>
    <mergeCell ref="H41:I41"/>
    <mergeCell ref="H50:I50"/>
    <mergeCell ref="H51:I51"/>
    <mergeCell ref="H52:I52"/>
    <mergeCell ref="C26:E26"/>
    <mergeCell ref="C27:E27"/>
    <mergeCell ref="C28:E28"/>
    <mergeCell ref="C29:E29"/>
    <mergeCell ref="C30:E30"/>
    <mergeCell ref="C21:E21"/>
    <mergeCell ref="C22:E22"/>
    <mergeCell ref="C23:E23"/>
    <mergeCell ref="C24:E24"/>
    <mergeCell ref="C25:E25"/>
    <mergeCell ref="C41:E41"/>
    <mergeCell ref="C42:E42"/>
    <mergeCell ref="C53:E53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52:E52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476250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476250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476250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1933575</xdr:colOff>
                    <xdr:row>13</xdr:row>
                    <xdr:rowOff>0</xdr:rowOff>
                  </from>
                  <to>
                    <xdr:col>10</xdr:col>
                    <xdr:colOff>590550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476250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428625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5" x14ac:dyDescent="0.25"/>
  <cols>
    <col min="1" max="1" width="3.85546875" style="14" customWidth="1"/>
    <col min="2" max="2" width="98.5703125" customWidth="1"/>
    <col min="3" max="54" width="9.140625" style="14"/>
  </cols>
  <sheetData>
    <row r="1" spans="2:2" ht="15.75" thickBot="1" x14ac:dyDescent="0.3"/>
    <row r="2" spans="2:2" ht="42.75" customHeight="1" x14ac:dyDescent="0.25">
      <c r="B2" s="30" t="s">
        <v>32</v>
      </c>
    </row>
    <row r="3" spans="2:2" x14ac:dyDescent="0.25">
      <c r="B3" s="31"/>
    </row>
    <row r="4" spans="2:2" x14ac:dyDescent="0.25">
      <c r="B4" s="32" t="s">
        <v>33</v>
      </c>
    </row>
    <row r="5" spans="2:2" x14ac:dyDescent="0.25">
      <c r="B5" s="33"/>
    </row>
    <row r="6" spans="2:2" x14ac:dyDescent="0.25">
      <c r="B6" s="34" t="s">
        <v>34</v>
      </c>
    </row>
    <row r="7" spans="2:2" x14ac:dyDescent="0.25">
      <c r="B7" s="32"/>
    </row>
    <row r="8" spans="2:2" ht="60.75" customHeight="1" x14ac:dyDescent="0.25">
      <c r="B8" s="35" t="s">
        <v>35</v>
      </c>
    </row>
    <row r="9" spans="2:2" x14ac:dyDescent="0.25">
      <c r="B9" s="35"/>
    </row>
    <row r="10" spans="2:2" x14ac:dyDescent="0.25">
      <c r="B10" s="36" t="s">
        <v>36</v>
      </c>
    </row>
    <row r="11" spans="2:2" x14ac:dyDescent="0.25">
      <c r="B11" s="36" t="s">
        <v>37</v>
      </c>
    </row>
    <row r="12" spans="2:2" x14ac:dyDescent="0.25">
      <c r="B12" s="36" t="s">
        <v>38</v>
      </c>
    </row>
    <row r="13" spans="2:2" x14ac:dyDescent="0.25">
      <c r="B13" s="36" t="s">
        <v>39</v>
      </c>
    </row>
    <row r="14" spans="2:2" x14ac:dyDescent="0.25">
      <c r="B14" s="32"/>
    </row>
    <row r="15" spans="2:2" ht="30" x14ac:dyDescent="0.25">
      <c r="B15" s="35" t="s">
        <v>40</v>
      </c>
    </row>
    <row r="16" spans="2:2" x14ac:dyDescent="0.25">
      <c r="B16" s="37"/>
    </row>
    <row r="17" spans="2:2" ht="30" x14ac:dyDescent="0.25">
      <c r="B17" s="32" t="s">
        <v>41</v>
      </c>
    </row>
    <row r="18" spans="2:2" ht="15.75" thickBot="1" x14ac:dyDescent="0.3">
      <c r="B18" s="29"/>
    </row>
    <row r="19" spans="2:2" s="14" customFormat="1" x14ac:dyDescent="0.25"/>
    <row r="20" spans="2:2" s="14" customFormat="1" x14ac:dyDescent="0.25"/>
    <row r="21" spans="2:2" s="14" customFormat="1" x14ac:dyDescent="0.25"/>
    <row r="22" spans="2:2" s="14" customFormat="1" x14ac:dyDescent="0.25"/>
    <row r="23" spans="2:2" s="14" customFormat="1" x14ac:dyDescent="0.25"/>
    <row r="24" spans="2:2" s="14" customFormat="1" x14ac:dyDescent="0.25"/>
    <row r="25" spans="2:2" s="14" customFormat="1" x14ac:dyDescent="0.25"/>
    <row r="26" spans="2:2" s="14" customFormat="1" x14ac:dyDescent="0.25"/>
    <row r="27" spans="2:2" s="14" customFormat="1" x14ac:dyDescent="0.25"/>
    <row r="28" spans="2:2" s="14" customFormat="1" x14ac:dyDescent="0.25"/>
    <row r="29" spans="2:2" s="14" customFormat="1" x14ac:dyDescent="0.25"/>
    <row r="30" spans="2:2" s="14" customFormat="1" x14ac:dyDescent="0.25"/>
    <row r="31" spans="2:2" s="14" customFormat="1" x14ac:dyDescent="0.25"/>
    <row r="32" spans="2: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11" zoomScaleNormal="100" zoomScaleSheetLayoutView="100" workbookViewId="0">
      <selection activeCell="A5" sqref="A5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42</v>
      </c>
    </row>
    <row r="3" spans="1:1" x14ac:dyDescent="0.25">
      <c r="A3" s="2"/>
    </row>
    <row r="4" spans="1:1" x14ac:dyDescent="0.25">
      <c r="A4" s="7" t="s">
        <v>33</v>
      </c>
    </row>
    <row r="5" spans="1:1" x14ac:dyDescent="0.25">
      <c r="A5" s="2"/>
    </row>
    <row r="6" spans="1:1" x14ac:dyDescent="0.25">
      <c r="A6" s="5" t="s">
        <v>34</v>
      </c>
    </row>
    <row r="7" spans="1:1" x14ac:dyDescent="0.25">
      <c r="A7" s="6"/>
    </row>
    <row r="8" spans="1:1" ht="60.75" customHeight="1" x14ac:dyDescent="0.25">
      <c r="A8" s="8" t="s">
        <v>43</v>
      </c>
    </row>
    <row r="9" spans="1:1" x14ac:dyDescent="0.25">
      <c r="A9" s="8"/>
    </row>
    <row r="10" spans="1:1" x14ac:dyDescent="0.25">
      <c r="A10" s="8" t="s">
        <v>44</v>
      </c>
    </row>
    <row r="11" spans="1:1" x14ac:dyDescent="0.25">
      <c r="A11" s="8" t="s">
        <v>45</v>
      </c>
    </row>
    <row r="12" spans="1:1" x14ac:dyDescent="0.25">
      <c r="A12" s="8" t="s">
        <v>46</v>
      </c>
    </row>
    <row r="13" spans="1:1" x14ac:dyDescent="0.25">
      <c r="A13" s="8" t="s">
        <v>47</v>
      </c>
    </row>
    <row r="14" spans="1:1" x14ac:dyDescent="0.25">
      <c r="A14" s="8" t="s">
        <v>48</v>
      </c>
    </row>
    <row r="15" spans="1:1" x14ac:dyDescent="0.25">
      <c r="A15" s="8" t="s">
        <v>49</v>
      </c>
    </row>
    <row r="16" spans="1:1" x14ac:dyDescent="0.25">
      <c r="A16" s="8" t="s">
        <v>50</v>
      </c>
    </row>
    <row r="17" spans="1:1" ht="30" x14ac:dyDescent="0.25">
      <c r="A17" s="8" t="s">
        <v>51</v>
      </c>
    </row>
    <row r="18" spans="1:1" x14ac:dyDescent="0.25">
      <c r="A18" s="8" t="s">
        <v>52</v>
      </c>
    </row>
    <row r="19" spans="1:1" x14ac:dyDescent="0.25">
      <c r="A19" s="8" t="s">
        <v>53</v>
      </c>
    </row>
    <row r="20" spans="1:1" x14ac:dyDescent="0.25">
      <c r="A20" s="8" t="s">
        <v>54</v>
      </c>
    </row>
    <row r="21" spans="1:1" ht="30" x14ac:dyDescent="0.25">
      <c r="A21" s="8" t="s">
        <v>55</v>
      </c>
    </row>
    <row r="22" spans="1:1" x14ac:dyDescent="0.25">
      <c r="A22" s="8" t="s">
        <v>56</v>
      </c>
    </row>
    <row r="23" spans="1:1" x14ac:dyDescent="0.25">
      <c r="A23" s="9"/>
    </row>
    <row r="24" spans="1:1" ht="60" x14ac:dyDescent="0.25">
      <c r="A24" s="8" t="s">
        <v>57</v>
      </c>
    </row>
    <row r="25" spans="1:1" ht="13.5" customHeight="1" x14ac:dyDescent="0.25">
      <c r="A25" s="8"/>
    </row>
    <row r="26" spans="1:1" ht="30" x14ac:dyDescent="0.25">
      <c r="A26" s="8" t="s">
        <v>58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0" sqref="A1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59</v>
      </c>
    </row>
    <row r="3" spans="1:1" x14ac:dyDescent="0.25">
      <c r="A3" s="2"/>
    </row>
    <row r="4" spans="1:1" x14ac:dyDescent="0.25">
      <c r="A4" s="8" t="s">
        <v>33</v>
      </c>
    </row>
    <row r="5" spans="1:1" x14ac:dyDescent="0.25">
      <c r="A5" s="9"/>
    </row>
    <row r="6" spans="1:1" x14ac:dyDescent="0.25">
      <c r="A6" s="11" t="s">
        <v>34</v>
      </c>
    </row>
    <row r="7" spans="1:1" x14ac:dyDescent="0.25">
      <c r="A7" s="8"/>
    </row>
    <row r="8" spans="1:1" ht="60.75" customHeight="1" x14ac:dyDescent="0.25">
      <c r="A8" s="8" t="s">
        <v>60</v>
      </c>
    </row>
    <row r="9" spans="1:1" x14ac:dyDescent="0.25">
      <c r="A9" s="8" t="s">
        <v>61</v>
      </c>
    </row>
    <row r="10" spans="1:1" x14ac:dyDescent="0.25">
      <c r="A10" s="10"/>
    </row>
    <row r="11" spans="1:1" ht="30" x14ac:dyDescent="0.25">
      <c r="A11" s="8" t="s">
        <v>62</v>
      </c>
    </row>
    <row r="12" spans="1:1" x14ac:dyDescent="0.25">
      <c r="A12" s="8"/>
    </row>
    <row r="13" spans="1:1" ht="45" x14ac:dyDescent="0.25">
      <c r="A13" s="8" t="s">
        <v>63</v>
      </c>
    </row>
    <row r="14" spans="1:1" x14ac:dyDescent="0.25">
      <c r="A14" s="8"/>
    </row>
    <row r="15" spans="1:1" ht="45" x14ac:dyDescent="0.25">
      <c r="A15" s="8" t="s">
        <v>64</v>
      </c>
    </row>
    <row r="16" spans="1:1" x14ac:dyDescent="0.25">
      <c r="A16" s="8"/>
    </row>
    <row r="17" spans="1:1" ht="60" x14ac:dyDescent="0.25">
      <c r="A17" s="8" t="s">
        <v>65</v>
      </c>
    </row>
    <row r="18" spans="1:1" x14ac:dyDescent="0.25">
      <c r="A18" s="8"/>
    </row>
    <row r="19" spans="1:1" ht="75" x14ac:dyDescent="0.25">
      <c r="A19" s="8" t="s">
        <v>66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d1df728c39d730c2cfccd6173255b683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a3cabce40994be7f1167385ddae523ae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  <xsd:enumeration value="DSA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Props1.xml><?xml version="1.0" encoding="utf-8"?>
<ds:datastoreItem xmlns:ds="http://schemas.openxmlformats.org/officeDocument/2006/customXml" ds:itemID="{791D6E51-820D-4C55-B031-30F59DB26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a2337-edf0-44f9-b8d5-662660621587"/>
    <ds:schemaRef ds:uri="00a517a2-c277-45b3-aa58-bae3ab781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d21a2337-edf0-44f9-b8d5-662660621587"/>
    <ds:schemaRef ds:uri="00a517a2-c277-45b3-aa58-bae3ab7813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dcterms:created xsi:type="dcterms:W3CDTF">2022-09-22T09:41:16Z</dcterms:created>
  <dcterms:modified xsi:type="dcterms:W3CDTF">2025-06-03T12:53:06Z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