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-38520" yWindow="-120" windowWidth="23256" windowHeight="9636"/>
  </bookViews>
  <sheets>
    <sheet name="USG" sheetId="8" r:id="rId1"/>
  </sheets>
  <definedNames>
    <definedName name="_xlnm.Print_Area" localSheetId="0">USG!$B$1:$K$51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8"/>
  <c r="K51"/>
  <c r="L38"/>
  <c r="K44"/>
  <c r="K42"/>
  <c r="K43"/>
  <c r="J42"/>
  <c r="J43"/>
  <c r="J44"/>
  <c r="I42"/>
  <c r="I43"/>
  <c r="I44"/>
  <c r="L45"/>
  <c r="K47"/>
  <c r="K48"/>
  <c r="K49"/>
  <c r="K50"/>
  <c r="K46"/>
  <c r="J47"/>
  <c r="J48"/>
  <c r="J49"/>
  <c r="J50"/>
  <c r="J46"/>
  <c r="I47"/>
  <c r="I48"/>
  <c r="I49"/>
  <c r="I50"/>
  <c r="I46"/>
  <c r="I39"/>
  <c r="K39" s="1"/>
  <c r="I40"/>
  <c r="I41"/>
  <c r="I38"/>
  <c r="K38" s="1"/>
  <c r="K41"/>
  <c r="K40"/>
  <c r="J39"/>
  <c r="J40"/>
  <c r="J41"/>
  <c r="J38"/>
  <c r="I36"/>
  <c r="L20"/>
  <c r="L14"/>
  <c r="F36"/>
  <c r="J36" s="1"/>
  <c r="K36" s="1"/>
  <c r="L35" s="1"/>
  <c r="K23"/>
  <c r="K24"/>
  <c r="K25"/>
  <c r="K26"/>
  <c r="K27"/>
  <c r="K28"/>
  <c r="K29"/>
  <c r="K30"/>
  <c r="K31"/>
  <c r="K32"/>
  <c r="K33"/>
  <c r="J23"/>
  <c r="J24"/>
  <c r="J25"/>
  <c r="J26"/>
  <c r="J27"/>
  <c r="J28"/>
  <c r="J29"/>
  <c r="J30"/>
  <c r="J31"/>
  <c r="J32"/>
  <c r="J33"/>
  <c r="I33"/>
  <c r="I23"/>
  <c r="I24"/>
  <c r="I25"/>
  <c r="I26"/>
  <c r="I27"/>
  <c r="I28"/>
  <c r="I29"/>
  <c r="I30"/>
  <c r="I31"/>
  <c r="I32"/>
  <c r="K15"/>
  <c r="K16"/>
  <c r="K17"/>
  <c r="K18"/>
  <c r="J15"/>
  <c r="J16"/>
  <c r="J17"/>
  <c r="J18"/>
  <c r="I15"/>
  <c r="I16"/>
  <c r="I17"/>
  <c r="I18"/>
  <c r="I14"/>
  <c r="K14" s="1"/>
  <c r="J35"/>
  <c r="K35" s="1"/>
  <c r="J21"/>
  <c r="J22"/>
  <c r="I21"/>
  <c r="K21" s="1"/>
  <c r="I22"/>
  <c r="K22" s="1"/>
  <c r="I35"/>
  <c r="J20"/>
  <c r="I20"/>
  <c r="K20" s="1"/>
  <c r="J14"/>
  <c r="I12"/>
  <c r="K12" s="1"/>
  <c r="J12"/>
</calcChain>
</file>

<file path=xl/sharedStrings.xml><?xml version="1.0" encoding="utf-8"?>
<sst xmlns="http://schemas.openxmlformats.org/spreadsheetml/2006/main" count="135" uniqueCount="66">
  <si>
    <t>Úvodné informácie</t>
  </si>
  <si>
    <t>Projekt</t>
  </si>
  <si>
    <t>Krajina / Mesto</t>
  </si>
  <si>
    <t>Slovenská Republika / Banská Bystrica</t>
  </si>
  <si>
    <t>Záujemca / uchádzač</t>
  </si>
  <si>
    <t>Kalkulácia ceny</t>
  </si>
  <si>
    <t>DPH</t>
  </si>
  <si>
    <t>CELKOVÁ CENA SPOLU ZA PREDMET ZÁKAZKY</t>
  </si>
  <si>
    <t>Merná jednotka (MJ)</t>
  </si>
  <si>
    <t xml:space="preserve">NAVRHOVANÁ CENA MJ € bez DPH </t>
  </si>
  <si>
    <t xml:space="preserve">NAVRHOVANÁ CENA MJ € s DPH </t>
  </si>
  <si>
    <t>Cena celkom v € bez DPH</t>
  </si>
  <si>
    <t>Cena celkom v € s DPH</t>
  </si>
  <si>
    <t>V:</t>
  </si>
  <si>
    <t>Dátum:</t>
  </si>
  <si>
    <t>Podpis a pečiatka:</t>
  </si>
  <si>
    <t>ks</t>
  </si>
  <si>
    <t>mesiac</t>
  </si>
  <si>
    <t xml:space="preserve">*Pre účely výpočtu predpokladanej hondoty zákazky verejný obstarávateľ požaduje nacenenie 72 mesiacov služieb pozáručného servisu. Verejný obstarávateľ dáva do pozornosti, že túto položku je potrebné naceniť v kontexte návrhu výpočtu kritéria na vyhodnotenie ponúk a v kontexte ustanovení rámcovej kúpnej zmluvy, nejmä, nie však výlučne ustanovení o inflačnej doložke a opcii na služby pozáručného servisu.
</t>
  </si>
  <si>
    <t>Maximálny počet MJ</t>
  </si>
  <si>
    <t>Maximálny počet MJ*</t>
  </si>
  <si>
    <t>Fakultná nemocnica s poliklinikou F. D. Roosevelta Banská Bystrica
1. časť - zariadenie počítačovej tomografie - midrange</t>
  </si>
  <si>
    <t>1. časť - zariadenie počítačovej tomografie - midrange</t>
  </si>
  <si>
    <t>Typové označenie (názov ponúknutého produktu ak relevantné - Výrobca, TYP, ŠÚKL kód)</t>
  </si>
  <si>
    <t>Množina 1 - zariadenia počítačovej tomografie</t>
  </si>
  <si>
    <t xml:space="preserve">Množina 2 - Príslušenstvo </t>
  </si>
  <si>
    <t>Zariadenie počítačovej tomografie - midrange (vrátane akvizičnej stanice a základného softvéru)</t>
  </si>
  <si>
    <t>Poskytovanie služieb pozáručného servisu zariadení počítačovej tomografie)</t>
  </si>
  <si>
    <t>Množina 3 - Špecializovaný softvér (rozšírenia základného softvéru zariadenia počítačovej tomografie)</t>
  </si>
  <si>
    <t>Množina 4 - Služby pozáručného servisu - opcia</t>
  </si>
  <si>
    <t>celok</t>
  </si>
  <si>
    <t>Popisná stanica (vrátane softvéru)</t>
  </si>
  <si>
    <t>CT fluoroskopia  vrátane príslušenstva</t>
  </si>
  <si>
    <t>Laserový alebo navigačný systém, pre podporu intervenčných zákrokov.</t>
  </si>
  <si>
    <t xml:space="preserve">3-valcový injektor
</t>
  </si>
  <si>
    <t>Fixačné pomôcky pre polohovanie pacienta</t>
  </si>
  <si>
    <t>Softvér pre 2D plánovanie a navádzanie ihly, pri in-plane perkutánnych intervenciách</t>
  </si>
  <si>
    <t>Softvér pre 3D plánovanie a navádzanie ihly, pri všetkých druhoch perkutánnych intervenčných zákrokov s uhlom vpichu vo viacerých osiach</t>
  </si>
  <si>
    <t xml:space="preserve">Softvér pre zobrazenie perfúzie mozgu </t>
  </si>
  <si>
    <t xml:space="preserve">Softvérový balík na všeobecnú vaskulárnu analýzu </t>
  </si>
  <si>
    <t>Softvér pre detekciu intrakraniálneho krvácania</t>
  </si>
  <si>
    <t>CT pokročilá angiografia alebo ekvivalent - automatické vylúčenie kalcifikácie a stentov</t>
  </si>
  <si>
    <t>Softvérový balík pre vizualizáciu prekrvenia jednotlivých orgánov</t>
  </si>
  <si>
    <t>Softvérový balík pre multimodálne prezeranie na zobrazenie súborov údajov CT a MRI</t>
  </si>
  <si>
    <t xml:space="preserve">CT spektrálne vyšetrenia 
</t>
  </si>
  <si>
    <t>Softvér pre hodnotenie telových objemových perfúzií</t>
  </si>
  <si>
    <t>Softvér pre kvantitatívnu charakterizáciu tukového tkaniva v pečeni s vyhodnotením v celom objeme pečene</t>
  </si>
  <si>
    <t>CT kolonoskopia</t>
  </si>
  <si>
    <t>CT bronchoskopia</t>
  </si>
  <si>
    <t xml:space="preserve">Onkologický softvér s min. funcionalitami: 
</t>
  </si>
  <si>
    <t>Poskytovanie služieb pozáručného servisu príslušentva k zariadeniam počítačovej tomografie  (uvedenýchv množine 2)</t>
  </si>
  <si>
    <t>Množina 6 - náhradné diely s osobitným režimom v rámci služieb pozáručného servisu zariadení počítačovej tomografie</t>
  </si>
  <si>
    <t>RTG generátor</t>
  </si>
  <si>
    <t>Detektorový modul</t>
  </si>
  <si>
    <t>Slip ring</t>
  </si>
  <si>
    <t>Napäťová doska</t>
  </si>
  <si>
    <t>Filtre</t>
  </si>
  <si>
    <t>licenia/užívateľ</t>
  </si>
  <si>
    <t>Úkony nevyhnutné k inštalácii zariadenia do priestoru č. 1</t>
  </si>
  <si>
    <t>Úkony nevyhnutné k inštalácii zariadenia do priestoru č. 2</t>
  </si>
  <si>
    <t>Transport zariadenia počítačovej tomografie z priestoru č. 1 po ukončení testovacej prevádzky</t>
  </si>
  <si>
    <t>Transport zariadenia počítačovej tomografie z priestoru č. 2 po ukončení testovacejprevádzky</t>
  </si>
  <si>
    <t>Množina 5 - Úpravy existujúcich priestorov spojené s inštaláciou zariadení a transport CT do priestorov novej nemocnice a technologický projekt zariadení</t>
  </si>
  <si>
    <t>Technologický projekt úkonov nevyhnutných pre inštaláciu zariadenia pre priestor č. 1</t>
  </si>
  <si>
    <t>Technologický projekt úkonov nevyhnutných pre inštaláciu zariadenia zariadenia pre priestor č. 2</t>
  </si>
  <si>
    <t>Technologický projekt úkonov nevyhnutných pre inštaláciu zariadenia zariadenia bez určenia priestoru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</si>
</sst>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4">
    <font>
      <sz val="11"/>
      <color theme="1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rgb="FFFFFFFF"/>
      <name val="Arial"/>
      <family val="2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9" fillId="4" borderId="0">
      <alignment horizontal="left"/>
    </xf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8" fillId="3" borderId="0" xfId="1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0" fillId="4" borderId="0" xfId="2" applyFont="1" applyAlignment="1" applyProtection="1">
      <alignment vertical="center"/>
      <protection hidden="1"/>
    </xf>
    <xf numFmtId="0" fontId="1" fillId="4" borderId="0" xfId="2" applyFont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 wrapText="1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0" fillId="4" borderId="0" xfId="2" applyFont="1" applyAlignment="1" applyProtection="1">
      <alignment horizontal="left" vertical="center"/>
      <protection hidden="1"/>
    </xf>
    <xf numFmtId="0" fontId="1" fillId="4" borderId="0" xfId="2" applyFont="1" applyAlignment="1" applyProtection="1">
      <alignment horizontal="left" vertical="center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44" fontId="11" fillId="0" borderId="3" xfId="0" applyNumberFormat="1" applyFont="1" applyFill="1" applyBorder="1" applyAlignment="1" applyProtection="1">
      <alignment horizontal="left" vertical="center" wrapText="1"/>
      <protection hidden="1"/>
    </xf>
    <xf numFmtId="44" fontId="11" fillId="0" borderId="3" xfId="3" applyFont="1" applyBorder="1" applyAlignment="1" applyProtection="1">
      <alignment horizontal="left" vertical="center" wrapText="1"/>
      <protection hidden="1"/>
    </xf>
    <xf numFmtId="44" fontId="11" fillId="6" borderId="3" xfId="3" applyFont="1" applyFill="1" applyBorder="1" applyAlignment="1">
      <alignment horizontal="left" vertical="center" wrapText="1"/>
    </xf>
    <xf numFmtId="9" fontId="11" fillId="6" borderId="3" xfId="4" applyFont="1" applyFill="1" applyBorder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0" fontId="13" fillId="3" borderId="2" xfId="0" applyFont="1" applyFill="1" applyBorder="1" applyAlignment="1" applyProtection="1">
      <alignment horizontal="left" vertical="center" wrapText="1"/>
      <protection hidden="1"/>
    </xf>
    <xf numFmtId="44" fontId="11" fillId="7" borderId="3" xfId="3" applyFont="1" applyFill="1" applyBorder="1" applyAlignment="1" applyProtection="1">
      <alignment horizontal="left" vertical="center" wrapText="1"/>
      <protection hidden="1"/>
    </xf>
    <xf numFmtId="0" fontId="2" fillId="5" borderId="4" xfId="0" applyFont="1" applyFill="1" applyBorder="1" applyAlignment="1" applyProtection="1">
      <alignment horizontal="left" vertical="center" wrapText="1"/>
      <protection hidden="1"/>
    </xf>
    <xf numFmtId="0" fontId="3" fillId="2" borderId="20" xfId="0" applyFont="1" applyFill="1" applyBorder="1" applyAlignment="1" applyProtection="1">
      <alignment vertical="center"/>
      <protection hidden="1"/>
    </xf>
    <xf numFmtId="0" fontId="3" fillId="2" borderId="21" xfId="0" applyFont="1" applyFill="1" applyBorder="1" applyAlignment="1" applyProtection="1">
      <alignment vertical="center"/>
      <protection hidden="1"/>
    </xf>
    <xf numFmtId="0" fontId="3" fillId="2" borderId="22" xfId="0" applyFont="1" applyFill="1" applyBorder="1" applyAlignment="1">
      <alignment vertical="center"/>
    </xf>
    <xf numFmtId="0" fontId="13" fillId="0" borderId="4" xfId="0" applyFont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44" fontId="0" fillId="0" borderId="0" xfId="0" applyNumberFormat="1"/>
    <xf numFmtId="44" fontId="0" fillId="0" borderId="0" xfId="0" applyNumberFormat="1" applyProtection="1"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0" fontId="8" fillId="3" borderId="0" xfId="1" applyFont="1" applyFill="1" applyAlignment="1" applyProtection="1">
      <alignment horizontal="center" vertical="center" wrapText="1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8" xfId="0" applyFont="1" applyFill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horizontal="left" vertical="center" wrapText="1"/>
      <protection hidden="1"/>
    </xf>
    <xf numFmtId="0" fontId="12" fillId="0" borderId="10" xfId="0" applyFont="1" applyBorder="1" applyAlignment="1" applyProtection="1">
      <alignment horizontal="left" vertical="center" wrapText="1"/>
      <protection hidden="1"/>
    </xf>
    <xf numFmtId="0" fontId="12" fillId="0" borderId="11" xfId="0" applyFont="1" applyBorder="1" applyAlignment="1" applyProtection="1">
      <alignment horizontal="left" vertical="center" wrapText="1"/>
      <protection hidden="1"/>
    </xf>
    <xf numFmtId="0" fontId="12" fillId="0" borderId="12" xfId="0" applyFont="1" applyBorder="1" applyAlignment="1" applyProtection="1">
      <alignment horizontal="left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0" fontId="2" fillId="5" borderId="2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44" fontId="11" fillId="3" borderId="5" xfId="3" applyFont="1" applyFill="1" applyBorder="1" applyAlignment="1" applyProtection="1">
      <alignment horizontal="center" vertical="center" wrapText="1"/>
      <protection hidden="1"/>
    </xf>
    <xf numFmtId="44" fontId="11" fillId="3" borderId="6" xfId="3" applyFont="1" applyFill="1" applyBorder="1" applyAlignment="1" applyProtection="1">
      <alignment horizontal="center" vertical="center" wrapText="1"/>
      <protection hidden="1"/>
    </xf>
    <xf numFmtId="44" fontId="11" fillId="3" borderId="7" xfId="3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3" fillId="3" borderId="1" xfId="0" applyFont="1" applyFill="1" applyBorder="1" applyAlignment="1" applyProtection="1">
      <alignment horizontal="left" vertical="center" wrapText="1"/>
      <protection hidden="1"/>
    </xf>
    <xf numFmtId="0" fontId="13" fillId="3" borderId="2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5">
    <cellStyle name="Heading 1 2" xfId="2"/>
    <cellStyle name="meny" xfId="3" builtinId="4"/>
    <cellStyle name="Normal 2" xfId="1"/>
    <cellStyle name="normálne" xfId="0" builtinId="0"/>
    <cellStyle name="percentá" xfId="4" builtinId="5"/>
  </cellStyles>
  <dxfs count="0"/>
  <tableStyles count="0" defaultTableStyle="TableStyleMedium2" defaultPivotStyle="PivotStyleLight16"/>
  <colors>
    <mruColors>
      <color rgb="FF57B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53"/>
  <sheetViews>
    <sheetView showGridLines="0" tabSelected="1" zoomScale="70" zoomScaleNormal="70" zoomScaleSheetLayoutView="70" workbookViewId="0">
      <selection activeCell="L38" sqref="L38"/>
    </sheetView>
  </sheetViews>
  <sheetFormatPr defaultColWidth="9.21875" defaultRowHeight="14.4" zeroHeight="1"/>
  <cols>
    <col min="1" max="1" width="9.21875" customWidth="1"/>
    <col min="2" max="2" width="22.44140625" bestFit="1" customWidth="1"/>
    <col min="3" max="4" width="57.77734375" customWidth="1"/>
    <col min="5" max="6" width="25.5546875" customWidth="1"/>
    <col min="7" max="7" width="36.88671875" customWidth="1"/>
    <col min="8" max="8" width="12.77734375" customWidth="1"/>
    <col min="9" max="9" width="36.33203125" customWidth="1"/>
    <col min="10" max="10" width="45.5546875" customWidth="1"/>
    <col min="11" max="11" width="72.21875" customWidth="1"/>
    <col min="12" max="12" width="51.44140625" customWidth="1"/>
    <col min="13" max="14" width="9.21875" customWidth="1"/>
  </cols>
  <sheetData>
    <row r="1" spans="2:12" ht="66.75" customHeight="1">
      <c r="B1" s="35" t="s">
        <v>21</v>
      </c>
      <c r="C1" s="36"/>
      <c r="D1" s="36"/>
      <c r="E1" s="36"/>
      <c r="F1" s="36"/>
      <c r="G1" s="36"/>
      <c r="H1" s="36"/>
      <c r="I1" s="36"/>
      <c r="J1" s="36"/>
      <c r="K1" s="36"/>
    </row>
    <row r="2" spans="2:12" ht="9.75" customHeight="1">
      <c r="B2" s="4"/>
      <c r="C2" s="5"/>
      <c r="D2" s="5"/>
      <c r="E2" s="5"/>
      <c r="F2" s="5"/>
      <c r="G2" s="5"/>
      <c r="H2" s="5"/>
      <c r="I2" s="5"/>
      <c r="J2" s="5"/>
      <c r="K2" s="5"/>
    </row>
    <row r="3" spans="2:12" ht="15.6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</row>
    <row r="4" spans="2:12" ht="15" thickBot="1">
      <c r="B4" s="8"/>
      <c r="C4" s="9"/>
      <c r="D4" s="9"/>
      <c r="E4" s="9"/>
      <c r="F4" s="9"/>
      <c r="G4" s="9"/>
      <c r="H4" s="9"/>
      <c r="I4" s="9"/>
      <c r="J4" s="9"/>
      <c r="K4" s="10"/>
    </row>
    <row r="5" spans="2:12">
      <c r="B5" s="37" t="s">
        <v>1</v>
      </c>
      <c r="C5" s="38"/>
      <c r="D5" s="27"/>
      <c r="E5" s="42" t="s">
        <v>22</v>
      </c>
      <c r="F5" s="43"/>
      <c r="G5" s="44"/>
      <c r="H5" s="11"/>
      <c r="I5" s="39"/>
      <c r="J5" s="39"/>
      <c r="K5" s="39"/>
    </row>
    <row r="6" spans="2:12">
      <c r="B6" s="40" t="s">
        <v>2</v>
      </c>
      <c r="C6" s="41"/>
      <c r="D6" s="28"/>
      <c r="E6" s="45" t="s">
        <v>3</v>
      </c>
      <c r="F6" s="46"/>
      <c r="G6" s="47"/>
      <c r="H6" s="11"/>
      <c r="I6" s="39"/>
      <c r="J6" s="39"/>
      <c r="K6" s="39"/>
    </row>
    <row r="7" spans="2:12" ht="15" thickBot="1">
      <c r="B7" s="48" t="s">
        <v>4</v>
      </c>
      <c r="C7" s="49"/>
      <c r="D7" s="29"/>
      <c r="E7" s="58"/>
      <c r="F7" s="59"/>
      <c r="G7" s="60"/>
      <c r="H7" s="3"/>
      <c r="I7" s="50"/>
      <c r="J7" s="50"/>
      <c r="K7" s="50"/>
    </row>
    <row r="8" spans="2:12">
      <c r="B8" s="1"/>
      <c r="C8" s="1"/>
      <c r="D8" s="1"/>
      <c r="E8" s="1"/>
      <c r="F8" s="1"/>
      <c r="G8" s="1"/>
      <c r="H8" s="1"/>
      <c r="I8" s="2"/>
      <c r="J8" s="2"/>
    </row>
    <row r="9" spans="2:12" s="5" customFormat="1" ht="15.6">
      <c r="B9" s="12" t="s">
        <v>5</v>
      </c>
      <c r="C9" s="13"/>
      <c r="D9" s="13"/>
      <c r="E9" s="13"/>
      <c r="F9" s="13"/>
      <c r="G9" s="13"/>
      <c r="H9" s="13"/>
      <c r="I9" s="13"/>
      <c r="J9" s="13"/>
      <c r="K9" s="13"/>
    </row>
    <row r="10" spans="2:12" ht="15" thickBot="1"/>
    <row r="11" spans="2:12" s="5" customFormat="1" ht="43.95" customHeight="1" thickBot="1">
      <c r="B11" s="51" t="s">
        <v>24</v>
      </c>
      <c r="C11" s="52"/>
      <c r="D11" s="26" t="s">
        <v>23</v>
      </c>
      <c r="E11" s="14" t="s">
        <v>8</v>
      </c>
      <c r="F11" s="14" t="s">
        <v>19</v>
      </c>
      <c r="G11" s="14" t="s">
        <v>9</v>
      </c>
      <c r="H11" s="14" t="s">
        <v>6</v>
      </c>
      <c r="I11" s="15" t="s">
        <v>10</v>
      </c>
      <c r="J11" s="15" t="s">
        <v>11</v>
      </c>
      <c r="K11" s="16" t="s">
        <v>12</v>
      </c>
    </row>
    <row r="12" spans="2:12" ht="48" customHeight="1" thickBot="1">
      <c r="B12" s="53" t="s">
        <v>26</v>
      </c>
      <c r="C12" s="54"/>
      <c r="D12" s="23"/>
      <c r="E12" s="17" t="s">
        <v>16</v>
      </c>
      <c r="F12" s="22">
        <v>3</v>
      </c>
      <c r="G12" s="20">
        <v>0</v>
      </c>
      <c r="H12" s="21">
        <v>0.23</v>
      </c>
      <c r="I12" s="18">
        <f>G12*(100%+H12)</f>
        <v>0</v>
      </c>
      <c r="J12" s="19">
        <f>F12*G12</f>
        <v>0</v>
      </c>
      <c r="K12" s="19">
        <f>F12*I12</f>
        <v>0</v>
      </c>
    </row>
    <row r="13" spans="2:12" s="5" customFormat="1" ht="43.95" customHeight="1" thickBot="1">
      <c r="B13" s="51" t="s">
        <v>25</v>
      </c>
      <c r="C13" s="52"/>
      <c r="D13" s="26" t="s">
        <v>23</v>
      </c>
      <c r="E13" s="14" t="s">
        <v>8</v>
      </c>
      <c r="F13" s="14" t="s">
        <v>19</v>
      </c>
      <c r="G13" s="14" t="s">
        <v>9</v>
      </c>
      <c r="H13" s="14" t="s">
        <v>6</v>
      </c>
      <c r="I13" s="15" t="s">
        <v>10</v>
      </c>
      <c r="J13" s="15" t="s">
        <v>11</v>
      </c>
      <c r="K13" s="16" t="s">
        <v>12</v>
      </c>
    </row>
    <row r="14" spans="2:12" ht="48" customHeight="1" thickBot="1">
      <c r="B14" s="53" t="s">
        <v>31</v>
      </c>
      <c r="C14" s="54"/>
      <c r="D14" s="23"/>
      <c r="E14" s="17" t="s">
        <v>16</v>
      </c>
      <c r="F14" s="22">
        <v>10</v>
      </c>
      <c r="G14" s="20">
        <v>0</v>
      </c>
      <c r="H14" s="21">
        <v>0.23</v>
      </c>
      <c r="I14" s="18">
        <f>G14*(100%+H14)</f>
        <v>0</v>
      </c>
      <c r="J14" s="19">
        <f t="shared" ref="J14:J18" si="0">F14*G14</f>
        <v>0</v>
      </c>
      <c r="K14" s="19">
        <f>F14*I14</f>
        <v>0</v>
      </c>
      <c r="L14" s="32">
        <f>SUM(K14:K18)</f>
        <v>0</v>
      </c>
    </row>
    <row r="15" spans="2:12" ht="48" customHeight="1" thickBot="1">
      <c r="B15" s="53" t="s">
        <v>32</v>
      </c>
      <c r="C15" s="54"/>
      <c r="D15" s="31"/>
      <c r="E15" s="17" t="s">
        <v>16</v>
      </c>
      <c r="F15" s="22">
        <v>2</v>
      </c>
      <c r="G15" s="20">
        <v>0</v>
      </c>
      <c r="H15" s="21">
        <v>0.23</v>
      </c>
      <c r="I15" s="18">
        <f t="shared" ref="I15:I18" si="1">G15*(100%+H15)</f>
        <v>0</v>
      </c>
      <c r="J15" s="19">
        <f t="shared" si="0"/>
        <v>0</v>
      </c>
      <c r="K15" s="19">
        <f t="shared" ref="K15:K18" si="2">F15*I15</f>
        <v>0</v>
      </c>
    </row>
    <row r="16" spans="2:12" ht="48" customHeight="1" thickBot="1">
      <c r="B16" s="53" t="s">
        <v>33</v>
      </c>
      <c r="C16" s="54"/>
      <c r="D16" s="31"/>
      <c r="E16" s="17" t="s">
        <v>16</v>
      </c>
      <c r="F16" s="22">
        <v>2</v>
      </c>
      <c r="G16" s="20">
        <v>0</v>
      </c>
      <c r="H16" s="21">
        <v>0.23</v>
      </c>
      <c r="I16" s="18">
        <f t="shared" si="1"/>
        <v>0</v>
      </c>
      <c r="J16" s="19">
        <f t="shared" si="0"/>
        <v>0</v>
      </c>
      <c r="K16" s="19">
        <f t="shared" si="2"/>
        <v>0</v>
      </c>
    </row>
    <row r="17" spans="2:12" ht="48" customHeight="1" thickBot="1">
      <c r="B17" s="53" t="s">
        <v>34</v>
      </c>
      <c r="C17" s="54"/>
      <c r="D17" s="31"/>
      <c r="E17" s="17" t="s">
        <v>16</v>
      </c>
      <c r="F17" s="22">
        <v>2</v>
      </c>
      <c r="G17" s="20">
        <v>0</v>
      </c>
      <c r="H17" s="21">
        <v>0.23</v>
      </c>
      <c r="I17" s="18">
        <f t="shared" si="1"/>
        <v>0</v>
      </c>
      <c r="J17" s="19">
        <f t="shared" si="0"/>
        <v>0</v>
      </c>
      <c r="K17" s="19">
        <f t="shared" si="2"/>
        <v>0</v>
      </c>
    </row>
    <row r="18" spans="2:12" ht="48" customHeight="1" thickBot="1">
      <c r="B18" s="53" t="s">
        <v>35</v>
      </c>
      <c r="C18" s="54"/>
      <c r="D18" s="31"/>
      <c r="E18" s="17" t="s">
        <v>16</v>
      </c>
      <c r="F18" s="22">
        <v>4</v>
      </c>
      <c r="G18" s="20">
        <v>0</v>
      </c>
      <c r="H18" s="21">
        <v>0.23</v>
      </c>
      <c r="I18" s="18">
        <f t="shared" si="1"/>
        <v>0</v>
      </c>
      <c r="J18" s="19">
        <f t="shared" si="0"/>
        <v>0</v>
      </c>
      <c r="K18" s="19">
        <f t="shared" si="2"/>
        <v>0</v>
      </c>
    </row>
    <row r="19" spans="2:12" s="5" customFormat="1" ht="43.95" customHeight="1" thickBot="1">
      <c r="B19" s="51" t="s">
        <v>28</v>
      </c>
      <c r="C19" s="52"/>
      <c r="D19" s="26" t="s">
        <v>23</v>
      </c>
      <c r="E19" s="14" t="s">
        <v>8</v>
      </c>
      <c r="F19" s="14" t="s">
        <v>19</v>
      </c>
      <c r="G19" s="14" t="s">
        <v>9</v>
      </c>
      <c r="H19" s="14" t="s">
        <v>6</v>
      </c>
      <c r="I19" s="15" t="s">
        <v>10</v>
      </c>
      <c r="J19" s="15" t="s">
        <v>11</v>
      </c>
      <c r="K19" s="16" t="s">
        <v>12</v>
      </c>
    </row>
    <row r="20" spans="2:12" ht="48" customHeight="1" thickBot="1">
      <c r="B20" s="61" t="s">
        <v>36</v>
      </c>
      <c r="C20" s="62"/>
      <c r="D20" s="24"/>
      <c r="E20" s="22" t="s">
        <v>57</v>
      </c>
      <c r="F20" s="22">
        <v>1</v>
      </c>
      <c r="G20" s="20">
        <v>0</v>
      </c>
      <c r="H20" s="21">
        <v>0.23</v>
      </c>
      <c r="I20" s="18">
        <f>G20*(100%+H20)</f>
        <v>0</v>
      </c>
      <c r="J20" s="19">
        <f>F20*G20</f>
        <v>0</v>
      </c>
      <c r="K20" s="19">
        <f>F20*I20</f>
        <v>0</v>
      </c>
      <c r="L20" s="32">
        <f>SUM(K20:K33)</f>
        <v>0</v>
      </c>
    </row>
    <row r="21" spans="2:12" ht="48" customHeight="1" thickBot="1">
      <c r="B21" s="61" t="s">
        <v>37</v>
      </c>
      <c r="C21" s="62"/>
      <c r="D21" s="24"/>
      <c r="E21" s="22" t="s">
        <v>57</v>
      </c>
      <c r="F21" s="22">
        <v>1</v>
      </c>
      <c r="G21" s="20">
        <v>0</v>
      </c>
      <c r="H21" s="21">
        <v>0.23</v>
      </c>
      <c r="I21" s="18">
        <f t="shared" ref="I21:I33" si="3">G21*(100%+H21)</f>
        <v>0</v>
      </c>
      <c r="J21" s="19">
        <f t="shared" ref="J21:J33" si="4">F21*G21</f>
        <v>0</v>
      </c>
      <c r="K21" s="19">
        <f t="shared" ref="K21:K33" si="5">F21*I21</f>
        <v>0</v>
      </c>
    </row>
    <row r="22" spans="2:12" ht="48" customHeight="1" thickBot="1">
      <c r="B22" s="61" t="s">
        <v>38</v>
      </c>
      <c r="C22" s="62"/>
      <c r="D22" s="24"/>
      <c r="E22" s="22" t="s">
        <v>57</v>
      </c>
      <c r="F22" s="22">
        <v>8</v>
      </c>
      <c r="G22" s="20">
        <v>0</v>
      </c>
      <c r="H22" s="21">
        <v>0.23</v>
      </c>
      <c r="I22" s="18">
        <f t="shared" si="3"/>
        <v>0</v>
      </c>
      <c r="J22" s="19">
        <f t="shared" si="4"/>
        <v>0</v>
      </c>
      <c r="K22" s="19">
        <f t="shared" si="5"/>
        <v>0</v>
      </c>
    </row>
    <row r="23" spans="2:12" ht="48" customHeight="1" thickBot="1">
      <c r="B23" s="61" t="s">
        <v>39</v>
      </c>
      <c r="C23" s="62"/>
      <c r="D23" s="24"/>
      <c r="E23" s="22" t="s">
        <v>57</v>
      </c>
      <c r="F23" s="22">
        <v>8</v>
      </c>
      <c r="G23" s="20">
        <v>0</v>
      </c>
      <c r="H23" s="21">
        <v>0.23</v>
      </c>
      <c r="I23" s="18">
        <f t="shared" si="3"/>
        <v>0</v>
      </c>
      <c r="J23" s="19">
        <f t="shared" si="4"/>
        <v>0</v>
      </c>
      <c r="K23" s="19">
        <f t="shared" si="5"/>
        <v>0</v>
      </c>
    </row>
    <row r="24" spans="2:12" ht="48" customHeight="1" thickBot="1">
      <c r="B24" s="61" t="s">
        <v>40</v>
      </c>
      <c r="C24" s="62"/>
      <c r="D24" s="24"/>
      <c r="E24" s="22" t="s">
        <v>57</v>
      </c>
      <c r="F24" s="22">
        <v>8</v>
      </c>
      <c r="G24" s="20">
        <v>0</v>
      </c>
      <c r="H24" s="21">
        <v>0.23</v>
      </c>
      <c r="I24" s="18">
        <f t="shared" si="3"/>
        <v>0</v>
      </c>
      <c r="J24" s="19">
        <f t="shared" si="4"/>
        <v>0</v>
      </c>
      <c r="K24" s="19">
        <f t="shared" si="5"/>
        <v>0</v>
      </c>
    </row>
    <row r="25" spans="2:12" ht="48" customHeight="1" thickBot="1">
      <c r="B25" s="61" t="s">
        <v>41</v>
      </c>
      <c r="C25" s="62"/>
      <c r="D25" s="24"/>
      <c r="E25" s="22" t="s">
        <v>57</v>
      </c>
      <c r="F25" s="22">
        <v>8</v>
      </c>
      <c r="G25" s="20">
        <v>0</v>
      </c>
      <c r="H25" s="21">
        <v>0.23</v>
      </c>
      <c r="I25" s="18">
        <f t="shared" si="3"/>
        <v>0</v>
      </c>
      <c r="J25" s="19">
        <f t="shared" si="4"/>
        <v>0</v>
      </c>
      <c r="K25" s="19">
        <f t="shared" si="5"/>
        <v>0</v>
      </c>
    </row>
    <row r="26" spans="2:12" ht="48" customHeight="1" thickBot="1">
      <c r="B26" s="61" t="s">
        <v>42</v>
      </c>
      <c r="C26" s="62"/>
      <c r="D26" s="24"/>
      <c r="E26" s="22" t="s">
        <v>57</v>
      </c>
      <c r="F26" s="22">
        <v>8</v>
      </c>
      <c r="G26" s="20">
        <v>0</v>
      </c>
      <c r="H26" s="21">
        <v>0.23</v>
      </c>
      <c r="I26" s="18">
        <f t="shared" si="3"/>
        <v>0</v>
      </c>
      <c r="J26" s="19">
        <f t="shared" si="4"/>
        <v>0</v>
      </c>
      <c r="K26" s="19">
        <f t="shared" si="5"/>
        <v>0</v>
      </c>
    </row>
    <row r="27" spans="2:12" ht="48" customHeight="1" thickBot="1">
      <c r="B27" s="61" t="s">
        <v>43</v>
      </c>
      <c r="C27" s="62"/>
      <c r="D27" s="24"/>
      <c r="E27" s="22" t="s">
        <v>57</v>
      </c>
      <c r="F27" s="22">
        <v>8</v>
      </c>
      <c r="G27" s="20">
        <v>0</v>
      </c>
      <c r="H27" s="21">
        <v>0.23</v>
      </c>
      <c r="I27" s="18">
        <f t="shared" si="3"/>
        <v>0</v>
      </c>
      <c r="J27" s="19">
        <f t="shared" si="4"/>
        <v>0</v>
      </c>
      <c r="K27" s="19">
        <f t="shared" si="5"/>
        <v>0</v>
      </c>
    </row>
    <row r="28" spans="2:12" ht="48" customHeight="1" thickBot="1">
      <c r="B28" s="61" t="s">
        <v>44</v>
      </c>
      <c r="C28" s="62"/>
      <c r="D28" s="24"/>
      <c r="E28" s="22" t="s">
        <v>57</v>
      </c>
      <c r="F28" s="22">
        <v>8</v>
      </c>
      <c r="G28" s="20">
        <v>0</v>
      </c>
      <c r="H28" s="21">
        <v>0.23</v>
      </c>
      <c r="I28" s="18">
        <f t="shared" si="3"/>
        <v>0</v>
      </c>
      <c r="J28" s="19">
        <f t="shared" si="4"/>
        <v>0</v>
      </c>
      <c r="K28" s="19">
        <f t="shared" si="5"/>
        <v>0</v>
      </c>
    </row>
    <row r="29" spans="2:12" ht="48" customHeight="1" thickBot="1">
      <c r="B29" s="61" t="s">
        <v>45</v>
      </c>
      <c r="C29" s="62"/>
      <c r="D29" s="24"/>
      <c r="E29" s="22" t="s">
        <v>57</v>
      </c>
      <c r="F29" s="22">
        <v>8</v>
      </c>
      <c r="G29" s="20">
        <v>0</v>
      </c>
      <c r="H29" s="21">
        <v>0.23</v>
      </c>
      <c r="I29" s="18">
        <f t="shared" si="3"/>
        <v>0</v>
      </c>
      <c r="J29" s="19">
        <f t="shared" si="4"/>
        <v>0</v>
      </c>
      <c r="K29" s="19">
        <f t="shared" si="5"/>
        <v>0</v>
      </c>
    </row>
    <row r="30" spans="2:12" ht="48" customHeight="1" thickBot="1">
      <c r="B30" s="61" t="s">
        <v>46</v>
      </c>
      <c r="C30" s="62"/>
      <c r="D30" s="24"/>
      <c r="E30" s="22" t="s">
        <v>57</v>
      </c>
      <c r="F30" s="22">
        <v>8</v>
      </c>
      <c r="G30" s="20">
        <v>0</v>
      </c>
      <c r="H30" s="21">
        <v>0.23</v>
      </c>
      <c r="I30" s="18">
        <f t="shared" si="3"/>
        <v>0</v>
      </c>
      <c r="J30" s="19">
        <f t="shared" si="4"/>
        <v>0</v>
      </c>
      <c r="K30" s="19">
        <f t="shared" si="5"/>
        <v>0</v>
      </c>
    </row>
    <row r="31" spans="2:12" ht="48" customHeight="1" thickBot="1">
      <c r="B31" s="61" t="s">
        <v>47</v>
      </c>
      <c r="C31" s="62"/>
      <c r="D31" s="24"/>
      <c r="E31" s="22" t="s">
        <v>57</v>
      </c>
      <c r="F31" s="22">
        <v>8</v>
      </c>
      <c r="G31" s="20">
        <v>0</v>
      </c>
      <c r="H31" s="21">
        <v>0.23</v>
      </c>
      <c r="I31" s="18">
        <f t="shared" si="3"/>
        <v>0</v>
      </c>
      <c r="J31" s="19">
        <f t="shared" si="4"/>
        <v>0</v>
      </c>
      <c r="K31" s="19">
        <f t="shared" si="5"/>
        <v>0</v>
      </c>
    </row>
    <row r="32" spans="2:12" ht="48" customHeight="1" thickBot="1">
      <c r="B32" s="61" t="s">
        <v>48</v>
      </c>
      <c r="C32" s="62"/>
      <c r="D32" s="24"/>
      <c r="E32" s="22" t="s">
        <v>57</v>
      </c>
      <c r="F32" s="22">
        <v>8</v>
      </c>
      <c r="G32" s="20">
        <v>0</v>
      </c>
      <c r="H32" s="21">
        <v>0.23</v>
      </c>
      <c r="I32" s="18">
        <f t="shared" si="3"/>
        <v>0</v>
      </c>
      <c r="J32" s="19">
        <f t="shared" si="4"/>
        <v>0</v>
      </c>
      <c r="K32" s="19">
        <f t="shared" si="5"/>
        <v>0</v>
      </c>
    </row>
    <row r="33" spans="2:12" ht="48" customHeight="1" thickBot="1">
      <c r="B33" s="61" t="s">
        <v>49</v>
      </c>
      <c r="C33" s="62"/>
      <c r="D33" s="24"/>
      <c r="E33" s="22" t="s">
        <v>57</v>
      </c>
      <c r="F33" s="22">
        <v>8</v>
      </c>
      <c r="G33" s="20">
        <v>0</v>
      </c>
      <c r="H33" s="21">
        <v>0.23</v>
      </c>
      <c r="I33" s="18">
        <f t="shared" si="3"/>
        <v>0</v>
      </c>
      <c r="J33" s="19">
        <f t="shared" si="4"/>
        <v>0</v>
      </c>
      <c r="K33" s="19">
        <f t="shared" si="5"/>
        <v>0</v>
      </c>
    </row>
    <row r="34" spans="2:12" s="5" customFormat="1" ht="43.95" customHeight="1" thickBot="1">
      <c r="B34" s="51" t="s">
        <v>29</v>
      </c>
      <c r="C34" s="52"/>
      <c r="D34" s="26" t="s">
        <v>23</v>
      </c>
      <c r="E34" s="14" t="s">
        <v>8</v>
      </c>
      <c r="F34" s="14" t="s">
        <v>20</v>
      </c>
      <c r="G34" s="14" t="s">
        <v>9</v>
      </c>
      <c r="H34" s="14" t="s">
        <v>6</v>
      </c>
      <c r="I34" s="15" t="s">
        <v>10</v>
      </c>
      <c r="J34" s="15" t="s">
        <v>11</v>
      </c>
      <c r="K34" s="16" t="s">
        <v>12</v>
      </c>
    </row>
    <row r="35" spans="2:12" ht="48" customHeight="1" thickBot="1">
      <c r="B35" s="53" t="s">
        <v>27</v>
      </c>
      <c r="C35" s="54"/>
      <c r="D35" s="23"/>
      <c r="E35" s="17" t="s">
        <v>17</v>
      </c>
      <c r="F35" s="22">
        <v>216</v>
      </c>
      <c r="G35" s="20">
        <v>0</v>
      </c>
      <c r="H35" s="21">
        <v>0.23</v>
      </c>
      <c r="I35" s="18">
        <f>G35*(100%+H35)</f>
        <v>0</v>
      </c>
      <c r="J35" s="19">
        <f>F35*G35</f>
        <v>0</v>
      </c>
      <c r="K35" s="19">
        <f>F35*J35</f>
        <v>0</v>
      </c>
      <c r="L35" s="32">
        <f>SUM(K35:K36)</f>
        <v>0</v>
      </c>
    </row>
    <row r="36" spans="2:12" ht="48" customHeight="1" thickBot="1">
      <c r="B36" s="53" t="s">
        <v>50</v>
      </c>
      <c r="C36" s="54"/>
      <c r="D36" s="31"/>
      <c r="E36" s="17" t="s">
        <v>17</v>
      </c>
      <c r="F36" s="22">
        <f>72*SUM(F14:F18)</f>
        <v>1440</v>
      </c>
      <c r="G36" s="20">
        <v>0</v>
      </c>
      <c r="H36" s="21">
        <v>0.23</v>
      </c>
      <c r="I36" s="18">
        <f>G36*(100%+H36)</f>
        <v>0</v>
      </c>
      <c r="J36" s="19">
        <f>F36*G36</f>
        <v>0</v>
      </c>
      <c r="K36" s="19">
        <f>F36*J36</f>
        <v>0</v>
      </c>
    </row>
    <row r="37" spans="2:12" s="5" customFormat="1" ht="43.95" customHeight="1" thickBot="1">
      <c r="B37" s="51" t="s">
        <v>62</v>
      </c>
      <c r="C37" s="52"/>
      <c r="D37" s="26" t="s">
        <v>23</v>
      </c>
      <c r="E37" s="14" t="s">
        <v>8</v>
      </c>
      <c r="F37" s="14" t="s">
        <v>20</v>
      </c>
      <c r="G37" s="14" t="s">
        <v>9</v>
      </c>
      <c r="H37" s="14" t="s">
        <v>6</v>
      </c>
      <c r="I37" s="15" t="s">
        <v>10</v>
      </c>
      <c r="J37" s="15" t="s">
        <v>11</v>
      </c>
      <c r="K37" s="16" t="s">
        <v>12</v>
      </c>
    </row>
    <row r="38" spans="2:12" ht="48" customHeight="1" thickBot="1">
      <c r="B38" s="53" t="s">
        <v>58</v>
      </c>
      <c r="C38" s="54"/>
      <c r="D38" s="23"/>
      <c r="E38" s="17" t="s">
        <v>30</v>
      </c>
      <c r="F38" s="22">
        <v>1</v>
      </c>
      <c r="G38" s="20">
        <v>0</v>
      </c>
      <c r="H38" s="21">
        <v>0.23</v>
      </c>
      <c r="I38" s="18">
        <f>G38*(100%+H38)</f>
        <v>0</v>
      </c>
      <c r="J38" s="19">
        <f>F38*G38</f>
        <v>0</v>
      </c>
      <c r="K38" s="19">
        <f>F38*I38</f>
        <v>0</v>
      </c>
      <c r="L38" s="32">
        <f>SUM(K38:K44)</f>
        <v>0</v>
      </c>
    </row>
    <row r="39" spans="2:12" ht="48" customHeight="1" thickBot="1">
      <c r="B39" s="53" t="s">
        <v>59</v>
      </c>
      <c r="C39" s="54"/>
      <c r="D39" s="23"/>
      <c r="E39" s="17" t="s">
        <v>30</v>
      </c>
      <c r="F39" s="22">
        <v>1</v>
      </c>
      <c r="G39" s="20">
        <v>0</v>
      </c>
      <c r="H39" s="21">
        <v>0.23</v>
      </c>
      <c r="I39" s="18">
        <f t="shared" ref="I39:I44" si="6">G39*(100%+H39)</f>
        <v>0</v>
      </c>
      <c r="J39" s="19">
        <f t="shared" ref="J39:J44" si="7">F39*G39</f>
        <v>0</v>
      </c>
      <c r="K39" s="19">
        <f t="shared" ref="K39:K44" si="8">F39*I39</f>
        <v>0</v>
      </c>
    </row>
    <row r="40" spans="2:12" ht="48" customHeight="1" thickBot="1">
      <c r="B40" s="53" t="s">
        <v>60</v>
      </c>
      <c r="C40" s="54"/>
      <c r="D40" s="23"/>
      <c r="E40" s="17" t="s">
        <v>30</v>
      </c>
      <c r="F40" s="22">
        <v>1</v>
      </c>
      <c r="G40" s="20">
        <v>0</v>
      </c>
      <c r="H40" s="21">
        <v>0.23</v>
      </c>
      <c r="I40" s="18">
        <f t="shared" si="6"/>
        <v>0</v>
      </c>
      <c r="J40" s="19">
        <f t="shared" si="7"/>
        <v>0</v>
      </c>
      <c r="K40" s="19">
        <f t="shared" si="8"/>
        <v>0</v>
      </c>
    </row>
    <row r="41" spans="2:12" ht="48" customHeight="1" thickBot="1">
      <c r="B41" s="53" t="s">
        <v>61</v>
      </c>
      <c r="C41" s="54"/>
      <c r="D41" s="23"/>
      <c r="E41" s="17" t="s">
        <v>30</v>
      </c>
      <c r="F41" s="22">
        <v>1</v>
      </c>
      <c r="G41" s="20">
        <v>0</v>
      </c>
      <c r="H41" s="21">
        <v>0.23</v>
      </c>
      <c r="I41" s="18">
        <f t="shared" si="6"/>
        <v>0</v>
      </c>
      <c r="J41" s="19">
        <f t="shared" si="7"/>
        <v>0</v>
      </c>
      <c r="K41" s="19">
        <f t="shared" si="8"/>
        <v>0</v>
      </c>
    </row>
    <row r="42" spans="2:12" ht="48" customHeight="1" thickBot="1">
      <c r="B42" s="53" t="s">
        <v>63</v>
      </c>
      <c r="C42" s="54"/>
      <c r="D42" s="34"/>
      <c r="E42" s="17" t="s">
        <v>16</v>
      </c>
      <c r="F42" s="22">
        <v>1</v>
      </c>
      <c r="G42" s="20">
        <v>0</v>
      </c>
      <c r="H42" s="21">
        <v>0.23</v>
      </c>
      <c r="I42" s="18">
        <f t="shared" si="6"/>
        <v>0</v>
      </c>
      <c r="J42" s="19">
        <f t="shared" si="7"/>
        <v>0</v>
      </c>
      <c r="K42" s="19">
        <f t="shared" si="8"/>
        <v>0</v>
      </c>
    </row>
    <row r="43" spans="2:12" ht="48" customHeight="1" thickBot="1">
      <c r="B43" s="53" t="s">
        <v>64</v>
      </c>
      <c r="C43" s="54"/>
      <c r="D43" s="34"/>
      <c r="E43" s="17" t="s">
        <v>16</v>
      </c>
      <c r="F43" s="22">
        <v>1</v>
      </c>
      <c r="G43" s="20">
        <v>0</v>
      </c>
      <c r="H43" s="21">
        <v>0.23</v>
      </c>
      <c r="I43" s="18">
        <f t="shared" si="6"/>
        <v>0</v>
      </c>
      <c r="J43" s="19">
        <f t="shared" si="7"/>
        <v>0</v>
      </c>
      <c r="K43" s="19">
        <f t="shared" si="8"/>
        <v>0</v>
      </c>
    </row>
    <row r="44" spans="2:12" ht="48" customHeight="1" thickBot="1">
      <c r="B44" s="53" t="s">
        <v>65</v>
      </c>
      <c r="C44" s="54"/>
      <c r="D44" s="34"/>
      <c r="E44" s="17" t="s">
        <v>16</v>
      </c>
      <c r="F44" s="22">
        <v>1</v>
      </c>
      <c r="G44" s="20">
        <v>0</v>
      </c>
      <c r="H44" s="21">
        <v>0.23</v>
      </c>
      <c r="I44" s="18">
        <f t="shared" si="6"/>
        <v>0</v>
      </c>
      <c r="J44" s="19">
        <f t="shared" si="7"/>
        <v>0</v>
      </c>
      <c r="K44" s="19">
        <f t="shared" si="8"/>
        <v>0</v>
      </c>
    </row>
    <row r="45" spans="2:12" s="5" customFormat="1" ht="43.95" customHeight="1" thickBot="1">
      <c r="B45" s="51" t="s">
        <v>51</v>
      </c>
      <c r="C45" s="52"/>
      <c r="D45" s="26" t="s">
        <v>23</v>
      </c>
      <c r="E45" s="14" t="s">
        <v>8</v>
      </c>
      <c r="F45" s="14" t="s">
        <v>20</v>
      </c>
      <c r="G45" s="14" t="s">
        <v>9</v>
      </c>
      <c r="H45" s="14" t="s">
        <v>6</v>
      </c>
      <c r="I45" s="15" t="s">
        <v>10</v>
      </c>
      <c r="J45" s="15" t="s">
        <v>11</v>
      </c>
      <c r="K45" s="16" t="s">
        <v>12</v>
      </c>
      <c r="L45" s="33">
        <f>SUM(K46:K50)</f>
        <v>0</v>
      </c>
    </row>
    <row r="46" spans="2:12" ht="48" customHeight="1" thickBot="1">
      <c r="B46" s="53" t="s">
        <v>52</v>
      </c>
      <c r="C46" s="54"/>
      <c r="D46" s="31"/>
      <c r="E46" s="17" t="s">
        <v>16</v>
      </c>
      <c r="F46" s="22">
        <v>8</v>
      </c>
      <c r="G46" s="20">
        <v>0</v>
      </c>
      <c r="H46" s="21">
        <v>0.23</v>
      </c>
      <c r="I46" s="18">
        <f>G46*(100%+H46)</f>
        <v>0</v>
      </c>
      <c r="J46" s="19">
        <f>F46*G46</f>
        <v>0</v>
      </c>
      <c r="K46" s="19">
        <f>F46*I46</f>
        <v>0</v>
      </c>
    </row>
    <row r="47" spans="2:12" ht="48" customHeight="1" thickBot="1">
      <c r="B47" s="53" t="s">
        <v>53</v>
      </c>
      <c r="C47" s="54"/>
      <c r="D47" s="31"/>
      <c r="E47" s="17" t="s">
        <v>16</v>
      </c>
      <c r="F47" s="22">
        <v>6</v>
      </c>
      <c r="G47" s="20">
        <v>0</v>
      </c>
      <c r="H47" s="21">
        <v>0.23</v>
      </c>
      <c r="I47" s="18">
        <f t="shared" ref="I47:I50" si="9">G47*(100%+H47)</f>
        <v>0</v>
      </c>
      <c r="J47" s="19">
        <f t="shared" ref="J47:J50" si="10">F47*G47</f>
        <v>0</v>
      </c>
      <c r="K47" s="19">
        <f t="shared" ref="K47:K50" si="11">F47*I47</f>
        <v>0</v>
      </c>
    </row>
    <row r="48" spans="2:12" ht="48" customHeight="1" thickBot="1">
      <c r="B48" s="53" t="s">
        <v>54</v>
      </c>
      <c r="C48" s="54"/>
      <c r="D48" s="31"/>
      <c r="E48" s="17" t="s">
        <v>16</v>
      </c>
      <c r="F48" s="22">
        <v>10</v>
      </c>
      <c r="G48" s="20">
        <v>0</v>
      </c>
      <c r="H48" s="21">
        <v>0.23</v>
      </c>
      <c r="I48" s="18">
        <f t="shared" si="9"/>
        <v>0</v>
      </c>
      <c r="J48" s="19">
        <f t="shared" si="10"/>
        <v>0</v>
      </c>
      <c r="K48" s="19">
        <f t="shared" si="11"/>
        <v>0</v>
      </c>
    </row>
    <row r="49" spans="2:11" ht="48" customHeight="1" thickBot="1">
      <c r="B49" s="53" t="s">
        <v>55</v>
      </c>
      <c r="C49" s="54"/>
      <c r="D49" s="31"/>
      <c r="E49" s="17" t="s">
        <v>16</v>
      </c>
      <c r="F49" s="22">
        <v>10</v>
      </c>
      <c r="G49" s="20">
        <v>0</v>
      </c>
      <c r="H49" s="21">
        <v>0.23</v>
      </c>
      <c r="I49" s="18">
        <f t="shared" si="9"/>
        <v>0</v>
      </c>
      <c r="J49" s="19">
        <f t="shared" si="10"/>
        <v>0</v>
      </c>
      <c r="K49" s="19">
        <f t="shared" si="11"/>
        <v>0</v>
      </c>
    </row>
    <row r="50" spans="2:11" ht="48" customHeight="1" thickBot="1">
      <c r="B50" s="53" t="s">
        <v>56</v>
      </c>
      <c r="C50" s="54"/>
      <c r="D50" s="31"/>
      <c r="E50" s="17" t="s">
        <v>16</v>
      </c>
      <c r="F50" s="22">
        <v>14</v>
      </c>
      <c r="G50" s="20">
        <v>0</v>
      </c>
      <c r="H50" s="21">
        <v>0.23</v>
      </c>
      <c r="I50" s="18">
        <f t="shared" si="9"/>
        <v>0</v>
      </c>
      <c r="J50" s="19">
        <f t="shared" si="10"/>
        <v>0</v>
      </c>
      <c r="K50" s="19">
        <f t="shared" si="11"/>
        <v>0</v>
      </c>
    </row>
    <row r="51" spans="2:11" s="5" customFormat="1" ht="48" customHeight="1" thickBot="1">
      <c r="B51" s="53" t="s">
        <v>7</v>
      </c>
      <c r="C51" s="54"/>
      <c r="D51" s="30"/>
      <c r="E51" s="55"/>
      <c r="F51" s="56"/>
      <c r="G51" s="56"/>
      <c r="H51" s="56"/>
      <c r="I51" s="57"/>
      <c r="J51" s="25">
        <f>J12+SUM(J14:J18)+SUM(J20:J33)+SUM(J35:J36)+SUM(J38:J44)+SUM(J46:J50)</f>
        <v>0</v>
      </c>
      <c r="K51" s="25">
        <f>K12+SUM(K14:K18)+SUM(K20:K33)+SUM(K35:K36)+SUM(K38:K44)+SUM(K46:K50)</f>
        <v>0</v>
      </c>
    </row>
    <row r="52" spans="2:11"/>
    <row r="53" spans="2:11" ht="102.6" customHeight="1">
      <c r="B53" s="63" t="s">
        <v>18</v>
      </c>
      <c r="C53" s="64"/>
      <c r="D53" s="64"/>
      <c r="E53" s="64"/>
      <c r="F53" s="64"/>
      <c r="G53" s="64"/>
      <c r="H53" s="64"/>
      <c r="I53" s="64"/>
      <c r="J53" s="64"/>
      <c r="K53" s="64"/>
    </row>
    <row r="54" spans="2:11">
      <c r="B54" t="s">
        <v>13</v>
      </c>
      <c r="C54" t="s">
        <v>14</v>
      </c>
    </row>
    <row r="55" spans="2:11"/>
    <row r="56" spans="2:11">
      <c r="B56" t="s">
        <v>15</v>
      </c>
    </row>
    <row r="57" spans="2:11"/>
    <row r="58" spans="2:11"/>
    <row r="59" spans="2:11"/>
    <row r="60" spans="2:11"/>
    <row r="61" spans="2:11"/>
    <row r="62" spans="2:11"/>
    <row r="63" spans="2:11"/>
    <row r="64" spans="2:11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</sheetData>
  <sheetProtection formatCells="0" formatColumns="0" formatRows="0" insertColumns="0" insertRows="0" insertHyperlinks="0" deleteColumns="0" deleteRows="0" sort="0" autoFilter="0" pivotTables="0"/>
  <protectedRanges>
    <protectedRange sqref="I12:K12 I14:K18 I20:K33 I35:K36 I46:K51 I38:K44" name="Oblast1"/>
    <protectedRange sqref="I7:K7" name="Oblast2"/>
  </protectedRanges>
  <mergeCells count="53">
    <mergeCell ref="B50:C50"/>
    <mergeCell ref="B33:C33"/>
    <mergeCell ref="B36:C36"/>
    <mergeCell ref="B45:C45"/>
    <mergeCell ref="B46:C46"/>
    <mergeCell ref="B47:C47"/>
    <mergeCell ref="B29:C29"/>
    <mergeCell ref="B30:C30"/>
    <mergeCell ref="B31:C31"/>
    <mergeCell ref="B48:C48"/>
    <mergeCell ref="B49:C49"/>
    <mergeCell ref="B42:C42"/>
    <mergeCell ref="B43:C43"/>
    <mergeCell ref="B44:C44"/>
    <mergeCell ref="B16:C16"/>
    <mergeCell ref="B17:C17"/>
    <mergeCell ref="B18:C18"/>
    <mergeCell ref="B22:C22"/>
    <mergeCell ref="B53:K53"/>
    <mergeCell ref="B51:C51"/>
    <mergeCell ref="B39:C39"/>
    <mergeCell ref="B40:C40"/>
    <mergeCell ref="B41:C41"/>
    <mergeCell ref="B23:C23"/>
    <mergeCell ref="B24:C24"/>
    <mergeCell ref="B25:C25"/>
    <mergeCell ref="B26:C26"/>
    <mergeCell ref="B27:C27"/>
    <mergeCell ref="B32:C32"/>
    <mergeCell ref="B28:C28"/>
    <mergeCell ref="B7:C7"/>
    <mergeCell ref="I7:K7"/>
    <mergeCell ref="B11:C11"/>
    <mergeCell ref="B12:C12"/>
    <mergeCell ref="E51:I51"/>
    <mergeCell ref="E7:G7"/>
    <mergeCell ref="B14:C14"/>
    <mergeCell ref="B15:C15"/>
    <mergeCell ref="B13:C13"/>
    <mergeCell ref="B19:C19"/>
    <mergeCell ref="B34:C34"/>
    <mergeCell ref="B35:C35"/>
    <mergeCell ref="B20:C20"/>
    <mergeCell ref="B21:C21"/>
    <mergeCell ref="B37:C37"/>
    <mergeCell ref="B38:C38"/>
    <mergeCell ref="B1:K1"/>
    <mergeCell ref="B5:C5"/>
    <mergeCell ref="I5:K5"/>
    <mergeCell ref="B6:C6"/>
    <mergeCell ref="I6:K6"/>
    <mergeCell ref="E5:G5"/>
    <mergeCell ref="E6:G6"/>
  </mergeCell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V xmlns="a7a7f5d6-631b-454b-abe4-73523507a076">false</RV>
    <_Flow_SignoffStatus xmlns="a7a7f5d6-631b-454b-abe4-73523507a076" xsi:nil="true"/>
    <TaxCatchAll xmlns="24503528-4e71-4eac-93de-f7204d12cdc2" xsi:nil="true"/>
    <lcf76f155ced4ddcb4097134ff3c332f xmlns="a7a7f5d6-631b-454b-abe4-73523507a076">
      <Terms xmlns="http://schemas.microsoft.com/office/infopath/2007/PartnerControls"/>
    </lcf76f155ced4ddcb4097134ff3c332f>
    <Notes0 xmlns="a7a7f5d6-631b-454b-abe4-73523507a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85477176D814F99F13B256B713EA4" ma:contentTypeVersion="21" ma:contentTypeDescription="Umožňuje vytvoriť nový dokument." ma:contentTypeScope="" ma:versionID="51acefe41e506436ea55421223e7e3e3">
  <xsd:schema xmlns:xsd="http://www.w3.org/2001/XMLSchema" xmlns:xs="http://www.w3.org/2001/XMLSchema" xmlns:p="http://schemas.microsoft.com/office/2006/metadata/properties" xmlns:ns2="24503528-4e71-4eac-93de-f7204d12cdc2" xmlns:ns3="a7a7f5d6-631b-454b-abe4-73523507a076" targetNamespace="http://schemas.microsoft.com/office/2006/metadata/properties" ma:root="true" ma:fieldsID="82026f71745cd44ea7f5a617e2822840" ns2:_="" ns3:_="">
    <xsd:import namespace="24503528-4e71-4eac-93de-f7204d12cdc2"/>
    <xsd:import namespace="a7a7f5d6-631b-454b-abe4-73523507a0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Notes0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RV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3528-4e71-4eac-93de-f7204d12cd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1998ee4-2e8d-4730-9b5a-b5700e62d3af}" ma:internalName="TaxCatchAll" ma:showField="CatchAllData" ma:web="24503528-4e71-4eac-93de-f7204d12c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7f5d6-631b-454b-abe4-73523507a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Notes0" ma:index="20" nillable="true" ma:displayName="Notes" ma:format="Dropdown" ma:internalName="Notes0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bf6c9690-85f4-4a69-a25f-e0eb94cc9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V" ma:index="25" nillable="true" ma:displayName="RV" ma:default="0" ma:description="Hier wird beschrieben, ob der Kunde einen Rahmenvertrag besitzt" ma:format="Dropdown" ma:internalName="RV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DF513-3508-4B97-829D-FC81E2CD6408}">
  <ds:schemaRefs>
    <ds:schemaRef ds:uri="http://schemas.microsoft.com/office/2006/metadata/properties"/>
    <ds:schemaRef ds:uri="http://schemas.microsoft.com/office/infopath/2007/PartnerControls"/>
    <ds:schemaRef ds:uri="a7a7f5d6-631b-454b-abe4-73523507a076"/>
    <ds:schemaRef ds:uri="24503528-4e71-4eac-93de-f7204d12cdc2"/>
  </ds:schemaRefs>
</ds:datastoreItem>
</file>

<file path=customXml/itemProps2.xml><?xml version="1.0" encoding="utf-8"?>
<ds:datastoreItem xmlns:ds="http://schemas.openxmlformats.org/officeDocument/2006/customXml" ds:itemID="{BBD2FA82-5F11-4DC3-BC1E-8094F4FCE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C0BEA8-7845-48B6-A8EA-FD632AE1A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03528-4e71-4eac-93de-f7204d12cdc2"/>
    <ds:schemaRef ds:uri="a7a7f5d6-631b-454b-abe4-73523507a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USG</vt:lpstr>
      <vt:lpstr>USG!Oblasť_tlače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2024-03-21T15:10:59Z</dcterms:created>
  <dcterms:modified xsi:type="dcterms:W3CDTF">2025-06-02T10:52:20Z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0x010100BBF85477176D814F99F13B256B713EA4</vt:lpwstr>
  </property>
  <property fmtid="{D5CDD505-2E9C-101B-9397-08002B2CF9AE}" pid="3" name="MediaServiceImageTags">
    <vt:lpwstr/>
  </property>
</Properties>
</file>