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queryTables/queryTable1.xml" ContentType="application/vnd.openxmlformats-officedocument.spreadsheetml.queryTab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47_Zimní údržba 2025-2031/1_ZD/ZD_V2_250520/"/>
    </mc:Choice>
  </mc:AlternateContent>
  <xr:revisionPtr revIDLastSave="1" documentId="8_{2D862B8F-BC1B-41FA-9FDC-897618921EFB}" xr6:coauthVersionLast="47" xr6:coauthVersionMax="47" xr10:uidLastSave="{E3636841-77B8-4490-883D-6C5C68C92B3F}"/>
  <bookViews>
    <workbookView xWindow="28680" yWindow="-120" windowWidth="29040" windowHeight="15720" tabRatio="847" xr2:uid="{00000000-000D-0000-FFFF-FFFF00000000}"/>
  </bookViews>
  <sheets>
    <sheet name="PŘEDPOKLÁDANÉ OKRUHY ZÚ" sheetId="1" r:id="rId1"/>
    <sheet name="CH19D-FR" sheetId="4" r:id="rId2"/>
    <sheet name="CH35D-TU" sheetId="3" r:id="rId3"/>
    <sheet name="CH41D-NV" sheetId="5" r:id="rId4"/>
    <sheet name="CH47D-JI" sheetId="6" r:id="rId5"/>
    <sheet name="CH50D-NB" sheetId="8" r:id="rId6"/>
    <sheet name="CH51D-JI" sheetId="9" r:id="rId7"/>
    <sheet name="CH54D-LB" sheetId="14" r:id="rId8"/>
    <sheet name="Z4D-NB" sheetId="11" r:id="rId9"/>
    <sheet name="Z8D-SO" sheetId="10" r:id="rId10"/>
    <sheet name="Z11D-NB" sheetId="12" r:id="rId11"/>
    <sheet name="Z16D-LB" sheetId="13" r:id="rId12"/>
    <sheet name="Z28D-NV" sheetId="15" r:id="rId13"/>
    <sheet name="Z30D-TU" sheetId="16" r:id="rId14"/>
  </sheets>
  <definedNames>
    <definedName name="_xlnm._FilterDatabase" localSheetId="11" hidden="1">'Z16D-LB'!$A$12:$G$22</definedName>
    <definedName name="_xlnm.Print_Area" localSheetId="1">'CH19D-FR'!$A$1:$G$46</definedName>
    <definedName name="_xlnm.Print_Area" localSheetId="2">'CH35D-TU'!$A$1:$G$41</definedName>
    <definedName name="_xlnm.Print_Area" localSheetId="3">'CH41D-NV'!$A$1:$G$41</definedName>
    <definedName name="_xlnm.Print_Area" localSheetId="4">'CH47D-JI'!$A$1:$G$22</definedName>
    <definedName name="_xlnm.Print_Area" localSheetId="5">'CH50D-NB'!$A$1:$G$38</definedName>
    <definedName name="_xlnm.Print_Area" localSheetId="6">'CH51D-JI'!$A$1:$G$39</definedName>
    <definedName name="_xlnm.Print_Area" localSheetId="7">'CH54D-LB'!$A$1:$G$31</definedName>
    <definedName name="_xlnm.Print_Area" localSheetId="10">'Z11D-NB'!$A$1:$G$36</definedName>
    <definedName name="_xlnm.Print_Area" localSheetId="11">'Z16D-LB'!$A$1:$G$25</definedName>
    <definedName name="_xlnm.Print_Area" localSheetId="12">'Z28D-NV'!$A$1:$G$35</definedName>
    <definedName name="_xlnm.Print_Area" localSheetId="13">'Z30D-TU'!$A$1:$G$38</definedName>
    <definedName name="_xlnm.Print_Area" localSheetId="9">'Z8D-SO'!$A$1:$G$36</definedName>
    <definedName name="Z16_" localSheetId="11">'Z16D-LB'!#REF!</definedName>
    <definedName name="Z16_1" localSheetId="11">'Z16D-LB'!#REF!</definedName>
    <definedName name="Z28_" localSheetId="12">'Z28D-NV'!$A$13:$N$34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 s="1"/>
  <c r="F13" i="1"/>
  <c r="E10" i="1"/>
  <c r="G10" i="1" s="1"/>
  <c r="E8" i="1"/>
  <c r="G8" i="1" s="1"/>
  <c r="E6" i="1"/>
  <c r="G13" i="1"/>
  <c r="G16" i="1"/>
  <c r="G6" i="1"/>
  <c r="G11" i="16"/>
  <c r="F18" i="1" s="1"/>
  <c r="G18" i="1" s="1"/>
  <c r="G11" i="15"/>
  <c r="F17" i="1" s="1"/>
  <c r="G17" i="1" s="1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14" i="14"/>
  <c r="I13" i="14"/>
  <c r="G11" i="14"/>
  <c r="E12" i="1" s="1"/>
  <c r="G12" i="1" s="1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V52" i="13"/>
  <c r="I52" i="13"/>
  <c r="V51" i="13"/>
  <c r="I51" i="13"/>
  <c r="V50" i="13"/>
  <c r="I50" i="13"/>
  <c r="V49" i="13"/>
  <c r="I49" i="13"/>
  <c r="V48" i="13"/>
  <c r="I48" i="13"/>
  <c r="V47" i="13"/>
  <c r="I47" i="13"/>
  <c r="V46" i="13"/>
  <c r="I46" i="13"/>
  <c r="V45" i="13"/>
  <c r="I45" i="13"/>
  <c r="V44" i="13"/>
  <c r="I44" i="13"/>
  <c r="V43" i="13"/>
  <c r="I43" i="13"/>
  <c r="V42" i="13"/>
  <c r="I42" i="13"/>
  <c r="V41" i="13"/>
  <c r="I41" i="13"/>
  <c r="V40" i="13"/>
  <c r="I40" i="13"/>
  <c r="V39" i="13"/>
  <c r="I39" i="13"/>
  <c r="V38" i="13"/>
  <c r="I38" i="13"/>
  <c r="V37" i="13"/>
  <c r="I37" i="13"/>
  <c r="V36" i="13"/>
  <c r="I36" i="13"/>
  <c r="V35" i="13"/>
  <c r="I35" i="13"/>
  <c r="V34" i="13"/>
  <c r="I34" i="13"/>
  <c r="V33" i="13"/>
  <c r="I33" i="13"/>
  <c r="V32" i="13"/>
  <c r="I32" i="13"/>
  <c r="V31" i="13"/>
  <c r="I31" i="13"/>
  <c r="V30" i="13"/>
  <c r="I30" i="13"/>
  <c r="V29" i="13"/>
  <c r="I29" i="13"/>
  <c r="V28" i="13"/>
  <c r="I28" i="13"/>
  <c r="V27" i="13"/>
  <c r="I27" i="13"/>
  <c r="V26" i="13"/>
  <c r="I26" i="13"/>
  <c r="V25" i="13"/>
  <c r="I25" i="13"/>
  <c r="V24" i="13"/>
  <c r="I24" i="13"/>
  <c r="V23" i="13"/>
  <c r="I23" i="13"/>
  <c r="G11" i="13"/>
  <c r="F16" i="1" s="1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14" i="12"/>
  <c r="I13" i="12"/>
  <c r="G11" i="12"/>
  <c r="F15" i="1" s="1"/>
  <c r="G15" i="1" s="1"/>
  <c r="G11" i="11"/>
  <c r="G11" i="10"/>
  <c r="I13" i="10"/>
  <c r="I14" i="10"/>
  <c r="I15" i="10"/>
  <c r="I16" i="10"/>
  <c r="I17" i="10"/>
  <c r="I18" i="10"/>
  <c r="I19" i="10"/>
  <c r="I20" i="10"/>
  <c r="I31" i="10"/>
  <c r="I32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1" i="9"/>
  <c r="I16" i="9"/>
  <c r="I13" i="9"/>
  <c r="G11" i="9"/>
  <c r="E11" i="1" s="1"/>
  <c r="G11" i="1" s="1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20" i="8"/>
  <c r="I19" i="8"/>
  <c r="I18" i="8"/>
  <c r="I17" i="8"/>
  <c r="I16" i="8"/>
  <c r="I15" i="8"/>
  <c r="I14" i="8"/>
  <c r="I13" i="8"/>
  <c r="G11" i="8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8" i="6"/>
  <c r="I17" i="6"/>
  <c r="I13" i="6"/>
  <c r="G11" i="6"/>
  <c r="E9" i="1" s="1"/>
  <c r="G9" i="1" s="1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16" i="5"/>
  <c r="I15" i="5"/>
  <c r="I14" i="5"/>
  <c r="I13" i="5"/>
  <c r="G11" i="5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G11" i="4"/>
  <c r="I30" i="4"/>
  <c r="I29" i="4"/>
  <c r="I23" i="4"/>
  <c r="I22" i="4"/>
  <c r="I21" i="4"/>
  <c r="I20" i="4"/>
  <c r="I19" i="4"/>
  <c r="I18" i="4"/>
  <c r="I17" i="4"/>
  <c r="I16" i="4"/>
  <c r="I15" i="4"/>
  <c r="I14" i="4"/>
  <c r="I13" i="4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G11" i="3"/>
  <c r="E7" i="1" s="1"/>
  <c r="G7" i="1" s="1"/>
  <c r="I11" i="14" l="1"/>
  <c r="I11" i="13"/>
  <c r="V11" i="13"/>
  <c r="I11" i="12"/>
  <c r="I11" i="6"/>
  <c r="I11" i="10"/>
  <c r="G19" i="1"/>
  <c r="I11" i="9"/>
  <c r="I11" i="8"/>
  <c r="I11" i="5"/>
  <c r="I11" i="4"/>
  <c r="I11" i="3"/>
  <c r="E19" i="1"/>
  <c r="F1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A000000}" name="Z28" type="6" refreshedVersion="4" background="1" saveData="1">
    <textPr codePage="65001" sourceFile="C:\Users\eduard.bark\Desktop\Zimní okruhy\OKRUHY VARS\Nová Ves - Rychnov\Z28.csv" decimal="," thousands=" 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<sst xmlns="http://schemas.openxmlformats.org/spreadsheetml/2006/main" count="904" uniqueCount="103">
  <si>
    <t>DODAVATELSKÉ OKRUHY SILNIC II. A III. TŘÍD V LK</t>
  </si>
  <si>
    <t>Okruh Zimní údržby (ZÚ)</t>
  </si>
  <si>
    <t>Adresa cestmistrovství</t>
  </si>
  <si>
    <t>Chemická údržba [m]</t>
  </si>
  <si>
    <t>Inertní údržba [m]</t>
  </si>
  <si>
    <t>Celkema [m]</t>
  </si>
  <si>
    <t>CH19D-FR (Frýdlant)</t>
  </si>
  <si>
    <t>Dlouhá 3267
464 01 Frýdlant
GPS: 50°55'0.197"N, 15°3'50.150"E</t>
  </si>
  <si>
    <t>x</t>
  </si>
  <si>
    <t>CH35D-TU (Turnov)</t>
  </si>
  <si>
    <t>Průmyslová 3001 
511 01 Turnov
GPS: 50°35'47.430"N, 15°7'55.735"E</t>
  </si>
  <si>
    <t>CH41D-NV (Nová ves)</t>
  </si>
  <si>
    <t>Nová Ves nad Nisou 69
468 27 Nová Ves nad Nisou
GPS: 50°43'27.495"N, 15°13'41.244"E</t>
  </si>
  <si>
    <t>CH47D-JI (Jilemnice)</t>
  </si>
  <si>
    <t>Krkonošská 785 
514 01 Jilemnice
GPS: 50°37'43.899"N, 15°31'3.529"E</t>
  </si>
  <si>
    <t>CH50D-NB (Nový Bor)</t>
  </si>
  <si>
    <t>Okrouhlá 1 
473 01  Okrouhlá
GPS: 50°46'8.299"N, 14°32'8.224"E</t>
  </si>
  <si>
    <t>CH51D-JI (Jilemnice)</t>
  </si>
  <si>
    <t>CH54D-LB (Liberec)</t>
  </si>
  <si>
    <t>České mládeže 1247/30 
460 06 Liberec
GPS: 50°44'45.017"N, 15°3'4.867"E</t>
  </si>
  <si>
    <t>Z4D-NB (Nový Bor)</t>
  </si>
  <si>
    <t>Z8D-SO (Sosnová)</t>
  </si>
  <si>
    <t>Sosnová 230
470 01 Sosnová
GPS: 50°39'27.713"N 14°32'25.685"E</t>
  </si>
  <si>
    <t>Z11D-NB (Nový Bor)</t>
  </si>
  <si>
    <t>Z16D-LB (Liberec)</t>
  </si>
  <si>
    <t>Z28D-NV (Nová Ves)</t>
  </si>
  <si>
    <t>Z30D-TU (Turnov)</t>
  </si>
  <si>
    <t>Celkem [m]</t>
  </si>
  <si>
    <t>Poznámky:</t>
  </si>
  <si>
    <t>Je brána čistá délka silničních úseků (nejsou započítány oba průjezdy okruhu).</t>
  </si>
  <si>
    <t>Popis okruhů je v jednotlivýc listech specifikován dle úseků silniční sítě</t>
  </si>
  <si>
    <t>Příloha č. 7 – Vymezení předpokládaných okruhů Zimní údržby</t>
  </si>
  <si>
    <t>Označení okruhu</t>
  </si>
  <si>
    <t>CH19D-FR</t>
  </si>
  <si>
    <t>Druh technologie</t>
  </si>
  <si>
    <t>Posyp NaCl se skrápěním</t>
  </si>
  <si>
    <t>Středisko ZÚ</t>
  </si>
  <si>
    <t>Cestmistrovství Frýdlant</t>
  </si>
  <si>
    <t>Stanoviště vozidla</t>
  </si>
  <si>
    <t>Mechanizmus, spz/typ</t>
  </si>
  <si>
    <t>Nástavba</t>
  </si>
  <si>
    <t>Zajišťovatel ZÚ</t>
  </si>
  <si>
    <t>Telefonické spojení</t>
  </si>
  <si>
    <t>Email</t>
  </si>
  <si>
    <t>Vzdálenost [m]</t>
  </si>
  <si>
    <t>Okres</t>
  </si>
  <si>
    <t>Trida</t>
  </si>
  <si>
    <t>Por. důl.</t>
  </si>
  <si>
    <t>Silnice</t>
  </si>
  <si>
    <t>Provoz od</t>
  </si>
  <si>
    <t>Provoz do</t>
  </si>
  <si>
    <t>Delka [m]</t>
  </si>
  <si>
    <t>LLB</t>
  </si>
  <si>
    <t>3. třída</t>
  </si>
  <si>
    <t>Stručný popis okruhu:</t>
  </si>
  <si>
    <t>Frýdlant - Dětřichov - Heřmanice - Kunratice -Višňová - Filipovka - Andělka - Ves -</t>
  </si>
  <si>
    <t xml:space="preserve">Háj - Pertoltice - Bulovka -Dolní Oldříš </t>
  </si>
  <si>
    <t>CH35D-TU</t>
  </si>
  <si>
    <t>Cestmistrovství Turnov</t>
  </si>
  <si>
    <t>2. třída</t>
  </si>
  <si>
    <t xml:space="preserve">Paceřice - Trávníček - Český Dub - Sobákov - Smržov - Kotel - Osečná - Janův Důl - </t>
  </si>
  <si>
    <t>Stráž p.R. - Cetenov</t>
  </si>
  <si>
    <t>CH41D-NV</t>
  </si>
  <si>
    <t>Cestmistrovství Nová Ves</t>
  </si>
  <si>
    <t>Třida</t>
  </si>
  <si>
    <t>LJN</t>
  </si>
  <si>
    <t xml:space="preserve">Nová Ves nad Nisou - Dolní černá Studnice - Zásada - Držkov - Radčice- Železný Brod -   </t>
  </si>
  <si>
    <t>Bzí - Pěnčín - Krásná</t>
  </si>
  <si>
    <t>CH47D-JI</t>
  </si>
  <si>
    <t>Cestmistrovství Jilemnice - Hrabačov</t>
  </si>
  <si>
    <t>LSM</t>
  </si>
  <si>
    <t>Harrachov město, obchvat - Horní Rokytnice - Emba Paseky - Desná</t>
  </si>
  <si>
    <t>CH50D-NB</t>
  </si>
  <si>
    <t>Cestmistrovství Nový Bor</t>
  </si>
  <si>
    <t>LCL</t>
  </si>
  <si>
    <t>Jablonné v Podještědí - Petrovice (hranice) - Hamr na Jezeře - Mimoň</t>
  </si>
  <si>
    <t>CH51D-JI</t>
  </si>
  <si>
    <t>Kundratice - Bělá - Košťálov - Lomnice nad Popelkou - Nová Ves nad Popelkou -</t>
  </si>
  <si>
    <t>Syřenov - Ploužnice - Košov - Holenice</t>
  </si>
  <si>
    <t>CH54D-LB</t>
  </si>
  <si>
    <t>Cestmistrovství Liberec</t>
  </si>
  <si>
    <t xml:space="preserve">Chrastava - Horní Vítkov - Václavice - Bílý Kostel n.N. - Horní Suchá - Chotyně - </t>
  </si>
  <si>
    <t>Hrádek n.N. - Rynoltice</t>
  </si>
  <si>
    <t>Z4D-NB</t>
  </si>
  <si>
    <t>Zdrsňovací posyp pískem, drtí</t>
  </si>
  <si>
    <t>Nový Bor - Sloup v Čechách - Cvikov - Lindava - Brniště - valenice - Svitava - Svojkov</t>
  </si>
  <si>
    <t>Z8D-SO</t>
  </si>
  <si>
    <t>Cestmistrovství Česká Lípa - Sosnová</t>
  </si>
  <si>
    <t>Holany - Pavlovice - Borek- Heřmánky - Dřevčice -Chlum - Dolní Dubová Hora - Dubá -</t>
  </si>
  <si>
    <t xml:space="preserve">Dražejov - Podolec </t>
  </si>
  <si>
    <t>Z11D-NB</t>
  </si>
  <si>
    <t xml:space="preserve">Jablonné v Podještědí - Kněžice - Janovice v Podještědí - Stráž pod Ralskem - </t>
  </si>
  <si>
    <t>Brniště - Postřelná - Mimoň</t>
  </si>
  <si>
    <t>Z16D-LB</t>
  </si>
  <si>
    <t xml:space="preserve">Kryštofovo Údolí - Křižany - Druzcov - Jítrava - Rynoltice - Janovice v Podještědí - </t>
  </si>
  <si>
    <t>Žibřidice</t>
  </si>
  <si>
    <t>Z28D-NV</t>
  </si>
  <si>
    <t xml:space="preserve">Nová Ves - Černá Studnice - Jistebsko - Bratříkov - Loužnice - Vlastoboř -Jílové </t>
  </si>
  <si>
    <t>u Držkova - Zbytky - Berany - Zásada</t>
  </si>
  <si>
    <t>Z30D-TU</t>
  </si>
  <si>
    <t xml:space="preserve">Chloumek - Sekerovy Loučky - Sedmihorky - Roudný - Hrubá Skála - Borek - </t>
  </si>
  <si>
    <t>Troskovice - Krčkovice - Lažany - Vyskeř - Kacanovy - Olešnice - Ploukonice</t>
  </si>
  <si>
    <t xml:space="preserve">Příloha č. 7 Zadávací dokumentace – Vymezení předpokládaných okruhů Zimní údržby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</si>
</sst>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u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5"/>
      </bottom>
      <diagonal/>
    </border>
    <border>
      <left/>
      <right/>
      <top style="medium">
        <color theme="0" tint="-0.34998626667073579"/>
      </top>
      <bottom style="medium">
        <color theme="5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5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theme="0" tint="-0.34998626667073579"/>
      </right>
      <top style="medium">
        <color indexed="64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lef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0" borderId="0" xfId="0" applyFont="1"/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12" fillId="0" borderId="44" xfId="0" applyFont="1" applyBorder="1" applyAlignment="1">
      <alignment horizontal="left" vertical="center" indent="1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15" fillId="0" borderId="0" xfId="0" applyFont="1"/>
    <xf numFmtId="0" fontId="8" fillId="0" borderId="44" xfId="0" applyFont="1" applyBorder="1" applyAlignment="1">
      <alignment horizontal="left" inden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0" borderId="27" xfId="0" applyFont="1" applyBorder="1" applyAlignment="1">
      <alignment horizontal="left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7" fillId="5" borderId="0" xfId="0" applyFont="1" applyFill="1" applyAlignment="1" applyProtection="1">
      <alignment horizontal="left" indent="1"/>
      <protection hidden="1"/>
    </xf>
    <xf numFmtId="0" fontId="16" fillId="5" borderId="0" xfId="0" applyFont="1" applyFill="1" applyAlignment="1" applyProtection="1">
      <alignment horizontal="left" indent="1"/>
      <protection hidden="1"/>
    </xf>
    <xf numFmtId="0" fontId="17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49" fontId="17" fillId="5" borderId="0" xfId="0" applyNumberFormat="1" applyFont="1" applyFill="1" applyAlignment="1">
      <alignment horizontal="left" indent="1"/>
    </xf>
    <xf numFmtId="49" fontId="16" fillId="5" borderId="0" xfId="0" applyNumberFormat="1" applyFont="1" applyFill="1" applyAlignment="1">
      <alignment horizontal="left" indent="1"/>
    </xf>
    <xf numFmtId="49" fontId="18" fillId="5" borderId="0" xfId="2" applyNumberFormat="1" applyFont="1" applyFill="1" applyBorder="1" applyAlignment="1">
      <alignment horizontal="left" indent="1"/>
    </xf>
    <xf numFmtId="49" fontId="14" fillId="5" borderId="0" xfId="2" applyNumberFormat="1" applyFont="1" applyFill="1" applyBorder="1" applyAlignment="1">
      <alignment horizontal="left" indent="1"/>
    </xf>
    <xf numFmtId="0" fontId="19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/>
    <xf numFmtId="164" fontId="1" fillId="0" borderId="10" xfId="1" applyNumberFormat="1" applyFont="1" applyBorder="1" applyAlignment="1" applyProtection="1">
      <alignment horizontal="center" vertical="center"/>
      <protection locked="0"/>
    </xf>
    <xf numFmtId="164" fontId="1" fillId="0" borderId="14" xfId="1" applyNumberFormat="1" applyFont="1" applyBorder="1" applyAlignment="1" applyProtection="1">
      <alignment horizontal="center" vertical="center"/>
      <protection locked="0"/>
    </xf>
    <xf numFmtId="164" fontId="1" fillId="0" borderId="9" xfId="1" applyNumberFormat="1" applyFont="1" applyBorder="1" applyAlignment="1" applyProtection="1">
      <alignment horizontal="center" vertical="center"/>
      <protection locked="0"/>
    </xf>
    <xf numFmtId="164" fontId="1" fillId="0" borderId="10" xfId="1" applyNumberFormat="1" applyFont="1" applyBorder="1" applyAlignment="1" applyProtection="1">
      <alignment horizontal="center" vertical="center" wrapText="1"/>
      <protection locked="0"/>
    </xf>
    <xf numFmtId="49" fontId="14" fillId="3" borderId="19" xfId="2" applyNumberFormat="1" applyFont="1" applyFill="1" applyBorder="1" applyAlignment="1">
      <alignment horizontal="left" indent="1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9" fontId="10" fillId="3" borderId="17" xfId="0" applyNumberFormat="1" applyFont="1" applyFill="1" applyBorder="1" applyAlignment="1">
      <alignment horizontal="left" indent="1"/>
    </xf>
    <xf numFmtId="49" fontId="10" fillId="3" borderId="54" xfId="0" applyNumberFormat="1" applyFont="1" applyFill="1" applyBorder="1" applyAlignment="1">
      <alignment horizontal="left" indent="1"/>
    </xf>
    <xf numFmtId="0" fontId="6" fillId="3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49" fontId="14" fillId="3" borderId="56" xfId="2" applyNumberFormat="1" applyFont="1" applyFill="1" applyBorder="1" applyAlignment="1">
      <alignment horizontal="left" indent="1"/>
    </xf>
    <xf numFmtId="0" fontId="6" fillId="3" borderId="34" xfId="0" applyFont="1" applyFill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7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164" fontId="6" fillId="3" borderId="50" xfId="1" applyNumberFormat="1" applyFont="1" applyFill="1" applyBorder="1" applyAlignment="1">
      <alignment horizontal="center"/>
    </xf>
    <xf numFmtId="164" fontId="20" fillId="3" borderId="50" xfId="1" applyNumberFormat="1" applyFont="1" applyFill="1" applyBorder="1" applyAlignment="1">
      <alignment horizontal="center"/>
    </xf>
    <xf numFmtId="164" fontId="20" fillId="3" borderId="57" xfId="1" applyNumberFormat="1" applyFont="1" applyFill="1" applyBorder="1" applyAlignment="1">
      <alignment horizontal="center"/>
    </xf>
    <xf numFmtId="164" fontId="2" fillId="0" borderId="63" xfId="1" applyNumberFormat="1" applyFont="1" applyBorder="1" applyAlignment="1" applyProtection="1">
      <alignment horizontal="center" vertical="center"/>
      <protection locked="0"/>
    </xf>
    <xf numFmtId="0" fontId="0" fillId="0" borderId="58" xfId="0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13" fillId="0" borderId="41" xfId="0" applyFont="1" applyBorder="1" applyAlignment="1">
      <alignment horizontal="left" indent="1"/>
    </xf>
    <xf numFmtId="0" fontId="13" fillId="0" borderId="43" xfId="0" applyFont="1" applyBorder="1" applyAlignment="1">
      <alignment horizontal="left" indent="1"/>
    </xf>
    <xf numFmtId="0" fontId="13" fillId="0" borderId="42" xfId="0" applyFont="1" applyBorder="1" applyAlignment="1">
      <alignment horizontal="left" indent="1"/>
    </xf>
    <xf numFmtId="49" fontId="10" fillId="3" borderId="38" xfId="0" applyNumberFormat="1" applyFont="1" applyFill="1" applyBorder="1" applyAlignment="1">
      <alignment horizontal="left" indent="1"/>
    </xf>
    <xf numFmtId="49" fontId="10" fillId="3" borderId="39" xfId="0" applyNumberFormat="1" applyFont="1" applyFill="1" applyBorder="1" applyAlignment="1">
      <alignment horizontal="left" indent="1"/>
    </xf>
    <xf numFmtId="0" fontId="21" fillId="0" borderId="40" xfId="0" applyFont="1" applyBorder="1" applyAlignment="1">
      <alignment horizontal="left" indent="1"/>
    </xf>
    <xf numFmtId="0" fontId="21" fillId="0" borderId="39" xfId="0" applyFont="1" applyBorder="1" applyAlignment="1">
      <alignment horizontal="left" indent="1"/>
    </xf>
    <xf numFmtId="49" fontId="10" fillId="3" borderId="41" xfId="0" applyNumberFormat="1" applyFont="1" applyFill="1" applyBorder="1" applyAlignment="1">
      <alignment horizontal="left" indent="1"/>
    </xf>
    <xf numFmtId="49" fontId="10" fillId="3" borderId="42" xfId="0" applyNumberFormat="1" applyFont="1" applyFill="1" applyBorder="1" applyAlignment="1">
      <alignment horizontal="left" indent="1"/>
    </xf>
    <xf numFmtId="0" fontId="8" fillId="0" borderId="43" xfId="0" applyFont="1" applyBorder="1" applyAlignment="1">
      <alignment horizontal="left" indent="1"/>
    </xf>
    <xf numFmtId="0" fontId="8" fillId="0" borderId="42" xfId="0" applyFont="1" applyBorder="1" applyAlignment="1">
      <alignment horizontal="left" inden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49" fontId="19" fillId="3" borderId="19" xfId="2" applyNumberFormat="1" applyFont="1" applyFill="1" applyBorder="1" applyAlignment="1">
      <alignment horizontal="right"/>
    </xf>
    <xf numFmtId="0" fontId="6" fillId="3" borderId="17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54" xfId="0" applyFont="1" applyFill="1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47" xfId="0" applyBorder="1" applyAlignment="1">
      <alignment horizontal="left"/>
    </xf>
    <xf numFmtId="49" fontId="10" fillId="3" borderId="52" xfId="0" applyNumberFormat="1" applyFont="1" applyFill="1" applyBorder="1" applyAlignment="1">
      <alignment horizontal="left" indent="1"/>
    </xf>
    <xf numFmtId="49" fontId="10" fillId="3" borderId="49" xfId="0" applyNumberFormat="1" applyFont="1" applyFill="1" applyBorder="1" applyAlignment="1">
      <alignment horizontal="left" indent="1"/>
    </xf>
    <xf numFmtId="49" fontId="13" fillId="5" borderId="43" xfId="0" applyNumberFormat="1" applyFont="1" applyFill="1" applyBorder="1" applyAlignment="1">
      <alignment horizontal="left" indent="1"/>
    </xf>
    <xf numFmtId="49" fontId="13" fillId="5" borderId="42" xfId="0" applyNumberFormat="1" applyFont="1" applyFill="1" applyBorder="1" applyAlignment="1">
      <alignment horizontal="left" indent="1"/>
    </xf>
    <xf numFmtId="49" fontId="13" fillId="5" borderId="41" xfId="0" applyNumberFormat="1" applyFont="1" applyFill="1" applyBorder="1" applyAlignment="1">
      <alignment horizontal="left" indent="1"/>
    </xf>
    <xf numFmtId="49" fontId="14" fillId="5" borderId="48" xfId="2" applyNumberFormat="1" applyFont="1" applyFill="1" applyBorder="1" applyAlignment="1">
      <alignment horizontal="left" indent="1"/>
    </xf>
    <xf numFmtId="49" fontId="14" fillId="5" borderId="49" xfId="2" applyNumberFormat="1" applyFont="1" applyFill="1" applyBorder="1" applyAlignment="1">
      <alignment horizontal="left" indent="1"/>
    </xf>
    <xf numFmtId="49" fontId="10" fillId="3" borderId="18" xfId="0" applyNumberFormat="1" applyFont="1" applyFill="1" applyBorder="1" applyAlignment="1">
      <alignment horizontal="left" indent="1"/>
    </xf>
    <xf numFmtId="49" fontId="10" fillId="3" borderId="19" xfId="0" applyNumberFormat="1" applyFont="1" applyFill="1" applyBorder="1" applyAlignment="1">
      <alignment horizontal="left" indent="1"/>
    </xf>
    <xf numFmtId="0" fontId="13" fillId="0" borderId="53" xfId="0" applyFont="1" applyBorder="1" applyAlignment="1" applyProtection="1">
      <alignment horizontal="left" indent="1"/>
      <protection hidden="1"/>
    </xf>
    <xf numFmtId="0" fontId="13" fillId="0" borderId="43" xfId="0" applyFont="1" applyBorder="1" applyAlignment="1" applyProtection="1">
      <alignment horizontal="left" indent="1"/>
      <protection hidden="1"/>
    </xf>
    <xf numFmtId="0" fontId="13" fillId="0" borderId="42" xfId="0" applyFont="1" applyBorder="1" applyAlignment="1" applyProtection="1">
      <alignment horizontal="left" indent="1"/>
      <protection hidden="1"/>
    </xf>
    <xf numFmtId="0" fontId="6" fillId="3" borderId="55" xfId="0" applyFont="1" applyFill="1" applyBorder="1" applyAlignment="1">
      <alignment horizontal="left"/>
    </xf>
    <xf numFmtId="0" fontId="6" fillId="3" borderId="56" xfId="0" applyFont="1" applyFill="1" applyBorder="1" applyAlignment="1">
      <alignment horizontal="left"/>
    </xf>
    <xf numFmtId="0" fontId="6" fillId="3" borderId="57" xfId="0" applyFont="1" applyFill="1" applyBorder="1" applyAlignment="1">
      <alignment horizontal="left"/>
    </xf>
    <xf numFmtId="0" fontId="2" fillId="0" borderId="40" xfId="0" applyFont="1" applyBorder="1" applyAlignment="1">
      <alignment horizontal="left" indent="1"/>
    </xf>
    <xf numFmtId="0" fontId="2" fillId="0" borderId="39" xfId="0" applyFont="1" applyBorder="1" applyAlignment="1">
      <alignment horizontal="left" indent="1"/>
    </xf>
    <xf numFmtId="0" fontId="13" fillId="0" borderId="45" xfId="0" applyFont="1" applyBorder="1" applyAlignment="1">
      <alignment horizontal="left" indent="1"/>
    </xf>
    <xf numFmtId="49" fontId="10" fillId="3" borderId="46" xfId="0" applyNumberFormat="1" applyFont="1" applyFill="1" applyBorder="1" applyAlignment="1">
      <alignment horizontal="left" indent="1"/>
    </xf>
    <xf numFmtId="49" fontId="10" fillId="3" borderId="47" xfId="0" applyNumberFormat="1" applyFont="1" applyFill="1" applyBorder="1" applyAlignment="1">
      <alignment horizontal="left" indent="1"/>
    </xf>
    <xf numFmtId="49" fontId="14" fillId="0" borderId="48" xfId="2" applyNumberFormat="1" applyFont="1" applyFill="1" applyBorder="1" applyAlignment="1">
      <alignment horizontal="left" indent="1"/>
    </xf>
    <xf numFmtId="49" fontId="14" fillId="0" borderId="49" xfId="2" applyNumberFormat="1" applyFont="1" applyFill="1" applyBorder="1" applyAlignment="1">
      <alignment horizontal="left" indent="1"/>
    </xf>
    <xf numFmtId="49" fontId="14" fillId="5" borderId="52" xfId="2" applyNumberFormat="1" applyFont="1" applyFill="1" applyBorder="1" applyAlignment="1">
      <alignment horizontal="left" indent="1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0" xfId="0" applyBorder="1" applyAlignment="1">
      <alignment horizontal="left"/>
    </xf>
    <xf numFmtId="49" fontId="13" fillId="0" borderId="43" xfId="0" applyNumberFormat="1" applyFont="1" applyBorder="1" applyAlignment="1">
      <alignment horizontal="left" indent="1"/>
    </xf>
    <xf numFmtId="49" fontId="13" fillId="0" borderId="42" xfId="0" applyNumberFormat="1" applyFont="1" applyBorder="1" applyAlignment="1">
      <alignment horizontal="left" indent="1"/>
    </xf>
    <xf numFmtId="49" fontId="10" fillId="3" borderId="61" xfId="0" applyNumberFormat="1" applyFont="1" applyFill="1" applyBorder="1" applyAlignment="1">
      <alignment horizontal="left" indent="1"/>
    </xf>
    <xf numFmtId="49" fontId="10" fillId="3" borderId="62" xfId="0" applyNumberFormat="1" applyFont="1" applyFill="1" applyBorder="1" applyAlignment="1">
      <alignment horizontal="left" indent="1"/>
    </xf>
    <xf numFmtId="0" fontId="21" fillId="0" borderId="45" xfId="0" applyFont="1" applyBorder="1" applyAlignment="1">
      <alignment horizontal="left" indent="1"/>
    </xf>
    <xf numFmtId="0" fontId="21" fillId="0" borderId="62" xfId="0" applyFont="1" applyBorder="1" applyAlignment="1">
      <alignment horizontal="left" indent="1"/>
    </xf>
    <xf numFmtId="49" fontId="10" fillId="3" borderId="55" xfId="0" applyNumberFormat="1" applyFont="1" applyFill="1" applyBorder="1" applyAlignment="1">
      <alignment horizontal="left" indent="1"/>
    </xf>
    <xf numFmtId="49" fontId="10" fillId="3" borderId="56" xfId="0" applyNumberFormat="1" applyFont="1" applyFill="1" applyBorder="1" applyAlignment="1">
      <alignment horizontal="left" indent="1"/>
    </xf>
    <xf numFmtId="49" fontId="16" fillId="5" borderId="41" xfId="0" applyNumberFormat="1" applyFont="1" applyFill="1" applyBorder="1" applyAlignment="1">
      <alignment horizontal="left" indent="1"/>
    </xf>
    <xf numFmtId="49" fontId="16" fillId="5" borderId="43" xfId="0" applyNumberFormat="1" applyFont="1" applyFill="1" applyBorder="1" applyAlignment="1">
      <alignment horizontal="left" indent="1"/>
    </xf>
    <xf numFmtId="49" fontId="16" fillId="5" borderId="42" xfId="0" applyNumberFormat="1" applyFont="1" applyFill="1" applyBorder="1" applyAlignment="1">
      <alignment horizontal="left" indent="1"/>
    </xf>
    <xf numFmtId="49" fontId="10" fillId="3" borderId="59" xfId="0" applyNumberFormat="1" applyFont="1" applyFill="1" applyBorder="1" applyAlignment="1">
      <alignment horizontal="left" indent="1"/>
    </xf>
    <xf numFmtId="49" fontId="10" fillId="3" borderId="60" xfId="0" applyNumberFormat="1" applyFont="1" applyFill="1" applyBorder="1" applyAlignment="1">
      <alignment horizontal="left" indent="1"/>
    </xf>
    <xf numFmtId="49" fontId="14" fillId="5" borderId="58" xfId="2" applyNumberFormat="1" applyFont="1" applyFill="1" applyBorder="1" applyAlignment="1">
      <alignment horizontal="left" indent="1"/>
    </xf>
    <xf numFmtId="0" fontId="13" fillId="5" borderId="53" xfId="0" applyFont="1" applyFill="1" applyBorder="1" applyAlignment="1" applyProtection="1">
      <alignment horizontal="left" indent="1"/>
      <protection hidden="1"/>
    </xf>
    <xf numFmtId="0" fontId="13" fillId="5" borderId="43" xfId="0" applyFont="1" applyFill="1" applyBorder="1" applyAlignment="1" applyProtection="1">
      <alignment horizontal="left" indent="1"/>
      <protection hidden="1"/>
    </xf>
    <xf numFmtId="0" fontId="13" fillId="5" borderId="42" xfId="0" applyFont="1" applyFill="1" applyBorder="1" applyAlignment="1" applyProtection="1">
      <alignment horizontal="left" indent="1"/>
      <protection hidden="1"/>
    </xf>
    <xf numFmtId="0" fontId="8" fillId="0" borderId="41" xfId="0" applyFont="1" applyBorder="1" applyAlignment="1">
      <alignment horizontal="left" indent="1"/>
    </xf>
    <xf numFmtId="0" fontId="13" fillId="0" borderId="53" xfId="0" applyFont="1" applyBorder="1" applyAlignment="1" applyProtection="1">
      <alignment horizontal="left"/>
      <protection hidden="1"/>
    </xf>
    <xf numFmtId="0" fontId="13" fillId="0" borderId="43" xfId="0" applyFont="1" applyBorder="1" applyAlignment="1" applyProtection="1">
      <alignment horizontal="left"/>
      <protection hidden="1"/>
    </xf>
    <xf numFmtId="0" fontId="13" fillId="0" borderId="42" xfId="0" applyFont="1" applyBorder="1" applyAlignment="1" applyProtection="1">
      <alignment horizontal="left"/>
      <protection hidden="1"/>
    </xf>
    <xf numFmtId="49" fontId="14" fillId="5" borderId="46" xfId="2" applyNumberFormat="1" applyFont="1" applyFill="1" applyBorder="1" applyAlignment="1">
      <alignment horizontal="left" indent="1"/>
    </xf>
    <xf numFmtId="49" fontId="7" fillId="5" borderId="51" xfId="2" applyNumberFormat="1" applyFont="1" applyFill="1" applyBorder="1" applyAlignment="1">
      <alignment horizontal="left" indent="1"/>
    </xf>
    <xf numFmtId="49" fontId="7" fillId="5" borderId="47" xfId="2" applyNumberFormat="1" applyFont="1" applyFill="1" applyBorder="1" applyAlignment="1">
      <alignment horizontal="left" indent="1"/>
    </xf>
    <xf numFmtId="0" fontId="0" fillId="0" borderId="41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2" xfId="0" applyBorder="1" applyAlignment="1">
      <alignment horizontal="left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2</xdr:col>
      <xdr:colOff>897891</xdr:colOff>
      <xdr:row>0</xdr:row>
      <xdr:rowOff>631681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18338" cy="578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789DD596-8344-4B9F-97DA-06DFF5FC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CB476683-D43D-4CB0-8C73-0128E557B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F02C5307-B613-4C0C-A343-207748CD0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F8B53055-CB90-47CD-9CF2-B59697AF2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60CAAA8F-3717-4D90-9FC8-64477933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CC0B9691-E475-4F0C-AFA6-17AB74DB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857868C2-8039-414D-ADBC-8E42E09AE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457A610D-CD13-450B-946D-126D9570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E66C5D37-2B4C-4C88-8C27-E46CC7EB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F94C2715-F81D-4A51-964A-3C4776849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EB69A75F-1141-4BEC-98CF-600C5325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91FD00E7-1CCB-4025-B183-C057BD4B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D7C9D15F-3B10-497D-A3FA-D1690C0C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485B5901-75EA-469B-931D-4F54812A2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068EDC36-D76F-4AD8-91D8-D114B9505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B7472DAD-8828-4E5F-97AB-8C951B6C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BABB567C-DE4F-4501-B79C-E8D5EDB5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B816B984-0520-4FD6-B566-7CE2F44C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B1FD8E91-5753-4C43-A8EA-5D047F83F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1154F126-54AF-4673-BB22-A288826A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33BEE242-425C-41B6-9832-039347E4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8DFCC083-4191-4D22-8E2A-3CC171D7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CC6B838C-7BE2-4A47-9E3F-8CE2333B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8E9E3A28-ABE4-4D9D-BE7E-70A6429F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10584</xdr:colOff>
      <xdr:row>0</xdr:row>
      <xdr:rowOff>52919</xdr:rowOff>
    </xdr:from>
    <xdr:to>
      <xdr:col>1</xdr:col>
      <xdr:colOff>755016</xdr:colOff>
      <xdr:row>0</xdr:row>
      <xdr:rowOff>641206</xdr:rowOff>
    </xdr:to>
    <xdr:pic>
      <xdr:nvPicPr>
        <xdr:cNvPr id="3" name="Obrázek 2" descr="http://intranet/docs/sdilene/logomanual_Silnice_LK/Logo-barevne.png">
          <a:extLst>
            <a:ext uri="{FF2B5EF4-FFF2-40B4-BE49-F238E27FC236}">
              <a16:creationId xmlns:a16="http://schemas.microsoft.com/office/drawing/2014/main" id="{783FB2FB-34E2-4974-B513-9763F3CA4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52919"/>
          <a:ext cx="1525482" cy="588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28" connectionId="1" xr16:uid="{92A2E1DF-123F-40E2-8B98-6CC0A567C59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80" zoomScaleNormal="80" workbookViewId="0">
      <selection activeCell="Q5" sqref="Q5"/>
    </sheetView>
  </sheetViews>
  <sheetFormatPr defaultRowHeight="15" x14ac:dyDescent="0.25"/>
  <cols>
    <col min="1" max="1" width="3.28515625" customWidth="1"/>
    <col min="2" max="2" width="6.28515625" customWidth="1"/>
    <col min="3" max="3" width="31.85546875" customWidth="1"/>
    <col min="4" max="4" width="36.7109375" customWidth="1"/>
    <col min="5" max="5" width="17.5703125" customWidth="1"/>
    <col min="6" max="6" width="17.7109375" customWidth="1"/>
    <col min="7" max="7" width="17.5703125" customWidth="1"/>
  </cols>
  <sheetData>
    <row r="1" spans="1:12" ht="52.5" customHeight="1" thickBot="1" x14ac:dyDescent="0.3">
      <c r="A1" s="84" t="s">
        <v>102</v>
      </c>
      <c r="B1" s="85"/>
      <c r="C1" s="85"/>
      <c r="D1" s="85"/>
      <c r="E1" s="85"/>
      <c r="F1" s="85"/>
      <c r="G1" s="85"/>
      <c r="H1" s="86"/>
    </row>
    <row r="2" spans="1:12" x14ac:dyDescent="0.25">
      <c r="A2" s="5"/>
      <c r="B2" s="4"/>
      <c r="C2" s="4"/>
      <c r="D2" s="4"/>
      <c r="E2" s="4"/>
      <c r="F2" s="4"/>
      <c r="G2" s="4"/>
      <c r="H2" s="6"/>
    </row>
    <row r="3" spans="1:12" ht="18.75" customHeight="1" x14ac:dyDescent="0.25">
      <c r="A3" s="82" t="s">
        <v>0</v>
      </c>
      <c r="B3" s="83"/>
      <c r="C3" s="83"/>
      <c r="D3" s="83"/>
      <c r="E3" s="83"/>
      <c r="F3" s="83"/>
      <c r="G3" s="83"/>
      <c r="H3" s="6"/>
    </row>
    <row r="4" spans="1:12" ht="15.75" thickBot="1" x14ac:dyDescent="0.3">
      <c r="A4" s="5"/>
      <c r="B4" s="4"/>
      <c r="C4" s="4"/>
      <c r="D4" s="4"/>
      <c r="E4" s="4"/>
      <c r="F4" s="4"/>
      <c r="G4" s="4"/>
      <c r="H4" s="6"/>
    </row>
    <row r="5" spans="1:12" ht="39.75" customHeight="1" thickBot="1" x14ac:dyDescent="0.3">
      <c r="A5" s="5"/>
      <c r="B5" s="12"/>
      <c r="C5" s="13" t="s">
        <v>1</v>
      </c>
      <c r="D5" s="13" t="s">
        <v>2</v>
      </c>
      <c r="E5" s="19" t="s">
        <v>3</v>
      </c>
      <c r="F5" s="19" t="s">
        <v>4</v>
      </c>
      <c r="G5" s="18" t="s">
        <v>5</v>
      </c>
      <c r="H5" s="6"/>
    </row>
    <row r="6" spans="1:12" ht="47.25" customHeight="1" x14ac:dyDescent="0.25">
      <c r="A6" s="5"/>
      <c r="B6" s="16">
        <v>1</v>
      </c>
      <c r="C6" s="14" t="s">
        <v>6</v>
      </c>
      <c r="D6" s="21" t="s">
        <v>7</v>
      </c>
      <c r="E6" s="57">
        <f>'CH19D-FR'!G11</f>
        <v>57509</v>
      </c>
      <c r="F6" s="57" t="s">
        <v>8</v>
      </c>
      <c r="G6" s="58">
        <f t="shared" ref="G6:G18" si="0">SUM(E6:F6)</f>
        <v>57509</v>
      </c>
      <c r="H6" s="6"/>
    </row>
    <row r="7" spans="1:12" ht="47.25" customHeight="1" x14ac:dyDescent="0.25">
      <c r="A7" s="5"/>
      <c r="B7" s="16">
        <v>2</v>
      </c>
      <c r="C7" s="14" t="s">
        <v>9</v>
      </c>
      <c r="D7" s="21" t="s">
        <v>10</v>
      </c>
      <c r="E7" s="57">
        <f>'CH35D-TU'!G11</f>
        <v>50355</v>
      </c>
      <c r="F7" s="57" t="s">
        <v>8</v>
      </c>
      <c r="G7" s="58">
        <f t="shared" si="0"/>
        <v>50355</v>
      </c>
      <c r="H7" s="6"/>
    </row>
    <row r="8" spans="1:12" ht="47.25" customHeight="1" x14ac:dyDescent="0.25">
      <c r="A8" s="5"/>
      <c r="B8" s="17">
        <v>3</v>
      </c>
      <c r="C8" s="15" t="s">
        <v>11</v>
      </c>
      <c r="D8" s="22" t="s">
        <v>12</v>
      </c>
      <c r="E8" s="59">
        <f>'CH41D-NV'!G11</f>
        <v>35355</v>
      </c>
      <c r="F8" s="59" t="s">
        <v>8</v>
      </c>
      <c r="G8" s="58">
        <f t="shared" si="0"/>
        <v>35355</v>
      </c>
      <c r="H8" s="6"/>
    </row>
    <row r="9" spans="1:12" ht="47.25" customHeight="1" x14ac:dyDescent="0.25">
      <c r="A9" s="5"/>
      <c r="B9" s="17">
        <v>4</v>
      </c>
      <c r="C9" s="15" t="s">
        <v>13</v>
      </c>
      <c r="D9" s="22" t="s">
        <v>14</v>
      </c>
      <c r="E9" s="59">
        <f>'CH47D-JI'!G11</f>
        <v>12487</v>
      </c>
      <c r="F9" s="59" t="s">
        <v>8</v>
      </c>
      <c r="G9" s="58">
        <f t="shared" si="0"/>
        <v>12487</v>
      </c>
      <c r="H9" s="6"/>
    </row>
    <row r="10" spans="1:12" ht="47.25" customHeight="1" x14ac:dyDescent="0.25">
      <c r="A10" s="5"/>
      <c r="B10" s="17">
        <v>5</v>
      </c>
      <c r="C10" s="15" t="s">
        <v>15</v>
      </c>
      <c r="D10" s="22" t="s">
        <v>16</v>
      </c>
      <c r="E10" s="59">
        <f>'CH50D-NB'!G11</f>
        <v>23776</v>
      </c>
      <c r="F10" s="59" t="s">
        <v>8</v>
      </c>
      <c r="G10" s="58">
        <f t="shared" si="0"/>
        <v>23776</v>
      </c>
      <c r="H10" s="6"/>
    </row>
    <row r="11" spans="1:12" ht="47.25" customHeight="1" x14ac:dyDescent="0.25">
      <c r="A11" s="7"/>
      <c r="B11" s="17">
        <v>6</v>
      </c>
      <c r="C11" s="15" t="s">
        <v>17</v>
      </c>
      <c r="D11" s="21" t="s">
        <v>14</v>
      </c>
      <c r="E11" s="59">
        <f>'CH51D-JI'!G11</f>
        <v>51293</v>
      </c>
      <c r="F11" s="59" t="s">
        <v>8</v>
      </c>
      <c r="G11" s="58">
        <f t="shared" si="0"/>
        <v>51293</v>
      </c>
      <c r="H11" s="6"/>
    </row>
    <row r="12" spans="1:12" ht="47.25" customHeight="1" x14ac:dyDescent="0.25">
      <c r="A12" s="7"/>
      <c r="B12" s="17">
        <v>7</v>
      </c>
      <c r="C12" s="14" t="s">
        <v>18</v>
      </c>
      <c r="D12" s="21" t="s">
        <v>19</v>
      </c>
      <c r="E12" s="57">
        <f>'CH54D-LB'!G11</f>
        <v>45497</v>
      </c>
      <c r="F12" s="57" t="s">
        <v>8</v>
      </c>
      <c r="G12" s="58">
        <f t="shared" si="0"/>
        <v>45497</v>
      </c>
      <c r="H12" s="6"/>
    </row>
    <row r="13" spans="1:12" ht="47.25" customHeight="1" x14ac:dyDescent="0.25">
      <c r="A13" s="7"/>
      <c r="B13" s="17">
        <v>8</v>
      </c>
      <c r="C13" s="14" t="s">
        <v>20</v>
      </c>
      <c r="D13" s="21" t="s">
        <v>16</v>
      </c>
      <c r="E13" s="60" t="s">
        <v>8</v>
      </c>
      <c r="F13" s="57">
        <f>'Z4D-NB'!G11</f>
        <v>35096</v>
      </c>
      <c r="G13" s="58">
        <f t="shared" si="0"/>
        <v>35096</v>
      </c>
      <c r="H13" s="6"/>
      <c r="L13" s="1"/>
    </row>
    <row r="14" spans="1:12" ht="47.25" customHeight="1" x14ac:dyDescent="0.25">
      <c r="A14" s="7"/>
      <c r="B14" s="17">
        <v>9</v>
      </c>
      <c r="C14" s="14" t="s">
        <v>21</v>
      </c>
      <c r="D14" s="21" t="s">
        <v>22</v>
      </c>
      <c r="E14" s="60" t="s">
        <v>8</v>
      </c>
      <c r="F14" s="57">
        <f>'Z8D-SO'!G11</f>
        <v>38777</v>
      </c>
      <c r="G14" s="58">
        <f t="shared" si="0"/>
        <v>38777</v>
      </c>
      <c r="H14" s="6"/>
    </row>
    <row r="15" spans="1:12" ht="47.25" customHeight="1" x14ac:dyDescent="0.25">
      <c r="A15" s="7"/>
      <c r="B15" s="17">
        <v>10</v>
      </c>
      <c r="C15" s="15" t="s">
        <v>23</v>
      </c>
      <c r="D15" s="22" t="s">
        <v>16</v>
      </c>
      <c r="E15" s="59" t="s">
        <v>8</v>
      </c>
      <c r="F15" s="59">
        <f>'Z11D-NB'!G11</f>
        <v>38330</v>
      </c>
      <c r="G15" s="58">
        <f t="shared" si="0"/>
        <v>38330</v>
      </c>
      <c r="H15" s="6"/>
    </row>
    <row r="16" spans="1:12" ht="47.25" customHeight="1" x14ac:dyDescent="0.25">
      <c r="A16" s="7"/>
      <c r="B16" s="17">
        <v>11</v>
      </c>
      <c r="C16" s="15" t="s">
        <v>24</v>
      </c>
      <c r="D16" s="22" t="s">
        <v>19</v>
      </c>
      <c r="E16" s="59" t="s">
        <v>8</v>
      </c>
      <c r="F16" s="59">
        <f>'Z16D-LB'!G11</f>
        <v>27359</v>
      </c>
      <c r="G16" s="58">
        <f t="shared" si="0"/>
        <v>27359</v>
      </c>
      <c r="H16" s="6"/>
    </row>
    <row r="17" spans="1:8" ht="47.25" customHeight="1" x14ac:dyDescent="0.25">
      <c r="A17" s="5"/>
      <c r="B17" s="17">
        <v>12</v>
      </c>
      <c r="C17" s="15" t="s">
        <v>25</v>
      </c>
      <c r="D17" s="22" t="s">
        <v>12</v>
      </c>
      <c r="E17" s="59" t="s">
        <v>8</v>
      </c>
      <c r="F17" s="59">
        <f>'Z28D-NV'!G11</f>
        <v>29607</v>
      </c>
      <c r="G17" s="58">
        <f t="shared" si="0"/>
        <v>29607</v>
      </c>
      <c r="H17" s="6"/>
    </row>
    <row r="18" spans="1:8" ht="47.25" customHeight="1" thickBot="1" x14ac:dyDescent="0.3">
      <c r="A18" s="5"/>
      <c r="B18" s="17">
        <v>13</v>
      </c>
      <c r="C18" s="15" t="s">
        <v>26</v>
      </c>
      <c r="D18" s="22" t="s">
        <v>10</v>
      </c>
      <c r="E18" s="59" t="s">
        <v>8</v>
      </c>
      <c r="F18" s="59">
        <f>'Z30D-TU'!G11</f>
        <v>54577</v>
      </c>
      <c r="G18" s="58">
        <f t="shared" si="0"/>
        <v>54577</v>
      </c>
      <c r="H18" s="6"/>
    </row>
    <row r="19" spans="1:8" ht="16.5" customHeight="1" thickBot="1" x14ac:dyDescent="0.3">
      <c r="A19" s="5"/>
      <c r="B19" s="88" t="s">
        <v>27</v>
      </c>
      <c r="C19" s="89"/>
      <c r="D19" s="90"/>
      <c r="E19" s="79">
        <f>SUM(E6:E18)</f>
        <v>276272</v>
      </c>
      <c r="F19" s="79">
        <f>SUM(F6:F18)</f>
        <v>223746</v>
      </c>
      <c r="G19" s="79">
        <f>SUM(G6:G18)</f>
        <v>500018</v>
      </c>
      <c r="H19" s="6"/>
    </row>
    <row r="20" spans="1:8" ht="27.6" customHeight="1" x14ac:dyDescent="0.25">
      <c r="A20" s="5"/>
      <c r="B20" s="2"/>
      <c r="C20" s="3"/>
      <c r="D20" s="3"/>
      <c r="E20" s="3"/>
      <c r="F20" s="3"/>
      <c r="G20" s="3"/>
      <c r="H20" s="6"/>
    </row>
    <row r="21" spans="1:8" ht="15.75" thickBot="1" x14ac:dyDescent="0.3">
      <c r="A21" s="8"/>
      <c r="B21" s="9"/>
      <c r="C21" s="9"/>
      <c r="D21" s="9"/>
      <c r="E21" s="9"/>
      <c r="F21" s="9"/>
      <c r="G21" s="9"/>
      <c r="H21" s="10"/>
    </row>
    <row r="23" spans="1:8" x14ac:dyDescent="0.25">
      <c r="B23" s="20" t="s">
        <v>28</v>
      </c>
    </row>
    <row r="24" spans="1:8" x14ac:dyDescent="0.25">
      <c r="B24" t="s">
        <v>29</v>
      </c>
    </row>
    <row r="25" spans="1:8" x14ac:dyDescent="0.25">
      <c r="B25" t="s">
        <v>30</v>
      </c>
    </row>
    <row r="32" spans="1:8" x14ac:dyDescent="0.25">
      <c r="B32" s="11"/>
    </row>
    <row r="34" spans="2:7" ht="28.15" customHeight="1" x14ac:dyDescent="0.25">
      <c r="B34" s="87"/>
      <c r="C34" s="87"/>
      <c r="D34" s="87"/>
      <c r="E34" s="87"/>
      <c r="F34" s="87"/>
      <c r="G34" s="87"/>
    </row>
  </sheetData>
  <mergeCells count="4">
    <mergeCell ref="A3:G3"/>
    <mergeCell ref="A1:H1"/>
    <mergeCell ref="B34:G34"/>
    <mergeCell ref="B19:D19"/>
  </mergeCells>
  <printOptions horizontalCentered="1"/>
  <pageMargins left="0.43307086614173229" right="0.31496062992125984" top="0.78740157480314965" bottom="0.78740157480314965" header="0.31496062992125984" footer="0.31496062992125984"/>
  <pageSetup paperSize="9" scale="4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7262-859A-41B9-9EAD-8BA722DA2E8C}">
  <sheetPr>
    <pageSetUpPr fitToPage="1"/>
  </sheetPr>
  <dimension ref="A1:I97"/>
  <sheetViews>
    <sheetView view="pageBreakPreview" zoomScaleNormal="100" zoomScaleSheetLayoutView="100" workbookViewId="0">
      <selection activeCell="A46" sqref="A46:G46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3" customWidth="1"/>
    <col min="10" max="20" width="10.85546875" customWidth="1"/>
  </cols>
  <sheetData>
    <row r="1" spans="1:9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9" ht="15.75" x14ac:dyDescent="0.25">
      <c r="A2" s="94" t="s">
        <v>32</v>
      </c>
      <c r="B2" s="95"/>
      <c r="C2" s="96" t="s">
        <v>86</v>
      </c>
      <c r="D2" s="96"/>
      <c r="E2" s="96"/>
      <c r="F2" s="96"/>
      <c r="G2" s="97"/>
    </row>
    <row r="3" spans="1:9" x14ac:dyDescent="0.25">
      <c r="A3" s="98" t="s">
        <v>34</v>
      </c>
      <c r="B3" s="99"/>
      <c r="C3" s="100" t="s">
        <v>84</v>
      </c>
      <c r="D3" s="100"/>
      <c r="E3" s="100"/>
      <c r="F3" s="100"/>
      <c r="G3" s="101"/>
    </row>
    <row r="4" spans="1:9" x14ac:dyDescent="0.25">
      <c r="A4" s="98" t="s">
        <v>36</v>
      </c>
      <c r="B4" s="99"/>
      <c r="C4" s="100" t="s">
        <v>87</v>
      </c>
      <c r="D4" s="100"/>
      <c r="E4" s="100"/>
      <c r="F4" s="100"/>
      <c r="G4" s="101"/>
    </row>
    <row r="5" spans="1:9" x14ac:dyDescent="0.25">
      <c r="A5" s="98" t="s">
        <v>38</v>
      </c>
      <c r="B5" s="99"/>
      <c r="C5" s="158"/>
      <c r="D5" s="100"/>
      <c r="E5" s="100"/>
      <c r="F5" s="100"/>
      <c r="G5" s="101"/>
    </row>
    <row r="6" spans="1:9" x14ac:dyDescent="0.25">
      <c r="A6" s="115" t="s">
        <v>39</v>
      </c>
      <c r="B6" s="116"/>
      <c r="C6" s="38"/>
      <c r="D6" s="159"/>
      <c r="E6" s="160"/>
      <c r="F6" s="160"/>
      <c r="G6" s="161"/>
    </row>
    <row r="7" spans="1:9" x14ac:dyDescent="0.25">
      <c r="A7" s="98" t="s">
        <v>40</v>
      </c>
      <c r="B7" s="99"/>
      <c r="C7" s="91"/>
      <c r="D7" s="92"/>
      <c r="E7" s="92"/>
      <c r="F7" s="92"/>
      <c r="G7" s="93"/>
    </row>
    <row r="8" spans="1:9" x14ac:dyDescent="0.25">
      <c r="A8" s="115" t="s">
        <v>41</v>
      </c>
      <c r="B8" s="116"/>
      <c r="C8" s="141"/>
      <c r="D8" s="141"/>
      <c r="E8" s="141"/>
      <c r="F8" s="141"/>
      <c r="G8" s="142"/>
    </row>
    <row r="9" spans="1:9" x14ac:dyDescent="0.25">
      <c r="A9" s="98" t="s">
        <v>42</v>
      </c>
      <c r="B9" s="99"/>
      <c r="C9" s="141"/>
      <c r="D9" s="141"/>
      <c r="E9" s="141"/>
      <c r="F9" s="141"/>
      <c r="G9" s="142"/>
    </row>
    <row r="10" spans="1:9" ht="15.75" thickBot="1" x14ac:dyDescent="0.3">
      <c r="A10" s="65" t="s">
        <v>43</v>
      </c>
      <c r="B10" s="66"/>
      <c r="C10" s="135"/>
      <c r="D10" s="135"/>
      <c r="E10" s="135"/>
      <c r="F10" s="135"/>
      <c r="G10" s="136"/>
    </row>
    <row r="11" spans="1:9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SUM(G13:G72)</f>
        <v>38777</v>
      </c>
      <c r="I11" s="23">
        <f>SUM(I13:I96)</f>
        <v>0</v>
      </c>
    </row>
    <row r="12" spans="1:9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9" x14ac:dyDescent="0.25">
      <c r="A13" s="29" t="s">
        <v>74</v>
      </c>
      <c r="B13" s="30" t="s">
        <v>53</v>
      </c>
      <c r="C13" s="30">
        <v>3</v>
      </c>
      <c r="D13" s="30">
        <v>2601</v>
      </c>
      <c r="E13" s="30">
        <v>11.031000000000001</v>
      </c>
      <c r="F13" s="30">
        <v>12.879</v>
      </c>
      <c r="G13" s="71">
        <v>1848</v>
      </c>
      <c r="I13" s="23" t="b">
        <f t="shared" ref="I13:I20" si="0">IF(D13=0,G13)</f>
        <v>0</v>
      </c>
    </row>
    <row r="14" spans="1:9" x14ac:dyDescent="0.25">
      <c r="A14" s="32" t="s">
        <v>74</v>
      </c>
      <c r="B14" s="26" t="s">
        <v>53</v>
      </c>
      <c r="C14" s="26">
        <v>3</v>
      </c>
      <c r="D14" s="26">
        <v>2601</v>
      </c>
      <c r="E14" s="26">
        <v>9.2669999999999995</v>
      </c>
      <c r="F14" s="26">
        <v>11.031000000000001</v>
      </c>
      <c r="G14" s="72">
        <v>1764</v>
      </c>
      <c r="I14" s="23" t="b">
        <f t="shared" si="0"/>
        <v>0</v>
      </c>
    </row>
    <row r="15" spans="1:9" x14ac:dyDescent="0.25">
      <c r="A15" s="32" t="s">
        <v>74</v>
      </c>
      <c r="B15" s="26" t="s">
        <v>53</v>
      </c>
      <c r="C15" s="26">
        <v>3</v>
      </c>
      <c r="D15" s="26">
        <v>2703</v>
      </c>
      <c r="E15" s="26">
        <v>0</v>
      </c>
      <c r="F15" s="26">
        <v>3.6829999999999998</v>
      </c>
      <c r="G15" s="72">
        <v>3683</v>
      </c>
      <c r="I15" s="23" t="b">
        <f t="shared" si="0"/>
        <v>0</v>
      </c>
    </row>
    <row r="16" spans="1:9" x14ac:dyDescent="0.25">
      <c r="A16" s="32" t="s">
        <v>74</v>
      </c>
      <c r="B16" s="26" t="s">
        <v>53</v>
      </c>
      <c r="C16" s="26">
        <v>3</v>
      </c>
      <c r="D16" s="26">
        <v>2601</v>
      </c>
      <c r="E16" s="26">
        <v>8.4440000000000008</v>
      </c>
      <c r="F16" s="26">
        <v>9.2669999999999995</v>
      </c>
      <c r="G16" s="72">
        <v>823</v>
      </c>
      <c r="I16" s="23" t="b">
        <f t="shared" si="0"/>
        <v>0</v>
      </c>
    </row>
    <row r="17" spans="1:9" x14ac:dyDescent="0.25">
      <c r="A17" s="32" t="s">
        <v>74</v>
      </c>
      <c r="B17" s="26" t="s">
        <v>53</v>
      </c>
      <c r="C17" s="26">
        <v>3</v>
      </c>
      <c r="D17" s="26">
        <v>2601</v>
      </c>
      <c r="E17" s="26">
        <v>3.9279999999999999</v>
      </c>
      <c r="F17" s="26">
        <v>4.1470000000000002</v>
      </c>
      <c r="G17" s="72">
        <v>219</v>
      </c>
      <c r="I17" s="23" t="b">
        <f t="shared" si="0"/>
        <v>0</v>
      </c>
    </row>
    <row r="18" spans="1:9" x14ac:dyDescent="0.25">
      <c r="A18" s="32" t="s">
        <v>74</v>
      </c>
      <c r="B18" s="26" t="s">
        <v>53</v>
      </c>
      <c r="C18" s="26">
        <v>3</v>
      </c>
      <c r="D18" s="26">
        <v>2601</v>
      </c>
      <c r="E18" s="26">
        <v>4.1470000000000002</v>
      </c>
      <c r="F18" s="26">
        <v>6.1879999999999997</v>
      </c>
      <c r="G18" s="72">
        <v>2041</v>
      </c>
      <c r="I18" s="23" t="b">
        <f t="shared" si="0"/>
        <v>0</v>
      </c>
    </row>
    <row r="19" spans="1:9" x14ac:dyDescent="0.25">
      <c r="A19" s="32" t="s">
        <v>74</v>
      </c>
      <c r="B19" s="26" t="s">
        <v>53</v>
      </c>
      <c r="C19" s="26">
        <v>3</v>
      </c>
      <c r="D19" s="26">
        <v>2702</v>
      </c>
      <c r="E19" s="26">
        <v>4.3600000000000003</v>
      </c>
      <c r="F19" s="26">
        <v>7.9580000000000002</v>
      </c>
      <c r="G19" s="72">
        <v>3598</v>
      </c>
      <c r="I19" s="23" t="b">
        <f t="shared" si="0"/>
        <v>0</v>
      </c>
    </row>
    <row r="20" spans="1:9" x14ac:dyDescent="0.25">
      <c r="A20" s="32" t="s">
        <v>74</v>
      </c>
      <c r="B20" s="26" t="s">
        <v>53</v>
      </c>
      <c r="C20" s="26">
        <v>3</v>
      </c>
      <c r="D20" s="26">
        <v>2601</v>
      </c>
      <c r="E20" s="26">
        <v>0.374</v>
      </c>
      <c r="F20" s="26">
        <v>3.9279999999999999</v>
      </c>
      <c r="G20" s="72">
        <v>3554</v>
      </c>
      <c r="I20" s="23" t="b">
        <f t="shared" si="0"/>
        <v>0</v>
      </c>
    </row>
    <row r="21" spans="1:9" x14ac:dyDescent="0.25">
      <c r="A21" s="32" t="s">
        <v>74</v>
      </c>
      <c r="B21" s="26" t="s">
        <v>53</v>
      </c>
      <c r="C21" s="26">
        <v>3</v>
      </c>
      <c r="D21" s="26">
        <v>2701</v>
      </c>
      <c r="E21" s="26">
        <v>0</v>
      </c>
      <c r="F21" s="26">
        <v>0.38300000000000001</v>
      </c>
      <c r="G21" s="72">
        <v>383</v>
      </c>
    </row>
    <row r="22" spans="1:9" x14ac:dyDescent="0.25">
      <c r="A22" s="32" t="s">
        <v>74</v>
      </c>
      <c r="B22" s="26" t="s">
        <v>53</v>
      </c>
      <c r="C22" s="26">
        <v>3</v>
      </c>
      <c r="D22" s="26">
        <v>2601</v>
      </c>
      <c r="E22" s="26">
        <v>6.1879999999999997</v>
      </c>
      <c r="F22" s="26">
        <v>8.4440000000000008</v>
      </c>
      <c r="G22" s="72">
        <v>2256</v>
      </c>
    </row>
    <row r="23" spans="1:9" x14ac:dyDescent="0.25">
      <c r="A23" s="32" t="s">
        <v>74</v>
      </c>
      <c r="B23" s="26" t="s">
        <v>53</v>
      </c>
      <c r="C23" s="26">
        <v>3</v>
      </c>
      <c r="D23" s="26">
        <v>2601</v>
      </c>
      <c r="E23" s="26">
        <v>0</v>
      </c>
      <c r="F23" s="26">
        <v>0.374</v>
      </c>
      <c r="G23" s="72">
        <v>374</v>
      </c>
    </row>
    <row r="24" spans="1:9" x14ac:dyDescent="0.25">
      <c r="A24" s="32" t="s">
        <v>74</v>
      </c>
      <c r="B24" s="26" t="s">
        <v>59</v>
      </c>
      <c r="C24" s="26">
        <v>3</v>
      </c>
      <c r="D24" s="26">
        <v>259</v>
      </c>
      <c r="E24" s="26">
        <v>40.765999999999998</v>
      </c>
      <c r="F24" s="26">
        <v>41.167999999999999</v>
      </c>
      <c r="G24" s="72">
        <v>402</v>
      </c>
    </row>
    <row r="25" spans="1:9" x14ac:dyDescent="0.25">
      <c r="A25" s="32" t="s">
        <v>74</v>
      </c>
      <c r="B25" s="26" t="s">
        <v>59</v>
      </c>
      <c r="C25" s="26">
        <v>3</v>
      </c>
      <c r="D25" s="26">
        <v>259</v>
      </c>
      <c r="E25" s="26">
        <v>39.296999999999997</v>
      </c>
      <c r="F25" s="26">
        <v>40.765999999999998</v>
      </c>
      <c r="G25" s="72">
        <v>1469</v>
      </c>
    </row>
    <row r="26" spans="1:9" x14ac:dyDescent="0.25">
      <c r="A26" s="32" t="s">
        <v>74</v>
      </c>
      <c r="B26" s="26" t="s">
        <v>59</v>
      </c>
      <c r="C26" s="26">
        <v>2</v>
      </c>
      <c r="D26" s="26">
        <v>260</v>
      </c>
      <c r="E26" s="26">
        <v>2.3210000000000002</v>
      </c>
      <c r="F26" s="26">
        <v>4.4809999999999999</v>
      </c>
      <c r="G26" s="72">
        <v>2160</v>
      </c>
    </row>
    <row r="27" spans="1:9" x14ac:dyDescent="0.25">
      <c r="A27" s="32" t="s">
        <v>74</v>
      </c>
      <c r="B27" s="26" t="s">
        <v>53</v>
      </c>
      <c r="C27" s="26">
        <v>3</v>
      </c>
      <c r="D27" s="26">
        <v>2602</v>
      </c>
      <c r="E27" s="26">
        <v>0</v>
      </c>
      <c r="F27" s="26">
        <v>3.907</v>
      </c>
      <c r="G27" s="72">
        <v>3907</v>
      </c>
    </row>
    <row r="28" spans="1:9" x14ac:dyDescent="0.25">
      <c r="A28" s="32" t="s">
        <v>74</v>
      </c>
      <c r="B28" s="26" t="s">
        <v>59</v>
      </c>
      <c r="C28" s="26">
        <v>2</v>
      </c>
      <c r="D28" s="26">
        <v>260</v>
      </c>
      <c r="E28" s="26">
        <v>1.726</v>
      </c>
      <c r="F28" s="26">
        <v>2.3210000000000002</v>
      </c>
      <c r="G28" s="72">
        <v>595</v>
      </c>
    </row>
    <row r="29" spans="1:9" x14ac:dyDescent="0.25">
      <c r="A29" s="32" t="s">
        <v>74</v>
      </c>
      <c r="B29" s="26" t="s">
        <v>53</v>
      </c>
      <c r="C29" s="26">
        <v>3</v>
      </c>
      <c r="D29" s="26">
        <v>2702</v>
      </c>
      <c r="E29" s="26">
        <v>2.8069999999999999</v>
      </c>
      <c r="F29" s="26">
        <v>4.3600000000000003</v>
      </c>
      <c r="G29" s="72">
        <v>1553</v>
      </c>
    </row>
    <row r="30" spans="1:9" x14ac:dyDescent="0.25">
      <c r="A30" s="32" t="s">
        <v>74</v>
      </c>
      <c r="B30" s="26" t="s">
        <v>53</v>
      </c>
      <c r="C30" s="26">
        <v>3</v>
      </c>
      <c r="D30" s="26">
        <v>25936</v>
      </c>
      <c r="E30" s="26">
        <v>0</v>
      </c>
      <c r="F30" s="26">
        <v>3.246</v>
      </c>
      <c r="G30" s="72">
        <v>3246</v>
      </c>
    </row>
    <row r="31" spans="1:9" x14ac:dyDescent="0.25">
      <c r="A31" s="32" t="s">
        <v>74</v>
      </c>
      <c r="B31" s="26" t="s">
        <v>53</v>
      </c>
      <c r="C31" s="26">
        <v>3</v>
      </c>
      <c r="D31" s="26">
        <v>2603</v>
      </c>
      <c r="E31" s="26">
        <v>0</v>
      </c>
      <c r="F31" s="26">
        <v>1.627</v>
      </c>
      <c r="G31" s="72">
        <v>1627</v>
      </c>
      <c r="I31" s="23" t="b">
        <f>IF(D31=0,G31)</f>
        <v>0</v>
      </c>
    </row>
    <row r="32" spans="1:9" x14ac:dyDescent="0.25">
      <c r="A32" s="32" t="s">
        <v>74</v>
      </c>
      <c r="B32" s="26" t="s">
        <v>53</v>
      </c>
      <c r="C32" s="26">
        <v>3</v>
      </c>
      <c r="D32" s="26">
        <v>2701</v>
      </c>
      <c r="E32" s="26">
        <v>2.4660000000000002</v>
      </c>
      <c r="F32" s="26">
        <v>4.7190000000000003</v>
      </c>
      <c r="G32" s="72">
        <v>2253</v>
      </c>
      <c r="I32" s="23" t="b">
        <f>IF(D32=0,G32)</f>
        <v>0</v>
      </c>
    </row>
    <row r="33" spans="1:9" ht="15.75" thickBot="1" x14ac:dyDescent="0.3">
      <c r="A33" s="32" t="s">
        <v>74</v>
      </c>
      <c r="B33" s="26" t="s">
        <v>53</v>
      </c>
      <c r="C33" s="26">
        <v>3</v>
      </c>
      <c r="D33" s="26">
        <v>2701</v>
      </c>
      <c r="E33" s="26">
        <v>0.38300000000000001</v>
      </c>
      <c r="F33" s="26">
        <v>1.405</v>
      </c>
      <c r="G33" s="72">
        <v>1022</v>
      </c>
    </row>
    <row r="34" spans="1:9" ht="15.75" thickBot="1" x14ac:dyDescent="0.3">
      <c r="A34" s="127" t="s">
        <v>54</v>
      </c>
      <c r="B34" s="128"/>
      <c r="C34" s="128"/>
      <c r="D34" s="128"/>
      <c r="E34" s="128"/>
      <c r="F34" s="128"/>
      <c r="G34" s="129"/>
      <c r="I34" s="23">
        <f t="shared" ref="I34:I61" si="1">IF(C34=0,G34)</f>
        <v>0</v>
      </c>
    </row>
    <row r="35" spans="1:9" x14ac:dyDescent="0.25">
      <c r="A35" s="109" t="s">
        <v>88</v>
      </c>
      <c r="B35" s="110"/>
      <c r="C35" s="110"/>
      <c r="D35" s="110"/>
      <c r="E35" s="110"/>
      <c r="F35" s="110"/>
      <c r="G35" s="111"/>
      <c r="I35" s="23">
        <f t="shared" si="1"/>
        <v>0</v>
      </c>
    </row>
    <row r="36" spans="1:9" ht="15.75" thickBot="1" x14ac:dyDescent="0.3">
      <c r="A36" s="112" t="s">
        <v>89</v>
      </c>
      <c r="B36" s="113"/>
      <c r="C36" s="113"/>
      <c r="D36" s="113"/>
      <c r="E36" s="113"/>
      <c r="F36" s="113"/>
      <c r="G36" s="114"/>
      <c r="I36" s="23">
        <f t="shared" si="1"/>
        <v>0</v>
      </c>
    </row>
    <row r="37" spans="1:9" x14ac:dyDescent="0.25">
      <c r="A37" s="39"/>
      <c r="I37" s="23">
        <f t="shared" si="1"/>
        <v>0</v>
      </c>
    </row>
    <row r="38" spans="1:9" x14ac:dyDescent="0.25">
      <c r="I38" s="23">
        <f t="shared" si="1"/>
        <v>0</v>
      </c>
    </row>
    <row r="39" spans="1:9" x14ac:dyDescent="0.25">
      <c r="I39" s="23">
        <f t="shared" si="1"/>
        <v>0</v>
      </c>
    </row>
    <row r="40" spans="1:9" x14ac:dyDescent="0.25">
      <c r="I40" s="23">
        <f t="shared" si="1"/>
        <v>0</v>
      </c>
    </row>
    <row r="41" spans="1:9" x14ac:dyDescent="0.25">
      <c r="I41" s="23">
        <f t="shared" si="1"/>
        <v>0</v>
      </c>
    </row>
    <row r="42" spans="1:9" x14ac:dyDescent="0.25">
      <c r="I42" s="23">
        <f t="shared" si="1"/>
        <v>0</v>
      </c>
    </row>
    <row r="43" spans="1:9" x14ac:dyDescent="0.25">
      <c r="I43" s="23">
        <f t="shared" si="1"/>
        <v>0</v>
      </c>
    </row>
    <row r="44" spans="1:9" x14ac:dyDescent="0.25">
      <c r="I44" s="23">
        <f t="shared" si="1"/>
        <v>0</v>
      </c>
    </row>
    <row r="45" spans="1:9" x14ac:dyDescent="0.25">
      <c r="I45" s="23">
        <f t="shared" si="1"/>
        <v>0</v>
      </c>
    </row>
    <row r="46" spans="1:9" x14ac:dyDescent="0.25">
      <c r="I46" s="23">
        <f t="shared" si="1"/>
        <v>0</v>
      </c>
    </row>
    <row r="47" spans="1:9" x14ac:dyDescent="0.25">
      <c r="I47" s="23">
        <f t="shared" si="1"/>
        <v>0</v>
      </c>
    </row>
    <row r="48" spans="1:9" x14ac:dyDescent="0.25">
      <c r="I48" s="23">
        <f t="shared" si="1"/>
        <v>0</v>
      </c>
    </row>
    <row r="49" spans="9:9" x14ac:dyDescent="0.25">
      <c r="I49" s="23">
        <f t="shared" si="1"/>
        <v>0</v>
      </c>
    </row>
    <row r="50" spans="9:9" x14ac:dyDescent="0.25">
      <c r="I50" s="23">
        <f t="shared" si="1"/>
        <v>0</v>
      </c>
    </row>
    <row r="51" spans="9:9" x14ac:dyDescent="0.25">
      <c r="I51" s="23">
        <f t="shared" si="1"/>
        <v>0</v>
      </c>
    </row>
    <row r="52" spans="9:9" x14ac:dyDescent="0.25">
      <c r="I52" s="23">
        <f t="shared" si="1"/>
        <v>0</v>
      </c>
    </row>
    <row r="53" spans="9:9" x14ac:dyDescent="0.25">
      <c r="I53" s="23">
        <f t="shared" si="1"/>
        <v>0</v>
      </c>
    </row>
    <row r="54" spans="9:9" x14ac:dyDescent="0.25">
      <c r="I54" s="23">
        <f t="shared" si="1"/>
        <v>0</v>
      </c>
    </row>
    <row r="55" spans="9:9" x14ac:dyDescent="0.25">
      <c r="I55" s="23">
        <f t="shared" si="1"/>
        <v>0</v>
      </c>
    </row>
    <row r="56" spans="9:9" x14ac:dyDescent="0.25">
      <c r="I56" s="23">
        <f t="shared" si="1"/>
        <v>0</v>
      </c>
    </row>
    <row r="57" spans="9:9" x14ac:dyDescent="0.25">
      <c r="I57" s="23">
        <f t="shared" si="1"/>
        <v>0</v>
      </c>
    </row>
    <row r="58" spans="9:9" x14ac:dyDescent="0.25">
      <c r="I58" s="23">
        <f t="shared" si="1"/>
        <v>0</v>
      </c>
    </row>
    <row r="59" spans="9:9" x14ac:dyDescent="0.25">
      <c r="I59" s="23">
        <f t="shared" si="1"/>
        <v>0</v>
      </c>
    </row>
    <row r="60" spans="9:9" x14ac:dyDescent="0.25">
      <c r="I60" s="23">
        <f t="shared" si="1"/>
        <v>0</v>
      </c>
    </row>
    <row r="61" spans="9:9" x14ac:dyDescent="0.25">
      <c r="I61" s="23">
        <f t="shared" si="1"/>
        <v>0</v>
      </c>
    </row>
    <row r="62" spans="9:9" x14ac:dyDescent="0.25">
      <c r="I62" s="23">
        <f t="shared" ref="I62:I97" si="2">IF(C62=0,G62)</f>
        <v>0</v>
      </c>
    </row>
    <row r="63" spans="9:9" x14ac:dyDescent="0.25">
      <c r="I63" s="23">
        <f t="shared" si="2"/>
        <v>0</v>
      </c>
    </row>
    <row r="64" spans="9:9" x14ac:dyDescent="0.25">
      <c r="I64" s="23">
        <f t="shared" si="2"/>
        <v>0</v>
      </c>
    </row>
    <row r="65" spans="9:9" x14ac:dyDescent="0.25">
      <c r="I65" s="23">
        <f t="shared" si="2"/>
        <v>0</v>
      </c>
    </row>
    <row r="66" spans="9:9" x14ac:dyDescent="0.25">
      <c r="I66" s="23">
        <f t="shared" si="2"/>
        <v>0</v>
      </c>
    </row>
    <row r="67" spans="9:9" x14ac:dyDescent="0.25">
      <c r="I67" s="23">
        <f t="shared" si="2"/>
        <v>0</v>
      </c>
    </row>
    <row r="68" spans="9:9" x14ac:dyDescent="0.25">
      <c r="I68" s="23">
        <f t="shared" si="2"/>
        <v>0</v>
      </c>
    </row>
    <row r="69" spans="9:9" x14ac:dyDescent="0.25">
      <c r="I69" s="23">
        <f t="shared" si="2"/>
        <v>0</v>
      </c>
    </row>
    <row r="70" spans="9:9" x14ac:dyDescent="0.25">
      <c r="I70" s="23">
        <f t="shared" si="2"/>
        <v>0</v>
      </c>
    </row>
    <row r="71" spans="9:9" x14ac:dyDescent="0.25">
      <c r="I71" s="23">
        <f t="shared" si="2"/>
        <v>0</v>
      </c>
    </row>
    <row r="72" spans="9:9" x14ac:dyDescent="0.25">
      <c r="I72" s="23">
        <f t="shared" si="2"/>
        <v>0</v>
      </c>
    </row>
    <row r="73" spans="9:9" x14ac:dyDescent="0.25">
      <c r="I73" s="23">
        <f t="shared" si="2"/>
        <v>0</v>
      </c>
    </row>
    <row r="74" spans="9:9" x14ac:dyDescent="0.25">
      <c r="I74" s="23">
        <f t="shared" si="2"/>
        <v>0</v>
      </c>
    </row>
    <row r="75" spans="9:9" x14ac:dyDescent="0.25">
      <c r="I75" s="23">
        <f t="shared" si="2"/>
        <v>0</v>
      </c>
    </row>
    <row r="76" spans="9:9" x14ac:dyDescent="0.25">
      <c r="I76" s="23">
        <f t="shared" si="2"/>
        <v>0</v>
      </c>
    </row>
    <row r="77" spans="9:9" x14ac:dyDescent="0.25">
      <c r="I77" s="23">
        <f t="shared" si="2"/>
        <v>0</v>
      </c>
    </row>
    <row r="78" spans="9:9" x14ac:dyDescent="0.25">
      <c r="I78" s="23">
        <f t="shared" si="2"/>
        <v>0</v>
      </c>
    </row>
    <row r="79" spans="9:9" x14ac:dyDescent="0.25">
      <c r="I79" s="23">
        <f t="shared" si="2"/>
        <v>0</v>
      </c>
    </row>
    <row r="80" spans="9:9" x14ac:dyDescent="0.25">
      <c r="I80" s="23">
        <f t="shared" si="2"/>
        <v>0</v>
      </c>
    </row>
    <row r="81" spans="9:9" x14ac:dyDescent="0.25">
      <c r="I81" s="23">
        <f t="shared" si="2"/>
        <v>0</v>
      </c>
    </row>
    <row r="82" spans="9:9" x14ac:dyDescent="0.25">
      <c r="I82" s="23">
        <f t="shared" si="2"/>
        <v>0</v>
      </c>
    </row>
    <row r="83" spans="9:9" x14ac:dyDescent="0.25">
      <c r="I83" s="23">
        <f t="shared" si="2"/>
        <v>0</v>
      </c>
    </row>
    <row r="84" spans="9:9" x14ac:dyDescent="0.25">
      <c r="I84" s="23">
        <f t="shared" si="2"/>
        <v>0</v>
      </c>
    </row>
    <row r="85" spans="9:9" x14ac:dyDescent="0.25">
      <c r="I85" s="23">
        <f t="shared" si="2"/>
        <v>0</v>
      </c>
    </row>
    <row r="86" spans="9:9" x14ac:dyDescent="0.25">
      <c r="I86" s="23">
        <f t="shared" si="2"/>
        <v>0</v>
      </c>
    </row>
    <row r="87" spans="9:9" x14ac:dyDescent="0.25">
      <c r="I87" s="23">
        <f t="shared" si="2"/>
        <v>0</v>
      </c>
    </row>
    <row r="88" spans="9:9" x14ac:dyDescent="0.25">
      <c r="I88" s="23">
        <f t="shared" si="2"/>
        <v>0</v>
      </c>
    </row>
    <row r="89" spans="9:9" x14ac:dyDescent="0.25">
      <c r="I89" s="23">
        <f t="shared" si="2"/>
        <v>0</v>
      </c>
    </row>
    <row r="90" spans="9:9" x14ac:dyDescent="0.25">
      <c r="I90" s="23">
        <f t="shared" si="2"/>
        <v>0</v>
      </c>
    </row>
    <row r="91" spans="9:9" x14ac:dyDescent="0.25">
      <c r="I91" s="23">
        <f t="shared" si="2"/>
        <v>0</v>
      </c>
    </row>
    <row r="92" spans="9:9" x14ac:dyDescent="0.25">
      <c r="I92" s="23">
        <f t="shared" si="2"/>
        <v>0</v>
      </c>
    </row>
    <row r="93" spans="9:9" x14ac:dyDescent="0.25">
      <c r="I93" s="23">
        <f t="shared" si="2"/>
        <v>0</v>
      </c>
    </row>
    <row r="94" spans="9:9" x14ac:dyDescent="0.25">
      <c r="I94" s="23">
        <f t="shared" si="2"/>
        <v>0</v>
      </c>
    </row>
    <row r="95" spans="9:9" x14ac:dyDescent="0.25">
      <c r="I95" s="23">
        <f t="shared" si="2"/>
        <v>0</v>
      </c>
    </row>
    <row r="96" spans="9:9" x14ac:dyDescent="0.25">
      <c r="I96" s="23">
        <f t="shared" si="2"/>
        <v>0</v>
      </c>
    </row>
    <row r="97" spans="9:9" x14ac:dyDescent="0.25">
      <c r="I97" s="23">
        <f t="shared" si="2"/>
        <v>0</v>
      </c>
    </row>
  </sheetData>
  <mergeCells count="23">
    <mergeCell ref="A1:G1"/>
    <mergeCell ref="E11:F11"/>
    <mergeCell ref="C9:G9"/>
    <mergeCell ref="C10:G10"/>
    <mergeCell ref="A2:B2"/>
    <mergeCell ref="C2:G2"/>
    <mergeCell ref="A3:B3"/>
    <mergeCell ref="C3:G3"/>
    <mergeCell ref="A4:B4"/>
    <mergeCell ref="C4:G4"/>
    <mergeCell ref="A11:B11"/>
    <mergeCell ref="A5:B5"/>
    <mergeCell ref="C5:G5"/>
    <mergeCell ref="A6:B6"/>
    <mergeCell ref="D6:G6"/>
    <mergeCell ref="A7:B7"/>
    <mergeCell ref="A34:G34"/>
    <mergeCell ref="A35:G35"/>
    <mergeCell ref="A36:G36"/>
    <mergeCell ref="C7:G7"/>
    <mergeCell ref="A8:B8"/>
    <mergeCell ref="C8:G8"/>
    <mergeCell ref="A9:B9"/>
  </mergeCells>
  <phoneticPr fontId="7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67451-8B0E-40BB-BD5E-99A231CE1D26}">
  <sheetPr>
    <pageSetUpPr fitToPage="1"/>
  </sheetPr>
  <dimension ref="A1:I104"/>
  <sheetViews>
    <sheetView view="pageBreakPreview" zoomScaleNormal="100" zoomScaleSheetLayoutView="100" workbookViewId="0">
      <selection activeCell="A46" sqref="A46:G46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3" customWidth="1"/>
    <col min="10" max="20" width="10.85546875" customWidth="1"/>
  </cols>
  <sheetData>
    <row r="1" spans="1:9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9" ht="15.75" x14ac:dyDescent="0.25">
      <c r="A2" s="94" t="s">
        <v>32</v>
      </c>
      <c r="B2" s="95"/>
      <c r="C2" s="96" t="s">
        <v>90</v>
      </c>
      <c r="D2" s="96"/>
      <c r="E2" s="96"/>
      <c r="F2" s="96"/>
      <c r="G2" s="97"/>
    </row>
    <row r="3" spans="1:9" x14ac:dyDescent="0.25">
      <c r="A3" s="98" t="s">
        <v>34</v>
      </c>
      <c r="B3" s="99"/>
      <c r="C3" s="100" t="s">
        <v>84</v>
      </c>
      <c r="D3" s="100"/>
      <c r="E3" s="100"/>
      <c r="F3" s="100"/>
      <c r="G3" s="101"/>
    </row>
    <row r="4" spans="1:9" x14ac:dyDescent="0.25">
      <c r="A4" s="98" t="s">
        <v>36</v>
      </c>
      <c r="B4" s="99"/>
      <c r="C4" s="100" t="s">
        <v>73</v>
      </c>
      <c r="D4" s="100"/>
      <c r="E4" s="100"/>
      <c r="F4" s="100"/>
      <c r="G4" s="101"/>
    </row>
    <row r="5" spans="1:9" x14ac:dyDescent="0.25">
      <c r="A5" s="98" t="s">
        <v>38</v>
      </c>
      <c r="B5" s="99"/>
      <c r="C5" s="100"/>
      <c r="D5" s="100"/>
      <c r="E5" s="100"/>
      <c r="F5" s="100"/>
      <c r="G5" s="101"/>
    </row>
    <row r="6" spans="1:9" x14ac:dyDescent="0.25">
      <c r="A6" s="115" t="s">
        <v>39</v>
      </c>
      <c r="B6" s="116"/>
      <c r="C6" s="38"/>
      <c r="D6" s="124"/>
      <c r="E6" s="125"/>
      <c r="F6" s="125"/>
      <c r="G6" s="126"/>
    </row>
    <row r="7" spans="1:9" x14ac:dyDescent="0.25">
      <c r="A7" s="98" t="s">
        <v>40</v>
      </c>
      <c r="B7" s="99"/>
      <c r="C7" s="91"/>
      <c r="D7" s="92"/>
      <c r="E7" s="92"/>
      <c r="F7" s="92"/>
      <c r="G7" s="93"/>
    </row>
    <row r="8" spans="1:9" x14ac:dyDescent="0.25">
      <c r="A8" s="115" t="s">
        <v>41</v>
      </c>
      <c r="B8" s="116"/>
      <c r="C8" s="117"/>
      <c r="D8" s="117"/>
      <c r="E8" s="117"/>
      <c r="F8" s="117"/>
      <c r="G8" s="118"/>
    </row>
    <row r="9" spans="1:9" x14ac:dyDescent="0.25">
      <c r="A9" s="98" t="s">
        <v>42</v>
      </c>
      <c r="B9" s="99"/>
      <c r="C9" s="149"/>
      <c r="D9" s="150"/>
      <c r="E9" s="150"/>
      <c r="F9" s="150"/>
      <c r="G9" s="151"/>
    </row>
    <row r="10" spans="1:9" ht="15.75" thickBot="1" x14ac:dyDescent="0.3">
      <c r="A10" s="65" t="s">
        <v>43</v>
      </c>
      <c r="B10" s="66"/>
      <c r="C10" s="137"/>
      <c r="D10" s="120"/>
      <c r="E10" s="120"/>
      <c r="F10" s="120"/>
      <c r="G10" s="121"/>
    </row>
    <row r="11" spans="1:9" ht="15.75" thickBot="1" x14ac:dyDescent="0.3">
      <c r="A11" s="147" t="s">
        <v>44</v>
      </c>
      <c r="B11" s="148"/>
      <c r="C11" s="69"/>
      <c r="D11" s="69"/>
      <c r="E11" s="105" t="s">
        <v>27</v>
      </c>
      <c r="F11" s="105"/>
      <c r="G11" s="78">
        <f>SUM(G13:G41)</f>
        <v>38330</v>
      </c>
      <c r="I11" s="23">
        <f>SUM(I34:I103)</f>
        <v>0</v>
      </c>
    </row>
    <row r="12" spans="1:9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9" x14ac:dyDescent="0.25">
      <c r="A13" s="29" t="s">
        <v>52</v>
      </c>
      <c r="B13" s="30" t="s">
        <v>53</v>
      </c>
      <c r="C13" s="30">
        <v>3</v>
      </c>
      <c r="D13" s="30">
        <v>27018</v>
      </c>
      <c r="E13" s="30">
        <v>0</v>
      </c>
      <c r="F13" s="30">
        <v>2.8820000000000001</v>
      </c>
      <c r="G13" s="71">
        <v>2882</v>
      </c>
      <c r="I13" s="23" t="b">
        <f t="shared" ref="I13:I14" si="0">IF(C13=0,G13)</f>
        <v>0</v>
      </c>
    </row>
    <row r="14" spans="1:9" x14ac:dyDescent="0.25">
      <c r="A14" s="32" t="s">
        <v>74</v>
      </c>
      <c r="B14" s="26" t="s">
        <v>53</v>
      </c>
      <c r="C14" s="26">
        <v>3</v>
      </c>
      <c r="D14" s="26">
        <v>26834</v>
      </c>
      <c r="E14" s="26">
        <v>7.3979999999999997</v>
      </c>
      <c r="F14" s="26">
        <v>7.452</v>
      </c>
      <c r="G14" s="72">
        <v>54</v>
      </c>
      <c r="I14" s="23" t="b">
        <f t="shared" si="0"/>
        <v>0</v>
      </c>
    </row>
    <row r="15" spans="1:9" x14ac:dyDescent="0.25">
      <c r="A15" s="32" t="s">
        <v>74</v>
      </c>
      <c r="B15" s="26" t="s">
        <v>53</v>
      </c>
      <c r="C15" s="26">
        <v>3</v>
      </c>
      <c r="D15" s="26">
        <v>26834</v>
      </c>
      <c r="E15" s="26">
        <v>7.2709999999999999</v>
      </c>
      <c r="F15" s="26">
        <v>7.3979999999999997</v>
      </c>
      <c r="G15" s="72">
        <v>127</v>
      </c>
    </row>
    <row r="16" spans="1:9" x14ac:dyDescent="0.25">
      <c r="A16" s="32" t="s">
        <v>74</v>
      </c>
      <c r="B16" s="26" t="s">
        <v>53</v>
      </c>
      <c r="C16" s="26">
        <v>3</v>
      </c>
      <c r="D16" s="26">
        <v>26834</v>
      </c>
      <c r="E16" s="26">
        <v>7.452</v>
      </c>
      <c r="F16" s="26">
        <v>10.606999999999999</v>
      </c>
      <c r="G16" s="72">
        <v>3155</v>
      </c>
    </row>
    <row r="17" spans="1:7" x14ac:dyDescent="0.25">
      <c r="A17" s="32" t="s">
        <v>74</v>
      </c>
      <c r="B17" s="26" t="s">
        <v>53</v>
      </c>
      <c r="C17" s="26">
        <v>3</v>
      </c>
      <c r="D17" s="26">
        <v>27012</v>
      </c>
      <c r="E17" s="26">
        <v>1.36</v>
      </c>
      <c r="F17" s="26">
        <v>2.0579999999999998</v>
      </c>
      <c r="G17" s="72">
        <v>698</v>
      </c>
    </row>
    <row r="18" spans="1:7" x14ac:dyDescent="0.25">
      <c r="A18" s="32" t="s">
        <v>52</v>
      </c>
      <c r="B18" s="26" t="s">
        <v>53</v>
      </c>
      <c r="C18" s="26">
        <v>3</v>
      </c>
      <c r="D18" s="26">
        <v>27012</v>
      </c>
      <c r="E18" s="26">
        <v>0</v>
      </c>
      <c r="F18" s="26">
        <v>1.36</v>
      </c>
      <c r="G18" s="72">
        <v>1360</v>
      </c>
    </row>
    <row r="19" spans="1:7" x14ac:dyDescent="0.25">
      <c r="A19" s="32" t="s">
        <v>52</v>
      </c>
      <c r="B19" s="26" t="s">
        <v>53</v>
      </c>
      <c r="C19" s="26">
        <v>3</v>
      </c>
      <c r="D19" s="26">
        <v>26834</v>
      </c>
      <c r="E19" s="26">
        <v>12.917</v>
      </c>
      <c r="F19" s="26">
        <v>13.555999999999999</v>
      </c>
      <c r="G19" s="72">
        <v>639</v>
      </c>
    </row>
    <row r="20" spans="1:7" x14ac:dyDescent="0.25">
      <c r="A20" s="32" t="s">
        <v>52</v>
      </c>
      <c r="B20" s="26" t="s">
        <v>53</v>
      </c>
      <c r="C20" s="26">
        <v>3</v>
      </c>
      <c r="D20" s="26">
        <v>26834</v>
      </c>
      <c r="E20" s="26">
        <v>10.606999999999999</v>
      </c>
      <c r="F20" s="26">
        <v>12.917</v>
      </c>
      <c r="G20" s="72">
        <v>2310</v>
      </c>
    </row>
    <row r="21" spans="1:7" x14ac:dyDescent="0.25">
      <c r="A21" s="32" t="s">
        <v>52</v>
      </c>
      <c r="B21" s="26" t="s">
        <v>53</v>
      </c>
      <c r="C21" s="26">
        <v>3</v>
      </c>
      <c r="D21" s="26">
        <v>27013</v>
      </c>
      <c r="E21" s="26">
        <v>0</v>
      </c>
      <c r="F21" s="26">
        <v>2.8079999999999998</v>
      </c>
      <c r="G21" s="72">
        <v>2808</v>
      </c>
    </row>
    <row r="22" spans="1:7" x14ac:dyDescent="0.25">
      <c r="A22" s="32" t="s">
        <v>74</v>
      </c>
      <c r="B22" s="26" t="s">
        <v>53</v>
      </c>
      <c r="C22" s="26">
        <v>3</v>
      </c>
      <c r="D22" s="26">
        <v>27013</v>
      </c>
      <c r="E22" s="26">
        <v>2.8079999999999998</v>
      </c>
      <c r="F22" s="26">
        <v>5.4530000000000003</v>
      </c>
      <c r="G22" s="72">
        <v>2645</v>
      </c>
    </row>
    <row r="23" spans="1:7" x14ac:dyDescent="0.25">
      <c r="A23" s="32" t="s">
        <v>74</v>
      </c>
      <c r="B23" s="26" t="s">
        <v>53</v>
      </c>
      <c r="C23" s="26">
        <v>3</v>
      </c>
      <c r="D23" s="26">
        <v>27241</v>
      </c>
      <c r="E23" s="26">
        <v>7.3380000000000001</v>
      </c>
      <c r="F23" s="26">
        <v>7.4690000000000003</v>
      </c>
      <c r="G23" s="72">
        <v>131</v>
      </c>
    </row>
    <row r="24" spans="1:7" x14ac:dyDescent="0.25">
      <c r="A24" s="32" t="s">
        <v>74</v>
      </c>
      <c r="B24" s="26" t="s">
        <v>53</v>
      </c>
      <c r="C24" s="26">
        <v>3</v>
      </c>
      <c r="D24" s="26">
        <v>27241</v>
      </c>
      <c r="E24" s="26">
        <v>7.4690000000000003</v>
      </c>
      <c r="F24" s="26">
        <v>11.741</v>
      </c>
      <c r="G24" s="72">
        <v>4272</v>
      </c>
    </row>
    <row r="25" spans="1:7" x14ac:dyDescent="0.25">
      <c r="A25" s="32" t="s">
        <v>74</v>
      </c>
      <c r="B25" s="26" t="s">
        <v>53</v>
      </c>
      <c r="C25" s="26">
        <v>3</v>
      </c>
      <c r="D25" s="26">
        <v>27241</v>
      </c>
      <c r="E25" s="26">
        <v>5.5739999999999998</v>
      </c>
      <c r="F25" s="26">
        <v>7.3380000000000001</v>
      </c>
      <c r="G25" s="72">
        <v>1764</v>
      </c>
    </row>
    <row r="26" spans="1:7" x14ac:dyDescent="0.25">
      <c r="A26" s="32" t="s">
        <v>74</v>
      </c>
      <c r="B26" s="26" t="s">
        <v>53</v>
      </c>
      <c r="C26" s="26">
        <v>3</v>
      </c>
      <c r="D26" s="26">
        <v>27245</v>
      </c>
      <c r="E26" s="26">
        <v>0</v>
      </c>
      <c r="F26" s="26">
        <v>2.0699999999999998</v>
      </c>
      <c r="G26" s="72">
        <v>2070</v>
      </c>
    </row>
    <row r="27" spans="1:7" x14ac:dyDescent="0.25">
      <c r="A27" s="32" t="s">
        <v>74</v>
      </c>
      <c r="B27" s="26" t="s">
        <v>53</v>
      </c>
      <c r="C27" s="26">
        <v>3</v>
      </c>
      <c r="D27" s="26">
        <v>26834</v>
      </c>
      <c r="E27" s="26">
        <v>5.4059999999999997</v>
      </c>
      <c r="F27" s="26">
        <v>7.2709999999999999</v>
      </c>
      <c r="G27" s="72">
        <v>1865</v>
      </c>
    </row>
    <row r="28" spans="1:7" x14ac:dyDescent="0.25">
      <c r="A28" s="32" t="s">
        <v>74</v>
      </c>
      <c r="B28" s="26" t="s">
        <v>53</v>
      </c>
      <c r="C28" s="26">
        <v>3</v>
      </c>
      <c r="D28" s="26">
        <v>2708</v>
      </c>
      <c r="E28" s="26">
        <v>4.6059999999999999</v>
      </c>
      <c r="F28" s="26">
        <v>5.1890000000000001</v>
      </c>
      <c r="G28" s="72">
        <v>583</v>
      </c>
    </row>
    <row r="29" spans="1:7" x14ac:dyDescent="0.25">
      <c r="A29" s="32" t="s">
        <v>74</v>
      </c>
      <c r="B29" s="26" t="s">
        <v>53</v>
      </c>
      <c r="C29" s="26">
        <v>3</v>
      </c>
      <c r="D29" s="26">
        <v>2708</v>
      </c>
      <c r="E29" s="26">
        <v>0.13</v>
      </c>
      <c r="F29" s="26">
        <v>4.6059999999999999</v>
      </c>
      <c r="G29" s="72">
        <v>4476</v>
      </c>
    </row>
    <row r="30" spans="1:7" x14ac:dyDescent="0.25">
      <c r="A30" s="32" t="s">
        <v>74</v>
      </c>
      <c r="B30" s="26" t="s">
        <v>53</v>
      </c>
      <c r="C30" s="26">
        <v>3</v>
      </c>
      <c r="D30" s="26">
        <v>2708</v>
      </c>
      <c r="E30" s="26">
        <v>0</v>
      </c>
      <c r="F30" s="26">
        <v>0.13</v>
      </c>
      <c r="G30" s="72">
        <v>130</v>
      </c>
    </row>
    <row r="31" spans="1:7" x14ac:dyDescent="0.25">
      <c r="A31" s="32" t="s">
        <v>74</v>
      </c>
      <c r="B31" s="26" t="s">
        <v>53</v>
      </c>
      <c r="C31" s="26">
        <v>3</v>
      </c>
      <c r="D31" s="26">
        <v>27011</v>
      </c>
      <c r="E31" s="26">
        <v>0</v>
      </c>
      <c r="F31" s="26">
        <v>4.2480000000000002</v>
      </c>
      <c r="G31" s="72">
        <v>4248</v>
      </c>
    </row>
    <row r="32" spans="1:7" x14ac:dyDescent="0.25">
      <c r="A32" s="32" t="s">
        <v>52</v>
      </c>
      <c r="B32" s="26" t="s">
        <v>53</v>
      </c>
      <c r="C32" s="26">
        <v>3</v>
      </c>
      <c r="D32" s="26">
        <v>27241</v>
      </c>
      <c r="E32" s="26">
        <v>4.9720000000000004</v>
      </c>
      <c r="F32" s="26">
        <v>5.5739999999999998</v>
      </c>
      <c r="G32" s="72">
        <v>602</v>
      </c>
    </row>
    <row r="33" spans="1:9" ht="15.75" thickBot="1" x14ac:dyDescent="0.3">
      <c r="A33" s="34" t="s">
        <v>52</v>
      </c>
      <c r="B33" s="35" t="s">
        <v>53</v>
      </c>
      <c r="C33" s="35">
        <v>3</v>
      </c>
      <c r="D33" s="35">
        <v>27245</v>
      </c>
      <c r="E33" s="35">
        <v>2.0699999999999998</v>
      </c>
      <c r="F33" s="35">
        <v>3.581</v>
      </c>
      <c r="G33" s="74">
        <v>1511</v>
      </c>
    </row>
    <row r="34" spans="1:9" ht="15.75" thickBot="1" x14ac:dyDescent="0.3">
      <c r="A34" s="127" t="s">
        <v>54</v>
      </c>
      <c r="B34" s="128"/>
      <c r="C34" s="128"/>
      <c r="D34" s="128"/>
      <c r="E34" s="128"/>
      <c r="F34" s="128"/>
      <c r="G34" s="129"/>
      <c r="I34" s="23">
        <f t="shared" ref="I34:I93" si="1">IF(C34=0,G34)</f>
        <v>0</v>
      </c>
    </row>
    <row r="35" spans="1:9" x14ac:dyDescent="0.25">
      <c r="A35" s="109" t="s">
        <v>91</v>
      </c>
      <c r="B35" s="110"/>
      <c r="C35" s="110"/>
      <c r="D35" s="110"/>
      <c r="E35" s="110"/>
      <c r="F35" s="110"/>
      <c r="G35" s="111"/>
      <c r="I35" s="23">
        <f t="shared" si="1"/>
        <v>0</v>
      </c>
    </row>
    <row r="36" spans="1:9" ht="15.75" thickBot="1" x14ac:dyDescent="0.3">
      <c r="A36" s="112" t="s">
        <v>92</v>
      </c>
      <c r="B36" s="113"/>
      <c r="C36" s="113"/>
      <c r="D36" s="113"/>
      <c r="E36" s="113"/>
      <c r="F36" s="113"/>
      <c r="G36" s="114"/>
      <c r="I36" s="23">
        <f t="shared" si="1"/>
        <v>0</v>
      </c>
    </row>
    <row r="37" spans="1:9" x14ac:dyDescent="0.25">
      <c r="A37" s="39"/>
      <c r="I37" s="23">
        <f t="shared" si="1"/>
        <v>0</v>
      </c>
    </row>
    <row r="38" spans="1:9" x14ac:dyDescent="0.25">
      <c r="I38" s="23">
        <f t="shared" si="1"/>
        <v>0</v>
      </c>
    </row>
    <row r="39" spans="1:9" x14ac:dyDescent="0.25">
      <c r="I39" s="23">
        <f t="shared" si="1"/>
        <v>0</v>
      </c>
    </row>
    <row r="40" spans="1:9" x14ac:dyDescent="0.25">
      <c r="I40" s="23">
        <f t="shared" si="1"/>
        <v>0</v>
      </c>
    </row>
    <row r="41" spans="1:9" x14ac:dyDescent="0.25">
      <c r="I41" s="23">
        <f t="shared" si="1"/>
        <v>0</v>
      </c>
    </row>
    <row r="42" spans="1:9" x14ac:dyDescent="0.25">
      <c r="I42" s="23">
        <f t="shared" si="1"/>
        <v>0</v>
      </c>
    </row>
    <row r="43" spans="1:9" x14ac:dyDescent="0.25">
      <c r="I43" s="23">
        <f t="shared" si="1"/>
        <v>0</v>
      </c>
    </row>
    <row r="44" spans="1:9" x14ac:dyDescent="0.25">
      <c r="I44" s="23">
        <f t="shared" si="1"/>
        <v>0</v>
      </c>
    </row>
    <row r="45" spans="1:9" x14ac:dyDescent="0.25">
      <c r="I45" s="23">
        <f t="shared" si="1"/>
        <v>0</v>
      </c>
    </row>
    <row r="46" spans="1:9" x14ac:dyDescent="0.25">
      <c r="I46" s="23">
        <f t="shared" si="1"/>
        <v>0</v>
      </c>
    </row>
    <row r="47" spans="1:9" x14ac:dyDescent="0.25">
      <c r="I47" s="23">
        <f t="shared" si="1"/>
        <v>0</v>
      </c>
    </row>
    <row r="48" spans="1:9" x14ac:dyDescent="0.25">
      <c r="I48" s="23">
        <f t="shared" si="1"/>
        <v>0</v>
      </c>
    </row>
    <row r="49" spans="9:9" x14ac:dyDescent="0.25">
      <c r="I49" s="23">
        <f t="shared" si="1"/>
        <v>0</v>
      </c>
    </row>
    <row r="50" spans="9:9" x14ac:dyDescent="0.25">
      <c r="I50" s="23">
        <f t="shared" si="1"/>
        <v>0</v>
      </c>
    </row>
    <row r="51" spans="9:9" x14ac:dyDescent="0.25">
      <c r="I51" s="23">
        <f t="shared" si="1"/>
        <v>0</v>
      </c>
    </row>
    <row r="52" spans="9:9" x14ac:dyDescent="0.25">
      <c r="I52" s="23">
        <f t="shared" si="1"/>
        <v>0</v>
      </c>
    </row>
    <row r="53" spans="9:9" x14ac:dyDescent="0.25">
      <c r="I53" s="23">
        <f t="shared" si="1"/>
        <v>0</v>
      </c>
    </row>
    <row r="54" spans="9:9" x14ac:dyDescent="0.25">
      <c r="I54" s="23">
        <f t="shared" si="1"/>
        <v>0</v>
      </c>
    </row>
    <row r="55" spans="9:9" x14ac:dyDescent="0.25">
      <c r="I55" s="23">
        <f t="shared" si="1"/>
        <v>0</v>
      </c>
    </row>
    <row r="56" spans="9:9" x14ac:dyDescent="0.25">
      <c r="I56" s="23">
        <f t="shared" si="1"/>
        <v>0</v>
      </c>
    </row>
    <row r="57" spans="9:9" x14ac:dyDescent="0.25">
      <c r="I57" s="23">
        <f t="shared" si="1"/>
        <v>0</v>
      </c>
    </row>
    <row r="58" spans="9:9" x14ac:dyDescent="0.25">
      <c r="I58" s="23">
        <f t="shared" si="1"/>
        <v>0</v>
      </c>
    </row>
    <row r="59" spans="9:9" x14ac:dyDescent="0.25">
      <c r="I59" s="23">
        <f t="shared" si="1"/>
        <v>0</v>
      </c>
    </row>
    <row r="60" spans="9:9" x14ac:dyDescent="0.25">
      <c r="I60" s="23">
        <f t="shared" si="1"/>
        <v>0</v>
      </c>
    </row>
    <row r="61" spans="9:9" x14ac:dyDescent="0.25">
      <c r="I61" s="23">
        <f t="shared" si="1"/>
        <v>0</v>
      </c>
    </row>
    <row r="62" spans="9:9" x14ac:dyDescent="0.25">
      <c r="I62" s="23">
        <f t="shared" si="1"/>
        <v>0</v>
      </c>
    </row>
    <row r="63" spans="9:9" x14ac:dyDescent="0.25">
      <c r="I63" s="23">
        <f t="shared" si="1"/>
        <v>0</v>
      </c>
    </row>
    <row r="64" spans="9:9" x14ac:dyDescent="0.25">
      <c r="I64" s="23">
        <f t="shared" si="1"/>
        <v>0</v>
      </c>
    </row>
    <row r="65" spans="9:9" x14ac:dyDescent="0.25">
      <c r="I65" s="23">
        <f t="shared" si="1"/>
        <v>0</v>
      </c>
    </row>
    <row r="66" spans="9:9" x14ac:dyDescent="0.25">
      <c r="I66" s="23">
        <f t="shared" si="1"/>
        <v>0</v>
      </c>
    </row>
    <row r="67" spans="9:9" x14ac:dyDescent="0.25">
      <c r="I67" s="23">
        <f t="shared" si="1"/>
        <v>0</v>
      </c>
    </row>
    <row r="68" spans="9:9" x14ac:dyDescent="0.25">
      <c r="I68" s="23">
        <f t="shared" si="1"/>
        <v>0</v>
      </c>
    </row>
    <row r="69" spans="9:9" x14ac:dyDescent="0.25">
      <c r="I69" s="23">
        <f t="shared" si="1"/>
        <v>0</v>
      </c>
    </row>
    <row r="70" spans="9:9" x14ac:dyDescent="0.25">
      <c r="I70" s="23">
        <f t="shared" si="1"/>
        <v>0</v>
      </c>
    </row>
    <row r="71" spans="9:9" x14ac:dyDescent="0.25">
      <c r="I71" s="23">
        <f t="shared" si="1"/>
        <v>0</v>
      </c>
    </row>
    <row r="72" spans="9:9" x14ac:dyDescent="0.25">
      <c r="I72" s="23">
        <f t="shared" si="1"/>
        <v>0</v>
      </c>
    </row>
    <row r="73" spans="9:9" x14ac:dyDescent="0.25">
      <c r="I73" s="23">
        <f t="shared" si="1"/>
        <v>0</v>
      </c>
    </row>
    <row r="74" spans="9:9" x14ac:dyDescent="0.25">
      <c r="I74" s="23">
        <f t="shared" si="1"/>
        <v>0</v>
      </c>
    </row>
    <row r="75" spans="9:9" x14ac:dyDescent="0.25">
      <c r="I75" s="23">
        <f t="shared" si="1"/>
        <v>0</v>
      </c>
    </row>
    <row r="76" spans="9:9" x14ac:dyDescent="0.25">
      <c r="I76" s="23">
        <f t="shared" si="1"/>
        <v>0</v>
      </c>
    </row>
    <row r="77" spans="9:9" x14ac:dyDescent="0.25">
      <c r="I77" s="23">
        <f t="shared" si="1"/>
        <v>0</v>
      </c>
    </row>
    <row r="78" spans="9:9" x14ac:dyDescent="0.25">
      <c r="I78" s="23">
        <f t="shared" si="1"/>
        <v>0</v>
      </c>
    </row>
    <row r="79" spans="9:9" x14ac:dyDescent="0.25">
      <c r="I79" s="23">
        <f t="shared" si="1"/>
        <v>0</v>
      </c>
    </row>
    <row r="80" spans="9:9" x14ac:dyDescent="0.25">
      <c r="I80" s="23">
        <f t="shared" si="1"/>
        <v>0</v>
      </c>
    </row>
    <row r="81" spans="9:9" x14ac:dyDescent="0.25">
      <c r="I81" s="23">
        <f t="shared" si="1"/>
        <v>0</v>
      </c>
    </row>
    <row r="82" spans="9:9" x14ac:dyDescent="0.25">
      <c r="I82" s="23">
        <f t="shared" si="1"/>
        <v>0</v>
      </c>
    </row>
    <row r="83" spans="9:9" x14ac:dyDescent="0.25">
      <c r="I83" s="23">
        <f t="shared" si="1"/>
        <v>0</v>
      </c>
    </row>
    <row r="84" spans="9:9" x14ac:dyDescent="0.25">
      <c r="I84" s="23">
        <f t="shared" si="1"/>
        <v>0</v>
      </c>
    </row>
    <row r="85" spans="9:9" x14ac:dyDescent="0.25">
      <c r="I85" s="23">
        <f t="shared" si="1"/>
        <v>0</v>
      </c>
    </row>
    <row r="86" spans="9:9" x14ac:dyDescent="0.25">
      <c r="I86" s="23">
        <f t="shared" si="1"/>
        <v>0</v>
      </c>
    </row>
    <row r="87" spans="9:9" x14ac:dyDescent="0.25">
      <c r="I87" s="23">
        <f t="shared" si="1"/>
        <v>0</v>
      </c>
    </row>
    <row r="88" spans="9:9" x14ac:dyDescent="0.25">
      <c r="I88" s="23">
        <f t="shared" si="1"/>
        <v>0</v>
      </c>
    </row>
    <row r="89" spans="9:9" x14ac:dyDescent="0.25">
      <c r="I89" s="23">
        <f t="shared" si="1"/>
        <v>0</v>
      </c>
    </row>
    <row r="90" spans="9:9" x14ac:dyDescent="0.25">
      <c r="I90" s="23">
        <f t="shared" si="1"/>
        <v>0</v>
      </c>
    </row>
    <row r="91" spans="9:9" x14ac:dyDescent="0.25">
      <c r="I91" s="23">
        <f t="shared" si="1"/>
        <v>0</v>
      </c>
    </row>
    <row r="92" spans="9:9" x14ac:dyDescent="0.25">
      <c r="I92" s="23">
        <f t="shared" si="1"/>
        <v>0</v>
      </c>
    </row>
    <row r="93" spans="9:9" x14ac:dyDescent="0.25">
      <c r="I93" s="23">
        <f t="shared" si="1"/>
        <v>0</v>
      </c>
    </row>
    <row r="94" spans="9:9" x14ac:dyDescent="0.25">
      <c r="I94" s="23">
        <f t="shared" ref="I94:I104" si="2">IF(C94=0,G94)</f>
        <v>0</v>
      </c>
    </row>
    <row r="95" spans="9:9" x14ac:dyDescent="0.25">
      <c r="I95" s="23">
        <f t="shared" si="2"/>
        <v>0</v>
      </c>
    </row>
    <row r="96" spans="9:9" x14ac:dyDescent="0.25">
      <c r="I96" s="23">
        <f t="shared" si="2"/>
        <v>0</v>
      </c>
    </row>
    <row r="97" spans="9:9" x14ac:dyDescent="0.25">
      <c r="I97" s="23">
        <f t="shared" si="2"/>
        <v>0</v>
      </c>
    </row>
    <row r="98" spans="9:9" x14ac:dyDescent="0.25">
      <c r="I98" s="23">
        <f t="shared" si="2"/>
        <v>0</v>
      </c>
    </row>
    <row r="99" spans="9:9" x14ac:dyDescent="0.25">
      <c r="I99" s="23">
        <f t="shared" si="2"/>
        <v>0</v>
      </c>
    </row>
    <row r="100" spans="9:9" x14ac:dyDescent="0.25">
      <c r="I100" s="23">
        <f t="shared" si="2"/>
        <v>0</v>
      </c>
    </row>
    <row r="101" spans="9:9" x14ac:dyDescent="0.25">
      <c r="I101" s="23">
        <f t="shared" si="2"/>
        <v>0</v>
      </c>
    </row>
    <row r="102" spans="9:9" x14ac:dyDescent="0.25">
      <c r="I102" s="23">
        <f t="shared" si="2"/>
        <v>0</v>
      </c>
    </row>
    <row r="103" spans="9:9" x14ac:dyDescent="0.25">
      <c r="I103" s="23">
        <f t="shared" si="2"/>
        <v>0</v>
      </c>
    </row>
    <row r="104" spans="9:9" x14ac:dyDescent="0.25">
      <c r="I104" s="23">
        <f t="shared" si="2"/>
        <v>0</v>
      </c>
    </row>
  </sheetData>
  <mergeCells count="23">
    <mergeCell ref="A1:G1"/>
    <mergeCell ref="E11:F11"/>
    <mergeCell ref="A34:G34"/>
    <mergeCell ref="A35:G35"/>
    <mergeCell ref="A36:G36"/>
    <mergeCell ref="A8:B8"/>
    <mergeCell ref="C8:G8"/>
    <mergeCell ref="A9:B9"/>
    <mergeCell ref="C9:G9"/>
    <mergeCell ref="C10:G10"/>
    <mergeCell ref="A11:B11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8647-190F-4021-A3F2-1141C64CBCD2}">
  <sheetPr>
    <pageSetUpPr fitToPage="1"/>
  </sheetPr>
  <dimension ref="A1:V105"/>
  <sheetViews>
    <sheetView view="pageBreakPreview" zoomScaleNormal="100" zoomScaleSheetLayoutView="100" workbookViewId="0">
      <selection activeCell="A46" sqref="A46:G46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style="27" customWidth="1"/>
    <col min="9" max="9" width="10.85546875" style="23" customWidth="1"/>
    <col min="10" max="12" width="10.85546875" style="27" customWidth="1"/>
    <col min="13" max="20" width="10.85546875" customWidth="1"/>
    <col min="21" max="21" width="47.42578125" bestFit="1" customWidth="1"/>
    <col min="22" max="22" width="10.85546875" style="23" customWidth="1"/>
    <col min="23" max="23" width="10.42578125" bestFit="1" customWidth="1"/>
    <col min="24" max="24" width="16" bestFit="1" customWidth="1"/>
    <col min="25" max="25" width="6.28515625" customWidth="1"/>
    <col min="26" max="26" width="12.42578125" bestFit="1" customWidth="1"/>
    <col min="27" max="27" width="47.42578125" bestFit="1" customWidth="1"/>
  </cols>
  <sheetData>
    <row r="1" spans="1:22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22" ht="15.75" x14ac:dyDescent="0.25">
      <c r="A2" s="94" t="s">
        <v>32</v>
      </c>
      <c r="B2" s="95"/>
      <c r="C2" s="96" t="s">
        <v>93</v>
      </c>
      <c r="D2" s="96"/>
      <c r="E2" s="96"/>
      <c r="F2" s="96"/>
      <c r="G2" s="97"/>
      <c r="J2" s="40"/>
      <c r="K2" s="40"/>
      <c r="L2" s="40"/>
      <c r="M2" s="41"/>
      <c r="N2" s="41"/>
      <c r="O2" s="41"/>
      <c r="P2" s="41"/>
      <c r="Q2" s="41"/>
      <c r="R2" s="41"/>
      <c r="S2" s="41"/>
      <c r="T2" s="41"/>
    </row>
    <row r="3" spans="1:22" x14ac:dyDescent="0.25">
      <c r="A3" s="98" t="s">
        <v>34</v>
      </c>
      <c r="B3" s="99"/>
      <c r="C3" s="100" t="s">
        <v>84</v>
      </c>
      <c r="D3" s="100"/>
      <c r="E3" s="100"/>
      <c r="F3" s="100"/>
      <c r="G3" s="101"/>
      <c r="J3" s="40"/>
      <c r="K3" s="40"/>
      <c r="L3" s="40"/>
      <c r="M3" s="41"/>
      <c r="N3" s="41"/>
      <c r="O3" s="41"/>
      <c r="P3" s="41"/>
      <c r="Q3" s="41"/>
      <c r="R3" s="41"/>
      <c r="S3" s="41"/>
      <c r="T3" s="41"/>
    </row>
    <row r="4" spans="1:22" x14ac:dyDescent="0.25">
      <c r="A4" s="98" t="s">
        <v>36</v>
      </c>
      <c r="B4" s="99"/>
      <c r="C4" s="100" t="s">
        <v>80</v>
      </c>
      <c r="D4" s="100"/>
      <c r="E4" s="100"/>
      <c r="F4" s="100"/>
      <c r="G4" s="101"/>
      <c r="J4" s="40"/>
      <c r="K4" s="40"/>
      <c r="L4" s="40"/>
      <c r="M4" s="41"/>
      <c r="N4" s="41"/>
      <c r="O4" s="41"/>
      <c r="P4" s="41"/>
      <c r="Q4" s="41"/>
      <c r="R4" s="41"/>
      <c r="S4" s="41"/>
      <c r="T4" s="41"/>
    </row>
    <row r="5" spans="1:22" x14ac:dyDescent="0.25">
      <c r="A5" s="98" t="s">
        <v>38</v>
      </c>
      <c r="B5" s="99"/>
      <c r="C5" s="100"/>
      <c r="D5" s="100"/>
      <c r="E5" s="100"/>
      <c r="F5" s="100"/>
      <c r="G5" s="101"/>
      <c r="J5" s="40"/>
      <c r="K5" s="40"/>
      <c r="L5" s="40"/>
      <c r="M5" s="41"/>
      <c r="N5" s="41"/>
      <c r="O5" s="41"/>
      <c r="P5" s="41"/>
      <c r="Q5" s="41"/>
      <c r="R5" s="41"/>
      <c r="S5" s="41"/>
      <c r="T5" s="41"/>
    </row>
    <row r="6" spans="1:22" x14ac:dyDescent="0.25">
      <c r="A6" s="115" t="s">
        <v>39</v>
      </c>
      <c r="B6" s="116"/>
      <c r="C6" s="28"/>
      <c r="D6" s="124"/>
      <c r="E6" s="125"/>
      <c r="F6" s="125"/>
      <c r="G6" s="126"/>
      <c r="J6" s="42"/>
      <c r="K6" s="42"/>
      <c r="L6" s="42"/>
      <c r="M6" s="43"/>
      <c r="N6" s="43"/>
      <c r="O6" s="43"/>
      <c r="P6" s="43"/>
      <c r="Q6" s="43"/>
      <c r="R6" s="43"/>
      <c r="S6" s="43"/>
      <c r="T6" s="43"/>
    </row>
    <row r="7" spans="1:22" x14ac:dyDescent="0.25">
      <c r="A7" s="98" t="s">
        <v>40</v>
      </c>
      <c r="B7" s="99"/>
      <c r="C7" s="92"/>
      <c r="D7" s="92"/>
      <c r="E7" s="92"/>
      <c r="F7" s="92"/>
      <c r="G7" s="93"/>
      <c r="J7" s="44"/>
      <c r="K7" s="44"/>
      <c r="L7" s="44"/>
      <c r="M7" s="45"/>
      <c r="N7" s="45"/>
      <c r="O7" s="45"/>
      <c r="P7" s="45"/>
      <c r="Q7" s="45"/>
      <c r="R7" s="45"/>
      <c r="S7" s="45"/>
      <c r="T7" s="45"/>
    </row>
    <row r="8" spans="1:22" x14ac:dyDescent="0.25">
      <c r="A8" s="115" t="s">
        <v>41</v>
      </c>
      <c r="B8" s="116"/>
      <c r="C8" s="117"/>
      <c r="D8" s="117"/>
      <c r="E8" s="117"/>
      <c r="F8" s="117"/>
      <c r="G8" s="118"/>
      <c r="J8" s="46"/>
      <c r="K8" s="46"/>
      <c r="L8" s="46"/>
      <c r="M8" s="47"/>
      <c r="N8" s="47"/>
      <c r="O8" s="47"/>
      <c r="P8" s="47"/>
      <c r="Q8" s="47"/>
      <c r="R8" s="47"/>
      <c r="S8" s="47"/>
      <c r="T8" s="47"/>
    </row>
    <row r="9" spans="1:22" x14ac:dyDescent="0.25">
      <c r="A9" s="98" t="s">
        <v>42</v>
      </c>
      <c r="B9" s="99"/>
      <c r="C9" s="119"/>
      <c r="D9" s="117"/>
      <c r="E9" s="117"/>
      <c r="F9" s="117"/>
      <c r="G9" s="118"/>
      <c r="J9" s="46"/>
      <c r="K9" s="46"/>
      <c r="L9" s="46"/>
      <c r="M9" s="47"/>
      <c r="N9" s="47"/>
      <c r="O9" s="47"/>
      <c r="P9" s="47"/>
      <c r="Q9" s="47"/>
      <c r="R9" s="47"/>
      <c r="S9" s="47"/>
      <c r="T9" s="47"/>
    </row>
    <row r="10" spans="1:22" ht="15.75" thickBot="1" x14ac:dyDescent="0.3">
      <c r="A10" s="65" t="s">
        <v>43</v>
      </c>
      <c r="B10" s="66"/>
      <c r="C10" s="120"/>
      <c r="D10" s="120"/>
      <c r="E10" s="120"/>
      <c r="F10" s="120"/>
      <c r="G10" s="121"/>
      <c r="J10" s="48"/>
      <c r="K10" s="48"/>
      <c r="L10" s="48"/>
      <c r="M10" s="49"/>
      <c r="N10" s="49"/>
      <c r="O10" s="49"/>
      <c r="P10" s="49"/>
      <c r="Q10" s="49"/>
      <c r="R10" s="49"/>
      <c r="S10" s="49"/>
      <c r="T10" s="49"/>
    </row>
    <row r="11" spans="1:22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SUM(G13:G22)</f>
        <v>27359</v>
      </c>
      <c r="I11" s="23">
        <f>SUM(I23:I103)</f>
        <v>0</v>
      </c>
      <c r="V11" s="23">
        <f>SUM(V23:V52)</f>
        <v>0</v>
      </c>
    </row>
    <row r="12" spans="1:22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  <c r="J12" s="50"/>
      <c r="K12" s="50"/>
      <c r="L12" s="50"/>
      <c r="M12" s="51"/>
      <c r="N12" s="51"/>
      <c r="O12" s="51"/>
      <c r="P12" s="51"/>
      <c r="Q12" s="51"/>
      <c r="R12" s="51"/>
      <c r="S12" s="51"/>
      <c r="T12" s="51"/>
    </row>
    <row r="13" spans="1:22" x14ac:dyDescent="0.25">
      <c r="A13" s="29" t="s">
        <v>52</v>
      </c>
      <c r="B13" s="30" t="s">
        <v>53</v>
      </c>
      <c r="C13" s="30">
        <v>3</v>
      </c>
      <c r="D13" s="30">
        <v>27241</v>
      </c>
      <c r="E13" s="30">
        <v>0</v>
      </c>
      <c r="F13" s="30">
        <v>0.19900000000000001</v>
      </c>
      <c r="G13" s="71">
        <v>199</v>
      </c>
      <c r="J13" s="50"/>
      <c r="K13" s="50"/>
      <c r="L13" s="50"/>
      <c r="M13" s="51"/>
      <c r="N13" s="51"/>
      <c r="O13" s="51"/>
      <c r="P13" s="51"/>
      <c r="Q13" s="51"/>
      <c r="R13" s="51"/>
      <c r="S13" s="51"/>
      <c r="T13" s="51"/>
    </row>
    <row r="14" spans="1:22" x14ac:dyDescent="0.25">
      <c r="A14" s="32" t="s">
        <v>52</v>
      </c>
      <c r="B14" s="26" t="s">
        <v>53</v>
      </c>
      <c r="C14" s="26">
        <v>3</v>
      </c>
      <c r="D14" s="26">
        <v>27243</v>
      </c>
      <c r="E14" s="26">
        <v>0</v>
      </c>
      <c r="F14" s="26">
        <v>4.4669999999999996</v>
      </c>
      <c r="G14" s="72">
        <v>4467</v>
      </c>
      <c r="J14" s="50"/>
      <c r="K14" s="50"/>
      <c r="L14" s="50"/>
      <c r="M14" s="51"/>
      <c r="N14" s="51"/>
      <c r="O14" s="51"/>
      <c r="P14" s="51"/>
      <c r="Q14" s="51"/>
      <c r="R14" s="51"/>
      <c r="S14" s="51"/>
      <c r="T14" s="51"/>
    </row>
    <row r="15" spans="1:22" x14ac:dyDescent="0.25">
      <c r="A15" s="32" t="s">
        <v>52</v>
      </c>
      <c r="B15" s="26" t="s">
        <v>53</v>
      </c>
      <c r="C15" s="26">
        <v>3</v>
      </c>
      <c r="D15" s="26">
        <v>27243</v>
      </c>
      <c r="E15" s="26">
        <v>4.4669999999999996</v>
      </c>
      <c r="F15" s="26">
        <v>7.452</v>
      </c>
      <c r="G15" s="72">
        <v>2985</v>
      </c>
      <c r="J15" s="50"/>
      <c r="K15" s="50"/>
      <c r="L15" s="50"/>
      <c r="M15" s="51"/>
      <c r="N15" s="51"/>
      <c r="O15" s="51"/>
      <c r="P15" s="51"/>
      <c r="Q15" s="51"/>
      <c r="R15" s="51"/>
      <c r="S15" s="51"/>
      <c r="T15" s="51"/>
    </row>
    <row r="16" spans="1:22" x14ac:dyDescent="0.25">
      <c r="A16" s="32" t="s">
        <v>52</v>
      </c>
      <c r="B16" s="26" t="s">
        <v>53</v>
      </c>
      <c r="C16" s="26">
        <v>3</v>
      </c>
      <c r="D16" s="26">
        <v>27241</v>
      </c>
      <c r="E16" s="26">
        <v>0.19900000000000001</v>
      </c>
      <c r="F16" s="26">
        <v>3.2389999999999999</v>
      </c>
      <c r="G16" s="72">
        <v>3040</v>
      </c>
      <c r="J16" s="50"/>
      <c r="K16" s="50"/>
      <c r="L16" s="50"/>
      <c r="M16" s="51"/>
      <c r="N16" s="51"/>
      <c r="O16" s="51"/>
      <c r="P16" s="51"/>
      <c r="Q16" s="51"/>
      <c r="R16" s="51"/>
      <c r="S16" s="51"/>
      <c r="T16" s="51"/>
    </row>
    <row r="17" spans="1:22" x14ac:dyDescent="0.25">
      <c r="A17" s="32" t="s">
        <v>52</v>
      </c>
      <c r="B17" s="26" t="s">
        <v>53</v>
      </c>
      <c r="C17" s="26">
        <v>3</v>
      </c>
      <c r="D17" s="26">
        <v>27241</v>
      </c>
      <c r="E17" s="26">
        <v>3.2389999999999999</v>
      </c>
      <c r="F17" s="26">
        <v>4.9720000000000004</v>
      </c>
      <c r="G17" s="72">
        <v>1733</v>
      </c>
      <c r="J17" s="50"/>
      <c r="K17" s="50"/>
      <c r="L17" s="50"/>
      <c r="M17" s="51"/>
      <c r="N17" s="51"/>
      <c r="O17" s="51"/>
      <c r="P17" s="51"/>
      <c r="Q17" s="51"/>
      <c r="R17" s="51"/>
      <c r="S17" s="51"/>
      <c r="T17" s="51"/>
    </row>
    <row r="18" spans="1:22" x14ac:dyDescent="0.25">
      <c r="A18" s="32" t="s">
        <v>52</v>
      </c>
      <c r="B18" s="26" t="s">
        <v>53</v>
      </c>
      <c r="C18" s="26">
        <v>3</v>
      </c>
      <c r="D18" s="26">
        <v>27244</v>
      </c>
      <c r="E18" s="26">
        <v>3.3279999999999998</v>
      </c>
      <c r="F18" s="26">
        <v>6.1310000000000002</v>
      </c>
      <c r="G18" s="72">
        <v>2803</v>
      </c>
      <c r="J18" s="50"/>
      <c r="K18" s="50"/>
      <c r="L18" s="50"/>
      <c r="M18" s="51"/>
      <c r="N18" s="51"/>
      <c r="O18" s="51"/>
      <c r="P18" s="51"/>
      <c r="Q18" s="51"/>
      <c r="R18" s="51"/>
      <c r="S18" s="51"/>
      <c r="T18" s="51"/>
    </row>
    <row r="19" spans="1:22" x14ac:dyDescent="0.25">
      <c r="A19" s="32" t="s">
        <v>52</v>
      </c>
      <c r="B19" s="26" t="s">
        <v>53</v>
      </c>
      <c r="C19" s="26">
        <v>3</v>
      </c>
      <c r="D19" s="26">
        <v>27244</v>
      </c>
      <c r="E19" s="26">
        <v>0</v>
      </c>
      <c r="F19" s="26">
        <v>3.3279999999999998</v>
      </c>
      <c r="G19" s="72">
        <v>3328</v>
      </c>
      <c r="J19" s="50"/>
      <c r="K19" s="50"/>
      <c r="L19" s="50"/>
      <c r="M19" s="51"/>
      <c r="N19" s="51"/>
      <c r="O19" s="51"/>
      <c r="P19" s="51"/>
      <c r="Q19" s="51"/>
      <c r="R19" s="51"/>
      <c r="S19" s="51"/>
      <c r="T19" s="51"/>
    </row>
    <row r="20" spans="1:22" x14ac:dyDescent="0.25">
      <c r="A20" s="32" t="s">
        <v>52</v>
      </c>
      <c r="B20" s="26" t="s">
        <v>53</v>
      </c>
      <c r="C20" s="26">
        <v>3</v>
      </c>
      <c r="D20" s="26">
        <v>27240</v>
      </c>
      <c r="E20" s="26">
        <v>0</v>
      </c>
      <c r="F20" s="26">
        <v>1.8069999999999999</v>
      </c>
      <c r="G20" s="72">
        <v>1807</v>
      </c>
      <c r="J20" s="50"/>
      <c r="K20" s="50"/>
      <c r="L20" s="50"/>
      <c r="M20" s="51"/>
      <c r="N20" s="51"/>
      <c r="O20" s="51"/>
      <c r="P20" s="51"/>
      <c r="Q20" s="51"/>
      <c r="R20" s="51"/>
      <c r="S20" s="51"/>
      <c r="T20" s="51"/>
    </row>
    <row r="21" spans="1:22" x14ac:dyDescent="0.25">
      <c r="A21" s="32" t="s">
        <v>52</v>
      </c>
      <c r="B21" s="26" t="s">
        <v>59</v>
      </c>
      <c r="C21" s="26">
        <v>2</v>
      </c>
      <c r="D21" s="26">
        <v>592</v>
      </c>
      <c r="E21" s="26">
        <v>7.9630000000000001</v>
      </c>
      <c r="F21" s="26">
        <v>14.718999999999999</v>
      </c>
      <c r="G21" s="72">
        <v>6756</v>
      </c>
      <c r="J21" s="50"/>
      <c r="K21" s="50"/>
      <c r="L21" s="50"/>
      <c r="M21" s="51"/>
      <c r="N21" s="51"/>
      <c r="O21" s="51"/>
      <c r="P21" s="51"/>
      <c r="Q21" s="51"/>
      <c r="R21" s="51"/>
      <c r="S21" s="51"/>
      <c r="T21" s="51"/>
    </row>
    <row r="22" spans="1:22" ht="15.75" thickBot="1" x14ac:dyDescent="0.3">
      <c r="A22" s="34" t="s">
        <v>52</v>
      </c>
      <c r="B22" s="35" t="s">
        <v>53</v>
      </c>
      <c r="C22" s="35">
        <v>3</v>
      </c>
      <c r="D22" s="35">
        <v>27242</v>
      </c>
      <c r="E22" s="35">
        <v>0</v>
      </c>
      <c r="F22" s="35">
        <v>0.24099999999999999</v>
      </c>
      <c r="G22" s="74">
        <v>241</v>
      </c>
      <c r="J22" s="50"/>
      <c r="K22" s="50"/>
      <c r="L22" s="50"/>
      <c r="M22" s="51"/>
      <c r="N22" s="51"/>
      <c r="O22" s="51"/>
      <c r="P22" s="51"/>
      <c r="Q22" s="51"/>
      <c r="R22" s="51"/>
      <c r="S22" s="51"/>
      <c r="T22" s="51"/>
    </row>
    <row r="23" spans="1:22" ht="15.75" thickBot="1" x14ac:dyDescent="0.3">
      <c r="A23" s="127" t="s">
        <v>54</v>
      </c>
      <c r="B23" s="128"/>
      <c r="C23" s="128"/>
      <c r="D23" s="128"/>
      <c r="E23" s="128"/>
      <c r="F23" s="128"/>
      <c r="G23" s="129"/>
      <c r="I23" s="23">
        <f t="shared" ref="I23:I82" si="0">IF(C23=0,G23)</f>
        <v>0</v>
      </c>
      <c r="J23" s="52"/>
      <c r="K23" s="52"/>
      <c r="L23" s="52"/>
      <c r="M23" s="53"/>
      <c r="N23" s="53"/>
      <c r="O23" s="53"/>
      <c r="P23" s="53"/>
      <c r="Q23" s="53"/>
      <c r="R23" s="53"/>
      <c r="S23" s="53"/>
      <c r="T23" s="53"/>
      <c r="V23" s="23">
        <f t="shared" ref="V23:V52" si="1">IF(C23=0,G23)</f>
        <v>0</v>
      </c>
    </row>
    <row r="24" spans="1:22" x14ac:dyDescent="0.25">
      <c r="A24" s="109" t="s">
        <v>94</v>
      </c>
      <c r="B24" s="110"/>
      <c r="C24" s="110"/>
      <c r="D24" s="110"/>
      <c r="E24" s="110"/>
      <c r="F24" s="110"/>
      <c r="G24" s="111"/>
      <c r="I24" s="23">
        <f t="shared" si="0"/>
        <v>0</v>
      </c>
      <c r="J24" s="54"/>
      <c r="K24" s="54"/>
      <c r="L24" s="54"/>
      <c r="M24" s="55"/>
      <c r="N24" s="55"/>
      <c r="O24" s="55"/>
      <c r="P24" s="55"/>
      <c r="Q24" s="55"/>
      <c r="R24" s="55"/>
      <c r="S24" s="55"/>
      <c r="T24" s="55"/>
      <c r="V24" s="23">
        <f t="shared" si="1"/>
        <v>0</v>
      </c>
    </row>
    <row r="25" spans="1:22" ht="15.75" thickBot="1" x14ac:dyDescent="0.3">
      <c r="A25" s="112" t="s">
        <v>95</v>
      </c>
      <c r="B25" s="113"/>
      <c r="C25" s="113"/>
      <c r="D25" s="113"/>
      <c r="E25" s="113"/>
      <c r="F25" s="113"/>
      <c r="G25" s="114"/>
      <c r="I25" s="23">
        <f t="shared" si="0"/>
        <v>0</v>
      </c>
      <c r="J25" s="54"/>
      <c r="K25" s="54"/>
      <c r="L25" s="54"/>
      <c r="M25" s="55"/>
      <c r="N25" s="55"/>
      <c r="O25" s="55"/>
      <c r="P25" s="55"/>
      <c r="Q25" s="55"/>
      <c r="R25" s="55"/>
      <c r="S25" s="55"/>
      <c r="T25" s="55"/>
      <c r="V25" s="23">
        <f t="shared" si="1"/>
        <v>0</v>
      </c>
    </row>
    <row r="26" spans="1:22" x14ac:dyDescent="0.25">
      <c r="A26" s="39"/>
      <c r="I26" s="23">
        <f t="shared" si="0"/>
        <v>0</v>
      </c>
      <c r="V26" s="23">
        <f t="shared" si="1"/>
        <v>0</v>
      </c>
    </row>
    <row r="27" spans="1:22" x14ac:dyDescent="0.25">
      <c r="I27" s="23">
        <f t="shared" si="0"/>
        <v>0</v>
      </c>
      <c r="V27" s="23">
        <f t="shared" si="1"/>
        <v>0</v>
      </c>
    </row>
    <row r="28" spans="1:22" x14ac:dyDescent="0.25">
      <c r="I28" s="23">
        <f t="shared" si="0"/>
        <v>0</v>
      </c>
      <c r="V28" s="23">
        <f t="shared" si="1"/>
        <v>0</v>
      </c>
    </row>
    <row r="29" spans="1:22" x14ac:dyDescent="0.25">
      <c r="I29" s="23">
        <f t="shared" si="0"/>
        <v>0</v>
      </c>
      <c r="V29" s="23">
        <f t="shared" si="1"/>
        <v>0</v>
      </c>
    </row>
    <row r="30" spans="1:22" x14ac:dyDescent="0.25">
      <c r="I30" s="23">
        <f t="shared" si="0"/>
        <v>0</v>
      </c>
      <c r="V30" s="23">
        <f t="shared" si="1"/>
        <v>0</v>
      </c>
    </row>
    <row r="31" spans="1:22" x14ac:dyDescent="0.25">
      <c r="I31" s="23">
        <f t="shared" si="0"/>
        <v>0</v>
      </c>
      <c r="V31" s="23">
        <f t="shared" si="1"/>
        <v>0</v>
      </c>
    </row>
    <row r="32" spans="1:22" x14ac:dyDescent="0.25">
      <c r="I32" s="23">
        <f t="shared" si="0"/>
        <v>0</v>
      </c>
      <c r="V32" s="23">
        <f t="shared" si="1"/>
        <v>0</v>
      </c>
    </row>
    <row r="33" spans="9:22" x14ac:dyDescent="0.25">
      <c r="I33" s="23">
        <f t="shared" si="0"/>
        <v>0</v>
      </c>
      <c r="V33" s="23">
        <f t="shared" si="1"/>
        <v>0</v>
      </c>
    </row>
    <row r="34" spans="9:22" x14ac:dyDescent="0.25">
      <c r="I34" s="23">
        <f t="shared" si="0"/>
        <v>0</v>
      </c>
      <c r="V34" s="23">
        <f t="shared" si="1"/>
        <v>0</v>
      </c>
    </row>
    <row r="35" spans="9:22" x14ac:dyDescent="0.25">
      <c r="I35" s="23">
        <f t="shared" si="0"/>
        <v>0</v>
      </c>
      <c r="V35" s="23">
        <f t="shared" si="1"/>
        <v>0</v>
      </c>
    </row>
    <row r="36" spans="9:22" x14ac:dyDescent="0.25">
      <c r="I36" s="23">
        <f t="shared" si="0"/>
        <v>0</v>
      </c>
      <c r="V36" s="23">
        <f t="shared" si="1"/>
        <v>0</v>
      </c>
    </row>
    <row r="37" spans="9:22" x14ac:dyDescent="0.25">
      <c r="I37" s="23">
        <f t="shared" si="0"/>
        <v>0</v>
      </c>
      <c r="V37" s="23">
        <f t="shared" si="1"/>
        <v>0</v>
      </c>
    </row>
    <row r="38" spans="9:22" x14ac:dyDescent="0.25">
      <c r="I38" s="23">
        <f t="shared" si="0"/>
        <v>0</v>
      </c>
      <c r="V38" s="23">
        <f t="shared" si="1"/>
        <v>0</v>
      </c>
    </row>
    <row r="39" spans="9:22" x14ac:dyDescent="0.25">
      <c r="I39" s="23">
        <f t="shared" si="0"/>
        <v>0</v>
      </c>
      <c r="V39" s="23">
        <f t="shared" si="1"/>
        <v>0</v>
      </c>
    </row>
    <row r="40" spans="9:22" x14ac:dyDescent="0.25">
      <c r="I40" s="23">
        <f t="shared" si="0"/>
        <v>0</v>
      </c>
      <c r="V40" s="23">
        <f t="shared" si="1"/>
        <v>0</v>
      </c>
    </row>
    <row r="41" spans="9:22" x14ac:dyDescent="0.25">
      <c r="I41" s="23">
        <f t="shared" si="0"/>
        <v>0</v>
      </c>
      <c r="V41" s="23">
        <f t="shared" si="1"/>
        <v>0</v>
      </c>
    </row>
    <row r="42" spans="9:22" x14ac:dyDescent="0.25">
      <c r="I42" s="23">
        <f t="shared" si="0"/>
        <v>0</v>
      </c>
      <c r="V42" s="23">
        <f t="shared" si="1"/>
        <v>0</v>
      </c>
    </row>
    <row r="43" spans="9:22" x14ac:dyDescent="0.25">
      <c r="I43" s="23">
        <f t="shared" si="0"/>
        <v>0</v>
      </c>
      <c r="V43" s="23">
        <f t="shared" si="1"/>
        <v>0</v>
      </c>
    </row>
    <row r="44" spans="9:22" x14ac:dyDescent="0.25">
      <c r="I44" s="23">
        <f t="shared" si="0"/>
        <v>0</v>
      </c>
      <c r="V44" s="23">
        <f t="shared" si="1"/>
        <v>0</v>
      </c>
    </row>
    <row r="45" spans="9:22" x14ac:dyDescent="0.25">
      <c r="I45" s="23">
        <f t="shared" si="0"/>
        <v>0</v>
      </c>
      <c r="V45" s="23">
        <f t="shared" si="1"/>
        <v>0</v>
      </c>
    </row>
    <row r="46" spans="9:22" x14ac:dyDescent="0.25">
      <c r="I46" s="23">
        <f t="shared" si="0"/>
        <v>0</v>
      </c>
      <c r="V46" s="23">
        <f t="shared" si="1"/>
        <v>0</v>
      </c>
    </row>
    <row r="47" spans="9:22" x14ac:dyDescent="0.25">
      <c r="I47" s="23">
        <f t="shared" si="0"/>
        <v>0</v>
      </c>
      <c r="V47" s="23">
        <f t="shared" si="1"/>
        <v>0</v>
      </c>
    </row>
    <row r="48" spans="9:22" x14ac:dyDescent="0.25">
      <c r="I48" s="23">
        <f t="shared" si="0"/>
        <v>0</v>
      </c>
      <c r="V48" s="23">
        <f t="shared" si="1"/>
        <v>0</v>
      </c>
    </row>
    <row r="49" spans="9:22" x14ac:dyDescent="0.25">
      <c r="I49" s="23">
        <f t="shared" si="0"/>
        <v>0</v>
      </c>
      <c r="V49" s="23">
        <f t="shared" si="1"/>
        <v>0</v>
      </c>
    </row>
    <row r="50" spans="9:22" x14ac:dyDescent="0.25">
      <c r="I50" s="23">
        <f t="shared" si="0"/>
        <v>0</v>
      </c>
      <c r="V50" s="23">
        <f t="shared" si="1"/>
        <v>0</v>
      </c>
    </row>
    <row r="51" spans="9:22" x14ac:dyDescent="0.25">
      <c r="I51" s="23">
        <f t="shared" si="0"/>
        <v>0</v>
      </c>
      <c r="V51" s="23">
        <f t="shared" si="1"/>
        <v>0</v>
      </c>
    </row>
    <row r="52" spans="9:22" x14ac:dyDescent="0.25">
      <c r="I52" s="23">
        <f t="shared" si="0"/>
        <v>0</v>
      </c>
      <c r="V52" s="23">
        <f t="shared" si="1"/>
        <v>0</v>
      </c>
    </row>
    <row r="53" spans="9:22" x14ac:dyDescent="0.25">
      <c r="I53" s="23">
        <f t="shared" si="0"/>
        <v>0</v>
      </c>
    </row>
    <row r="54" spans="9:22" x14ac:dyDescent="0.25">
      <c r="I54" s="23">
        <f t="shared" si="0"/>
        <v>0</v>
      </c>
    </row>
    <row r="55" spans="9:22" x14ac:dyDescent="0.25">
      <c r="I55" s="23">
        <f t="shared" si="0"/>
        <v>0</v>
      </c>
    </row>
    <row r="56" spans="9:22" x14ac:dyDescent="0.25">
      <c r="I56" s="23">
        <f t="shared" si="0"/>
        <v>0</v>
      </c>
    </row>
    <row r="57" spans="9:22" x14ac:dyDescent="0.25">
      <c r="I57" s="23">
        <f t="shared" si="0"/>
        <v>0</v>
      </c>
    </row>
    <row r="58" spans="9:22" x14ac:dyDescent="0.25">
      <c r="I58" s="23">
        <f t="shared" si="0"/>
        <v>0</v>
      </c>
    </row>
    <row r="59" spans="9:22" x14ac:dyDescent="0.25">
      <c r="I59" s="23">
        <f t="shared" si="0"/>
        <v>0</v>
      </c>
    </row>
    <row r="60" spans="9:22" x14ac:dyDescent="0.25">
      <c r="I60" s="23">
        <f t="shared" si="0"/>
        <v>0</v>
      </c>
      <c r="V60"/>
    </row>
    <row r="61" spans="9:22" x14ac:dyDescent="0.25">
      <c r="I61" s="23">
        <f t="shared" si="0"/>
        <v>0</v>
      </c>
      <c r="V61"/>
    </row>
    <row r="62" spans="9:22" x14ac:dyDescent="0.25">
      <c r="I62" s="23">
        <f t="shared" si="0"/>
        <v>0</v>
      </c>
      <c r="V62"/>
    </row>
    <row r="63" spans="9:22" x14ac:dyDescent="0.25">
      <c r="I63" s="23">
        <f t="shared" si="0"/>
        <v>0</v>
      </c>
      <c r="V63"/>
    </row>
    <row r="64" spans="9:22" x14ac:dyDescent="0.25">
      <c r="I64" s="23">
        <f t="shared" si="0"/>
        <v>0</v>
      </c>
      <c r="V64"/>
    </row>
    <row r="65" spans="9:22" x14ac:dyDescent="0.25">
      <c r="I65" s="23">
        <f t="shared" si="0"/>
        <v>0</v>
      </c>
      <c r="V65"/>
    </row>
    <row r="66" spans="9:22" x14ac:dyDescent="0.25">
      <c r="I66" s="23">
        <f t="shared" si="0"/>
        <v>0</v>
      </c>
      <c r="V66"/>
    </row>
    <row r="67" spans="9:22" x14ac:dyDescent="0.25">
      <c r="I67" s="23">
        <f t="shared" si="0"/>
        <v>0</v>
      </c>
      <c r="V67"/>
    </row>
    <row r="68" spans="9:22" x14ac:dyDescent="0.25">
      <c r="I68" s="23">
        <f t="shared" si="0"/>
        <v>0</v>
      </c>
      <c r="V68"/>
    </row>
    <row r="69" spans="9:22" x14ac:dyDescent="0.25">
      <c r="I69" s="23">
        <f t="shared" si="0"/>
        <v>0</v>
      </c>
      <c r="V69"/>
    </row>
    <row r="70" spans="9:22" x14ac:dyDescent="0.25">
      <c r="I70" s="23">
        <f t="shared" si="0"/>
        <v>0</v>
      </c>
      <c r="V70"/>
    </row>
    <row r="71" spans="9:22" x14ac:dyDescent="0.25">
      <c r="I71" s="23">
        <f t="shared" si="0"/>
        <v>0</v>
      </c>
      <c r="V71"/>
    </row>
    <row r="72" spans="9:22" x14ac:dyDescent="0.25">
      <c r="I72" s="23">
        <f t="shared" si="0"/>
        <v>0</v>
      </c>
      <c r="V72"/>
    </row>
    <row r="73" spans="9:22" x14ac:dyDescent="0.25">
      <c r="I73" s="23">
        <f t="shared" si="0"/>
        <v>0</v>
      </c>
      <c r="V73"/>
    </row>
    <row r="74" spans="9:22" x14ac:dyDescent="0.25">
      <c r="I74" s="23">
        <f t="shared" si="0"/>
        <v>0</v>
      </c>
      <c r="V74"/>
    </row>
    <row r="75" spans="9:22" x14ac:dyDescent="0.25">
      <c r="I75" s="23">
        <f t="shared" si="0"/>
        <v>0</v>
      </c>
      <c r="V75"/>
    </row>
    <row r="76" spans="9:22" x14ac:dyDescent="0.25">
      <c r="I76" s="23">
        <f t="shared" si="0"/>
        <v>0</v>
      </c>
      <c r="V76"/>
    </row>
    <row r="77" spans="9:22" x14ac:dyDescent="0.25">
      <c r="I77" s="23">
        <f t="shared" si="0"/>
        <v>0</v>
      </c>
      <c r="V77"/>
    </row>
    <row r="78" spans="9:22" x14ac:dyDescent="0.25">
      <c r="I78" s="23">
        <f t="shared" si="0"/>
        <v>0</v>
      </c>
      <c r="V78"/>
    </row>
    <row r="79" spans="9:22" x14ac:dyDescent="0.25">
      <c r="I79" s="23">
        <f t="shared" si="0"/>
        <v>0</v>
      </c>
      <c r="V79"/>
    </row>
    <row r="80" spans="9:22" x14ac:dyDescent="0.25">
      <c r="I80" s="23">
        <f t="shared" si="0"/>
        <v>0</v>
      </c>
      <c r="V80"/>
    </row>
    <row r="81" spans="9:22" x14ac:dyDescent="0.25">
      <c r="I81" s="23">
        <f t="shared" si="0"/>
        <v>0</v>
      </c>
      <c r="V81"/>
    </row>
    <row r="82" spans="9:22" x14ac:dyDescent="0.25">
      <c r="I82" s="23">
        <f t="shared" si="0"/>
        <v>0</v>
      </c>
      <c r="V82"/>
    </row>
    <row r="83" spans="9:22" x14ac:dyDescent="0.25">
      <c r="I83" s="23">
        <f t="shared" ref="I83:I104" si="2">IF(C83=0,G83)</f>
        <v>0</v>
      </c>
      <c r="V83"/>
    </row>
    <row r="84" spans="9:22" x14ac:dyDescent="0.25">
      <c r="I84" s="23">
        <f t="shared" si="2"/>
        <v>0</v>
      </c>
      <c r="V84"/>
    </row>
    <row r="85" spans="9:22" x14ac:dyDescent="0.25">
      <c r="I85" s="23">
        <f t="shared" si="2"/>
        <v>0</v>
      </c>
      <c r="V85"/>
    </row>
    <row r="86" spans="9:22" x14ac:dyDescent="0.25">
      <c r="I86" s="23">
        <f t="shared" si="2"/>
        <v>0</v>
      </c>
      <c r="V86"/>
    </row>
    <row r="87" spans="9:22" x14ac:dyDescent="0.25">
      <c r="I87" s="23">
        <f t="shared" si="2"/>
        <v>0</v>
      </c>
      <c r="V87"/>
    </row>
    <row r="88" spans="9:22" x14ac:dyDescent="0.25">
      <c r="I88" s="23">
        <f t="shared" si="2"/>
        <v>0</v>
      </c>
      <c r="V88"/>
    </row>
    <row r="89" spans="9:22" x14ac:dyDescent="0.25">
      <c r="I89" s="23">
        <f t="shared" si="2"/>
        <v>0</v>
      </c>
      <c r="V89"/>
    </row>
    <row r="90" spans="9:22" x14ac:dyDescent="0.25">
      <c r="I90" s="23">
        <f t="shared" si="2"/>
        <v>0</v>
      </c>
      <c r="V90"/>
    </row>
    <row r="91" spans="9:22" x14ac:dyDescent="0.25">
      <c r="I91" s="23">
        <f t="shared" si="2"/>
        <v>0</v>
      </c>
      <c r="V91"/>
    </row>
    <row r="92" spans="9:22" x14ac:dyDescent="0.25">
      <c r="I92" s="23">
        <f t="shared" si="2"/>
        <v>0</v>
      </c>
      <c r="V92"/>
    </row>
    <row r="93" spans="9:22" x14ac:dyDescent="0.25">
      <c r="I93" s="23">
        <f t="shared" si="2"/>
        <v>0</v>
      </c>
      <c r="V93"/>
    </row>
    <row r="94" spans="9:22" x14ac:dyDescent="0.25">
      <c r="I94" s="23">
        <f t="shared" si="2"/>
        <v>0</v>
      </c>
      <c r="V94"/>
    </row>
    <row r="95" spans="9:22" x14ac:dyDescent="0.25">
      <c r="I95" s="23">
        <f t="shared" si="2"/>
        <v>0</v>
      </c>
      <c r="V95"/>
    </row>
    <row r="96" spans="9:22" x14ac:dyDescent="0.25">
      <c r="I96" s="23">
        <f t="shared" si="2"/>
        <v>0</v>
      </c>
      <c r="V96"/>
    </row>
    <row r="97" spans="9:22" x14ac:dyDescent="0.25">
      <c r="I97" s="23">
        <f t="shared" si="2"/>
        <v>0</v>
      </c>
      <c r="V97"/>
    </row>
    <row r="98" spans="9:22" x14ac:dyDescent="0.25">
      <c r="I98" s="23">
        <f t="shared" si="2"/>
        <v>0</v>
      </c>
      <c r="V98"/>
    </row>
    <row r="99" spans="9:22" x14ac:dyDescent="0.25">
      <c r="I99" s="23">
        <f t="shared" si="2"/>
        <v>0</v>
      </c>
      <c r="V99"/>
    </row>
    <row r="100" spans="9:22" x14ac:dyDescent="0.25">
      <c r="I100" s="23">
        <f t="shared" si="2"/>
        <v>0</v>
      </c>
      <c r="V100"/>
    </row>
    <row r="101" spans="9:22" x14ac:dyDescent="0.25">
      <c r="I101" s="23">
        <f t="shared" si="2"/>
        <v>0</v>
      </c>
      <c r="V101"/>
    </row>
    <row r="102" spans="9:22" x14ac:dyDescent="0.25">
      <c r="I102" s="23">
        <f t="shared" si="2"/>
        <v>0</v>
      </c>
      <c r="V102"/>
    </row>
    <row r="103" spans="9:22" x14ac:dyDescent="0.25">
      <c r="I103" s="23">
        <f t="shared" si="2"/>
        <v>0</v>
      </c>
      <c r="V103"/>
    </row>
    <row r="104" spans="9:22" x14ac:dyDescent="0.25">
      <c r="I104" s="23">
        <f t="shared" si="2"/>
        <v>0</v>
      </c>
      <c r="V104"/>
    </row>
    <row r="105" spans="9:22" x14ac:dyDescent="0.25">
      <c r="V105"/>
    </row>
  </sheetData>
  <mergeCells count="23">
    <mergeCell ref="A1:G1"/>
    <mergeCell ref="E11:F11"/>
    <mergeCell ref="A23:G23"/>
    <mergeCell ref="A24:G24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  <mergeCell ref="A25:G25"/>
    <mergeCell ref="A8:B8"/>
    <mergeCell ref="C8:G8"/>
    <mergeCell ref="A9:B9"/>
    <mergeCell ref="C9:G9"/>
    <mergeCell ref="C10:G10"/>
    <mergeCell ref="A11:B1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B2C5-1556-4D99-8F31-F6AF49F4EDE4}">
  <sheetPr>
    <pageSetUpPr fitToPage="1"/>
  </sheetPr>
  <dimension ref="A1:I37"/>
  <sheetViews>
    <sheetView view="pageBreakPreview" zoomScaleNormal="100" zoomScaleSheetLayoutView="100" workbookViewId="0">
      <selection activeCell="A46" sqref="A46:G46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7" customWidth="1"/>
    <col min="10" max="20" width="10.85546875" customWidth="1"/>
  </cols>
  <sheetData>
    <row r="1" spans="1:7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7" ht="15.75" x14ac:dyDescent="0.25">
      <c r="A2" s="94" t="s">
        <v>32</v>
      </c>
      <c r="B2" s="95"/>
      <c r="C2" s="96" t="s">
        <v>96</v>
      </c>
      <c r="D2" s="96"/>
      <c r="E2" s="96"/>
      <c r="F2" s="96"/>
      <c r="G2" s="97"/>
    </row>
    <row r="3" spans="1:7" x14ac:dyDescent="0.25">
      <c r="A3" s="98" t="s">
        <v>34</v>
      </c>
      <c r="B3" s="99"/>
      <c r="C3" s="100" t="s">
        <v>84</v>
      </c>
      <c r="D3" s="100"/>
      <c r="E3" s="100"/>
      <c r="F3" s="100"/>
      <c r="G3" s="101"/>
    </row>
    <row r="4" spans="1:7" x14ac:dyDescent="0.25">
      <c r="A4" s="98" t="s">
        <v>36</v>
      </c>
      <c r="B4" s="99"/>
      <c r="C4" s="100" t="s">
        <v>63</v>
      </c>
      <c r="D4" s="100"/>
      <c r="E4" s="100"/>
      <c r="F4" s="100"/>
      <c r="G4" s="101"/>
    </row>
    <row r="5" spans="1:7" x14ac:dyDescent="0.25">
      <c r="A5" s="98" t="s">
        <v>38</v>
      </c>
      <c r="B5" s="99"/>
      <c r="C5" s="100"/>
      <c r="D5" s="100"/>
      <c r="E5" s="100"/>
      <c r="F5" s="100"/>
      <c r="G5" s="101"/>
    </row>
    <row r="6" spans="1:7" x14ac:dyDescent="0.25">
      <c r="A6" s="115" t="s">
        <v>39</v>
      </c>
      <c r="B6" s="116"/>
      <c r="C6" s="28"/>
      <c r="D6" s="155"/>
      <c r="E6" s="156"/>
      <c r="F6" s="156"/>
      <c r="G6" s="157"/>
    </row>
    <row r="7" spans="1:7" x14ac:dyDescent="0.25">
      <c r="A7" s="98" t="s">
        <v>40</v>
      </c>
      <c r="B7" s="99"/>
      <c r="C7" s="92"/>
      <c r="D7" s="92"/>
      <c r="E7" s="92"/>
      <c r="F7" s="92"/>
      <c r="G7" s="93"/>
    </row>
    <row r="8" spans="1:7" x14ac:dyDescent="0.25">
      <c r="A8" s="115" t="s">
        <v>41</v>
      </c>
      <c r="B8" s="116"/>
      <c r="C8" s="117"/>
      <c r="D8" s="117"/>
      <c r="E8" s="117"/>
      <c r="F8" s="117"/>
      <c r="G8" s="118"/>
    </row>
    <row r="9" spans="1:7" x14ac:dyDescent="0.25">
      <c r="A9" s="98" t="s">
        <v>42</v>
      </c>
      <c r="B9" s="99"/>
      <c r="C9" s="119"/>
      <c r="D9" s="117"/>
      <c r="E9" s="117"/>
      <c r="F9" s="117"/>
      <c r="G9" s="118"/>
    </row>
    <row r="10" spans="1:7" ht="15.75" thickBot="1" x14ac:dyDescent="0.3">
      <c r="A10" s="65" t="s">
        <v>43</v>
      </c>
      <c r="B10" s="66"/>
      <c r="C10" s="162"/>
      <c r="D10" s="163"/>
      <c r="E10" s="163"/>
      <c r="F10" s="163"/>
      <c r="G10" s="164"/>
    </row>
    <row r="11" spans="1:7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SUM(G13:G66)</f>
        <v>29607</v>
      </c>
    </row>
    <row r="12" spans="1:7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7" x14ac:dyDescent="0.25">
      <c r="A13" s="29" t="s">
        <v>65</v>
      </c>
      <c r="B13" s="30" t="s">
        <v>53</v>
      </c>
      <c r="C13" s="30">
        <v>3</v>
      </c>
      <c r="D13" s="30">
        <v>28730</v>
      </c>
      <c r="E13" s="30">
        <v>2.0680000000000001</v>
      </c>
      <c r="F13" s="30">
        <v>4.2370000000000001</v>
      </c>
      <c r="G13" s="71">
        <v>2169</v>
      </c>
    </row>
    <row r="14" spans="1:7" x14ac:dyDescent="0.25">
      <c r="A14" s="32" t="s">
        <v>65</v>
      </c>
      <c r="B14" s="26" t="s">
        <v>53</v>
      </c>
      <c r="C14" s="26">
        <v>3</v>
      </c>
      <c r="D14" s="26">
        <v>28730</v>
      </c>
      <c r="E14" s="26">
        <v>4.2370000000000001</v>
      </c>
      <c r="F14" s="26">
        <v>6.0590000000000002</v>
      </c>
      <c r="G14" s="72">
        <v>1822</v>
      </c>
    </row>
    <row r="15" spans="1:7" x14ac:dyDescent="0.25">
      <c r="A15" s="32" t="s">
        <v>65</v>
      </c>
      <c r="B15" s="26" t="s">
        <v>53</v>
      </c>
      <c r="C15" s="26">
        <v>3</v>
      </c>
      <c r="D15" s="26">
        <v>28732</v>
      </c>
      <c r="E15" s="26">
        <v>0</v>
      </c>
      <c r="F15" s="26">
        <v>0.84</v>
      </c>
      <c r="G15" s="72">
        <v>840</v>
      </c>
    </row>
    <row r="16" spans="1:7" x14ac:dyDescent="0.25">
      <c r="A16" s="32" t="s">
        <v>65</v>
      </c>
      <c r="B16" s="26" t="s">
        <v>53</v>
      </c>
      <c r="C16" s="26">
        <v>3</v>
      </c>
      <c r="D16" s="26">
        <v>28730</v>
      </c>
      <c r="E16" s="26">
        <v>0</v>
      </c>
      <c r="F16" s="26">
        <v>0.69899999999999995</v>
      </c>
      <c r="G16" s="72">
        <v>699</v>
      </c>
    </row>
    <row r="17" spans="1:7" x14ac:dyDescent="0.25">
      <c r="A17" s="32" t="s">
        <v>65</v>
      </c>
      <c r="B17" s="26" t="s">
        <v>53</v>
      </c>
      <c r="C17" s="26">
        <v>3</v>
      </c>
      <c r="D17" s="26">
        <v>28738</v>
      </c>
      <c r="E17" s="26">
        <v>0.28299999999999997</v>
      </c>
      <c r="F17" s="26">
        <v>1.429</v>
      </c>
      <c r="G17" s="72">
        <v>1146</v>
      </c>
    </row>
    <row r="18" spans="1:7" x14ac:dyDescent="0.25">
      <c r="A18" s="32" t="s">
        <v>65</v>
      </c>
      <c r="B18" s="26" t="s">
        <v>53</v>
      </c>
      <c r="C18" s="26">
        <v>3</v>
      </c>
      <c r="D18" s="26">
        <v>28745</v>
      </c>
      <c r="E18" s="26">
        <v>2.2109999999999999</v>
      </c>
      <c r="F18" s="26">
        <v>4.8170000000000002</v>
      </c>
      <c r="G18" s="72">
        <v>2606</v>
      </c>
    </row>
    <row r="19" spans="1:7" x14ac:dyDescent="0.25">
      <c r="A19" s="32" t="s">
        <v>65</v>
      </c>
      <c r="B19" s="26" t="s">
        <v>53</v>
      </c>
      <c r="C19" s="26">
        <v>3</v>
      </c>
      <c r="D19" s="26">
        <v>28745</v>
      </c>
      <c r="E19" s="26">
        <v>0</v>
      </c>
      <c r="F19" s="26">
        <v>1.706</v>
      </c>
      <c r="G19" s="72">
        <v>1706</v>
      </c>
    </row>
    <row r="20" spans="1:7" x14ac:dyDescent="0.25">
      <c r="A20" s="32" t="s">
        <v>65</v>
      </c>
      <c r="B20" s="26" t="s">
        <v>53</v>
      </c>
      <c r="C20" s="26">
        <v>3</v>
      </c>
      <c r="D20" s="26">
        <v>28745</v>
      </c>
      <c r="E20" s="26">
        <v>4.8170000000000002</v>
      </c>
      <c r="F20" s="26">
        <v>7.7050000000000001</v>
      </c>
      <c r="G20" s="72">
        <v>2888</v>
      </c>
    </row>
    <row r="21" spans="1:7" x14ac:dyDescent="0.25">
      <c r="A21" s="32" t="s">
        <v>65</v>
      </c>
      <c r="B21" s="26" t="s">
        <v>53</v>
      </c>
      <c r="C21" s="26">
        <v>3</v>
      </c>
      <c r="D21" s="26">
        <v>28741</v>
      </c>
      <c r="E21" s="26">
        <v>0.89500000000000002</v>
      </c>
      <c r="F21" s="26">
        <v>2.298</v>
      </c>
      <c r="G21" s="72">
        <v>1403</v>
      </c>
    </row>
    <row r="22" spans="1:7" x14ac:dyDescent="0.25">
      <c r="A22" s="32" t="s">
        <v>65</v>
      </c>
      <c r="B22" s="26" t="s">
        <v>53</v>
      </c>
      <c r="C22" s="26">
        <v>3</v>
      </c>
      <c r="D22" s="26">
        <v>28742</v>
      </c>
      <c r="E22" s="26">
        <v>1.9219999999999999</v>
      </c>
      <c r="F22" s="26">
        <v>2.577</v>
      </c>
      <c r="G22" s="72">
        <v>655</v>
      </c>
    </row>
    <row r="23" spans="1:7" x14ac:dyDescent="0.25">
      <c r="A23" s="32" t="s">
        <v>65</v>
      </c>
      <c r="B23" s="26" t="s">
        <v>53</v>
      </c>
      <c r="C23" s="26">
        <v>3</v>
      </c>
      <c r="D23" s="26">
        <v>2886</v>
      </c>
      <c r="E23" s="26">
        <v>0</v>
      </c>
      <c r="F23" s="26">
        <v>1.091</v>
      </c>
      <c r="G23" s="72">
        <v>1091</v>
      </c>
    </row>
    <row r="24" spans="1:7" x14ac:dyDescent="0.25">
      <c r="A24" s="32" t="s">
        <v>65</v>
      </c>
      <c r="B24" s="26" t="s">
        <v>53</v>
      </c>
      <c r="C24" s="26">
        <v>3</v>
      </c>
      <c r="D24" s="26">
        <v>2884</v>
      </c>
      <c r="E24" s="26">
        <v>2.6779999999999999</v>
      </c>
      <c r="F24" s="26">
        <v>4.7060000000000004</v>
      </c>
      <c r="G24" s="72">
        <v>2028</v>
      </c>
    </row>
    <row r="25" spans="1:7" x14ac:dyDescent="0.25">
      <c r="A25" s="32" t="s">
        <v>65</v>
      </c>
      <c r="B25" s="26" t="s">
        <v>53</v>
      </c>
      <c r="C25" s="26">
        <v>3</v>
      </c>
      <c r="D25" s="26">
        <v>2885</v>
      </c>
      <c r="E25" s="26">
        <v>1.2989999999999999</v>
      </c>
      <c r="F25" s="26">
        <v>2.0470000000000002</v>
      </c>
      <c r="G25" s="72">
        <v>748</v>
      </c>
    </row>
    <row r="26" spans="1:7" x14ac:dyDescent="0.25">
      <c r="A26" s="32" t="s">
        <v>65</v>
      </c>
      <c r="B26" s="26" t="s">
        <v>53</v>
      </c>
      <c r="C26" s="26">
        <v>3</v>
      </c>
      <c r="D26" s="26">
        <v>2883</v>
      </c>
      <c r="E26" s="26">
        <v>0</v>
      </c>
      <c r="F26" s="26">
        <v>0.63200000000000001</v>
      </c>
      <c r="G26" s="72">
        <v>632</v>
      </c>
    </row>
    <row r="27" spans="1:7" x14ac:dyDescent="0.25">
      <c r="A27" s="32" t="s">
        <v>65</v>
      </c>
      <c r="B27" s="26" t="s">
        <v>53</v>
      </c>
      <c r="C27" s="26">
        <v>3</v>
      </c>
      <c r="D27" s="26">
        <v>2885</v>
      </c>
      <c r="E27" s="26">
        <v>0</v>
      </c>
      <c r="F27" s="26">
        <v>1.2989999999999999</v>
      </c>
      <c r="G27" s="72">
        <v>1299</v>
      </c>
    </row>
    <row r="28" spans="1:7" x14ac:dyDescent="0.25">
      <c r="A28" s="32" t="s">
        <v>65</v>
      </c>
      <c r="B28" s="26" t="s">
        <v>53</v>
      </c>
      <c r="C28" s="26">
        <v>3</v>
      </c>
      <c r="D28" s="26">
        <v>28740</v>
      </c>
      <c r="E28" s="26">
        <v>0</v>
      </c>
      <c r="F28" s="26">
        <v>3.0870000000000002</v>
      </c>
      <c r="G28" s="72">
        <v>3087</v>
      </c>
    </row>
    <row r="29" spans="1:7" x14ac:dyDescent="0.25">
      <c r="A29" s="32" t="s">
        <v>65</v>
      </c>
      <c r="B29" s="26" t="s">
        <v>53</v>
      </c>
      <c r="C29" s="26">
        <v>3</v>
      </c>
      <c r="D29" s="26">
        <v>28741</v>
      </c>
      <c r="E29" s="26">
        <v>0</v>
      </c>
      <c r="F29" s="26">
        <v>0.89500000000000002</v>
      </c>
      <c r="G29" s="72">
        <v>895</v>
      </c>
    </row>
    <row r="30" spans="1:7" x14ac:dyDescent="0.25">
      <c r="A30" s="32" t="s">
        <v>65</v>
      </c>
      <c r="B30" s="26" t="s">
        <v>53</v>
      </c>
      <c r="C30" s="26">
        <v>3</v>
      </c>
      <c r="D30" s="26">
        <v>28742</v>
      </c>
      <c r="E30" s="26">
        <v>0</v>
      </c>
      <c r="F30" s="26">
        <v>1.9219999999999999</v>
      </c>
      <c r="G30" s="72">
        <v>1922</v>
      </c>
    </row>
    <row r="31" spans="1:7" x14ac:dyDescent="0.25">
      <c r="A31" s="32" t="s">
        <v>65</v>
      </c>
      <c r="B31" s="26" t="s">
        <v>53</v>
      </c>
      <c r="C31" s="26">
        <v>3</v>
      </c>
      <c r="D31" s="26">
        <v>28744</v>
      </c>
      <c r="E31" s="26">
        <v>0</v>
      </c>
      <c r="F31" s="26">
        <v>1.6819999999999999</v>
      </c>
      <c r="G31" s="72">
        <v>1682</v>
      </c>
    </row>
    <row r="32" spans="1:7" ht="15.75" thickBot="1" x14ac:dyDescent="0.3">
      <c r="A32" s="34" t="s">
        <v>65</v>
      </c>
      <c r="B32" s="35" t="s">
        <v>53</v>
      </c>
      <c r="C32" s="35">
        <v>3</v>
      </c>
      <c r="D32" s="35">
        <v>2886</v>
      </c>
      <c r="E32" s="35">
        <v>1.091</v>
      </c>
      <c r="F32" s="35">
        <v>1.38</v>
      </c>
      <c r="G32" s="74">
        <v>289</v>
      </c>
    </row>
    <row r="33" spans="1:7" ht="15.75" thickBot="1" x14ac:dyDescent="0.3">
      <c r="A33" s="127" t="s">
        <v>54</v>
      </c>
      <c r="B33" s="128"/>
      <c r="C33" s="128"/>
      <c r="D33" s="128"/>
      <c r="E33" s="128"/>
      <c r="F33" s="128"/>
      <c r="G33" s="129"/>
    </row>
    <row r="34" spans="1:7" x14ac:dyDescent="0.25">
      <c r="A34" s="109" t="s">
        <v>97</v>
      </c>
      <c r="B34" s="110"/>
      <c r="C34" s="110"/>
      <c r="D34" s="110"/>
      <c r="E34" s="110"/>
      <c r="F34" s="110"/>
      <c r="G34" s="111"/>
    </row>
    <row r="35" spans="1:7" ht="15.75" thickBot="1" x14ac:dyDescent="0.3">
      <c r="A35" s="112" t="s">
        <v>98</v>
      </c>
      <c r="B35" s="113"/>
      <c r="C35" s="113"/>
      <c r="D35" s="113"/>
      <c r="E35" s="113"/>
      <c r="F35" s="113"/>
      <c r="G35" s="114"/>
    </row>
    <row r="37" spans="1:7" x14ac:dyDescent="0.25">
      <c r="D37" s="56"/>
    </row>
  </sheetData>
  <mergeCells count="23">
    <mergeCell ref="A1:G1"/>
    <mergeCell ref="E11:F11"/>
    <mergeCell ref="A33:G33"/>
    <mergeCell ref="A34:G34"/>
    <mergeCell ref="A35:G35"/>
    <mergeCell ref="A8:B8"/>
    <mergeCell ref="C8:G8"/>
    <mergeCell ref="A9:B9"/>
    <mergeCell ref="C9:G9"/>
    <mergeCell ref="C10:G10"/>
    <mergeCell ref="A11:B11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5246-1806-4F16-B31D-7D9C3CEA11BC}">
  <sheetPr>
    <pageSetUpPr fitToPage="1"/>
  </sheetPr>
  <dimension ref="A1:I38"/>
  <sheetViews>
    <sheetView view="pageBreakPreview" zoomScaleNormal="100" zoomScaleSheetLayoutView="100" workbookViewId="0">
      <selection activeCell="D32" sqref="D32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7" customWidth="1"/>
    <col min="10" max="20" width="10.85546875" customWidth="1"/>
  </cols>
  <sheetData>
    <row r="1" spans="1:7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7" ht="15.75" x14ac:dyDescent="0.25">
      <c r="A2" s="94" t="s">
        <v>32</v>
      </c>
      <c r="B2" s="95"/>
      <c r="C2" s="96" t="s">
        <v>99</v>
      </c>
      <c r="D2" s="96"/>
      <c r="E2" s="96"/>
      <c r="F2" s="96"/>
      <c r="G2" s="97"/>
    </row>
    <row r="3" spans="1:7" x14ac:dyDescent="0.25">
      <c r="A3" s="98" t="s">
        <v>34</v>
      </c>
      <c r="B3" s="99"/>
      <c r="C3" s="100" t="s">
        <v>84</v>
      </c>
      <c r="D3" s="100"/>
      <c r="E3" s="100"/>
      <c r="F3" s="100"/>
      <c r="G3" s="101"/>
    </row>
    <row r="4" spans="1:7" x14ac:dyDescent="0.25">
      <c r="A4" s="98" t="s">
        <v>36</v>
      </c>
      <c r="B4" s="99"/>
      <c r="C4" s="100" t="s">
        <v>58</v>
      </c>
      <c r="D4" s="100"/>
      <c r="E4" s="100"/>
      <c r="F4" s="100"/>
      <c r="G4" s="101"/>
    </row>
    <row r="5" spans="1:7" x14ac:dyDescent="0.25">
      <c r="A5" s="98" t="s">
        <v>38</v>
      </c>
      <c r="B5" s="99"/>
      <c r="C5" s="100"/>
      <c r="D5" s="100"/>
      <c r="E5" s="100"/>
      <c r="F5" s="100"/>
      <c r="G5" s="101"/>
    </row>
    <row r="6" spans="1:7" x14ac:dyDescent="0.25">
      <c r="A6" s="115" t="s">
        <v>39</v>
      </c>
      <c r="B6" s="116"/>
      <c r="C6" s="28"/>
      <c r="D6" s="155"/>
      <c r="E6" s="156"/>
      <c r="F6" s="156"/>
      <c r="G6" s="157"/>
    </row>
    <row r="7" spans="1:7" x14ac:dyDescent="0.25">
      <c r="A7" s="98" t="s">
        <v>40</v>
      </c>
      <c r="B7" s="99"/>
      <c r="C7" s="92"/>
      <c r="D7" s="92"/>
      <c r="E7" s="92"/>
      <c r="F7" s="92"/>
      <c r="G7" s="93"/>
    </row>
    <row r="8" spans="1:7" x14ac:dyDescent="0.25">
      <c r="A8" s="115" t="s">
        <v>41</v>
      </c>
      <c r="B8" s="116"/>
      <c r="C8" s="117"/>
      <c r="D8" s="117"/>
      <c r="E8" s="117"/>
      <c r="F8" s="117"/>
      <c r="G8" s="118"/>
    </row>
    <row r="9" spans="1:7" x14ac:dyDescent="0.25">
      <c r="A9" s="98" t="s">
        <v>42</v>
      </c>
      <c r="B9" s="99"/>
      <c r="C9" s="119"/>
      <c r="D9" s="117"/>
      <c r="E9" s="117"/>
      <c r="F9" s="117"/>
      <c r="G9" s="118"/>
    </row>
    <row r="10" spans="1:7" ht="15.75" thickBot="1" x14ac:dyDescent="0.3">
      <c r="A10" s="65" t="s">
        <v>43</v>
      </c>
      <c r="B10" s="66"/>
      <c r="C10" s="162"/>
      <c r="D10" s="163"/>
      <c r="E10" s="163"/>
      <c r="F10" s="163"/>
      <c r="G10" s="164"/>
    </row>
    <row r="11" spans="1:7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SUM(G13:G49)</f>
        <v>54577</v>
      </c>
    </row>
    <row r="12" spans="1:7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7" x14ac:dyDescent="0.25">
      <c r="A13" s="29" t="s">
        <v>70</v>
      </c>
      <c r="B13" s="30" t="s">
        <v>53</v>
      </c>
      <c r="C13" s="30">
        <v>3</v>
      </c>
      <c r="D13" s="30">
        <v>27921</v>
      </c>
      <c r="E13" s="30">
        <v>3.3029999999999999</v>
      </c>
      <c r="F13" s="30">
        <v>4.8579999999999997</v>
      </c>
      <c r="G13" s="31">
        <v>1555</v>
      </c>
    </row>
    <row r="14" spans="1:7" x14ac:dyDescent="0.25">
      <c r="A14" s="32" t="s">
        <v>70</v>
      </c>
      <c r="B14" s="26" t="s">
        <v>53</v>
      </c>
      <c r="C14" s="26">
        <v>3</v>
      </c>
      <c r="D14" s="26">
        <v>27920</v>
      </c>
      <c r="E14" s="26">
        <v>0.55200000000000005</v>
      </c>
      <c r="F14" s="26">
        <v>2.7370000000000001</v>
      </c>
      <c r="G14" s="33">
        <v>2185</v>
      </c>
    </row>
    <row r="15" spans="1:7" x14ac:dyDescent="0.25">
      <c r="A15" s="32" t="s">
        <v>70</v>
      </c>
      <c r="B15" s="26" t="s">
        <v>53</v>
      </c>
      <c r="C15" s="26">
        <v>3</v>
      </c>
      <c r="D15" s="26">
        <v>2834</v>
      </c>
      <c r="E15" s="26">
        <v>0</v>
      </c>
      <c r="F15" s="26">
        <v>2.1</v>
      </c>
      <c r="G15" s="33">
        <v>2100</v>
      </c>
    </row>
    <row r="16" spans="1:7" x14ac:dyDescent="0.25">
      <c r="A16" s="32" t="s">
        <v>70</v>
      </c>
      <c r="B16" s="26" t="s">
        <v>53</v>
      </c>
      <c r="C16" s="26">
        <v>3</v>
      </c>
      <c r="D16" s="26">
        <v>2834</v>
      </c>
      <c r="E16" s="26">
        <v>2.1</v>
      </c>
      <c r="F16" s="26">
        <v>4.6150000000000002</v>
      </c>
      <c r="G16" s="33">
        <v>2515</v>
      </c>
    </row>
    <row r="17" spans="1:7" x14ac:dyDescent="0.25">
      <c r="A17" s="32" t="s">
        <v>70</v>
      </c>
      <c r="B17" s="26" t="s">
        <v>53</v>
      </c>
      <c r="C17" s="26">
        <v>3</v>
      </c>
      <c r="D17" s="26">
        <v>2824</v>
      </c>
      <c r="E17" s="26">
        <v>0</v>
      </c>
      <c r="F17" s="26">
        <v>1.6459999999999999</v>
      </c>
      <c r="G17" s="33">
        <v>1646</v>
      </c>
    </row>
    <row r="18" spans="1:7" x14ac:dyDescent="0.25">
      <c r="A18" s="32" t="s">
        <v>70</v>
      </c>
      <c r="B18" s="26" t="s">
        <v>53</v>
      </c>
      <c r="C18" s="26">
        <v>3</v>
      </c>
      <c r="D18" s="26">
        <v>27921</v>
      </c>
      <c r="E18" s="26">
        <v>1.637</v>
      </c>
      <c r="F18" s="26">
        <v>3.3029999999999999</v>
      </c>
      <c r="G18" s="33">
        <v>1666</v>
      </c>
    </row>
    <row r="19" spans="1:7" x14ac:dyDescent="0.25">
      <c r="A19" s="32" t="s">
        <v>70</v>
      </c>
      <c r="B19" s="26" t="s">
        <v>53</v>
      </c>
      <c r="C19" s="26">
        <v>3</v>
      </c>
      <c r="D19" s="26">
        <v>28115</v>
      </c>
      <c r="E19" s="26">
        <v>3.4660000000000002</v>
      </c>
      <c r="F19" s="26">
        <v>7.4829999999999997</v>
      </c>
      <c r="G19" s="33">
        <v>4017</v>
      </c>
    </row>
    <row r="20" spans="1:7" x14ac:dyDescent="0.25">
      <c r="A20" s="32" t="s">
        <v>70</v>
      </c>
      <c r="B20" s="26" t="s">
        <v>53</v>
      </c>
      <c r="C20" s="26">
        <v>3</v>
      </c>
      <c r="D20" s="26">
        <v>28116</v>
      </c>
      <c r="E20" s="26">
        <v>0</v>
      </c>
      <c r="F20" s="26">
        <v>4.1280000000000001</v>
      </c>
      <c r="G20" s="33">
        <v>4128</v>
      </c>
    </row>
    <row r="21" spans="1:7" x14ac:dyDescent="0.25">
      <c r="A21" s="32" t="s">
        <v>70</v>
      </c>
      <c r="B21" s="26" t="s">
        <v>53</v>
      </c>
      <c r="C21" s="26">
        <v>3</v>
      </c>
      <c r="D21" s="26">
        <v>28115</v>
      </c>
      <c r="E21" s="26">
        <v>1.603</v>
      </c>
      <c r="F21" s="26">
        <v>3.4660000000000002</v>
      </c>
      <c r="G21" s="33">
        <v>1863</v>
      </c>
    </row>
    <row r="22" spans="1:7" x14ac:dyDescent="0.25">
      <c r="A22" s="32" t="s">
        <v>70</v>
      </c>
      <c r="B22" s="26" t="s">
        <v>53</v>
      </c>
      <c r="C22" s="26">
        <v>3</v>
      </c>
      <c r="D22" s="26">
        <v>27926</v>
      </c>
      <c r="E22" s="26">
        <v>1.7430000000000001</v>
      </c>
      <c r="F22" s="26">
        <v>7.5949999999999998</v>
      </c>
      <c r="G22" s="33">
        <v>5852</v>
      </c>
    </row>
    <row r="23" spans="1:7" x14ac:dyDescent="0.25">
      <c r="A23" s="32" t="s">
        <v>70</v>
      </c>
      <c r="B23" s="26" t="s">
        <v>53</v>
      </c>
      <c r="C23" s="26">
        <v>3</v>
      </c>
      <c r="D23" s="26">
        <v>27921</v>
      </c>
      <c r="E23" s="26">
        <v>4.8579999999999997</v>
      </c>
      <c r="F23" s="26">
        <v>7.4219999999999997</v>
      </c>
      <c r="G23" s="33">
        <v>2564</v>
      </c>
    </row>
    <row r="24" spans="1:7" x14ac:dyDescent="0.25">
      <c r="A24" s="32" t="s">
        <v>70</v>
      </c>
      <c r="B24" s="26" t="s">
        <v>53</v>
      </c>
      <c r="C24" s="26">
        <v>3</v>
      </c>
      <c r="D24" s="26">
        <v>27924</v>
      </c>
      <c r="E24" s="26">
        <v>0.998</v>
      </c>
      <c r="F24" s="26">
        <v>2.254</v>
      </c>
      <c r="G24" s="33">
        <v>1256</v>
      </c>
    </row>
    <row r="25" spans="1:7" x14ac:dyDescent="0.25">
      <c r="A25" s="32" t="s">
        <v>70</v>
      </c>
      <c r="B25" s="26" t="s">
        <v>53</v>
      </c>
      <c r="C25" s="26">
        <v>3</v>
      </c>
      <c r="D25" s="26">
        <v>27921</v>
      </c>
      <c r="E25" s="26">
        <v>12.128</v>
      </c>
      <c r="F25" s="26">
        <v>14.39</v>
      </c>
      <c r="G25" s="33">
        <v>2262</v>
      </c>
    </row>
    <row r="26" spans="1:7" x14ac:dyDescent="0.25">
      <c r="A26" s="32" t="s">
        <v>70</v>
      </c>
      <c r="B26" s="26" t="s">
        <v>53</v>
      </c>
      <c r="C26" s="26">
        <v>3</v>
      </c>
      <c r="D26" s="26">
        <v>27925</v>
      </c>
      <c r="E26" s="26">
        <v>0</v>
      </c>
      <c r="F26" s="26">
        <v>1.9</v>
      </c>
      <c r="G26" s="33">
        <v>1900</v>
      </c>
    </row>
    <row r="27" spans="1:7" x14ac:dyDescent="0.25">
      <c r="A27" s="32" t="s">
        <v>70</v>
      </c>
      <c r="B27" s="26" t="s">
        <v>53</v>
      </c>
      <c r="C27" s="26">
        <v>3</v>
      </c>
      <c r="D27" s="26">
        <v>27921</v>
      </c>
      <c r="E27" s="26">
        <v>7.4219999999999997</v>
      </c>
      <c r="F27" s="26">
        <v>12.128</v>
      </c>
      <c r="G27" s="33">
        <v>4706</v>
      </c>
    </row>
    <row r="28" spans="1:7" x14ac:dyDescent="0.25">
      <c r="A28" s="32" t="s">
        <v>70</v>
      </c>
      <c r="B28" s="26" t="s">
        <v>53</v>
      </c>
      <c r="C28" s="26">
        <v>3</v>
      </c>
      <c r="D28" s="26">
        <v>27926</v>
      </c>
      <c r="E28" s="26">
        <v>7.5949999999999998</v>
      </c>
      <c r="F28" s="26">
        <v>7.7460000000000004</v>
      </c>
      <c r="G28" s="33">
        <v>151</v>
      </c>
    </row>
    <row r="29" spans="1:7" x14ac:dyDescent="0.25">
      <c r="A29" s="32" t="s">
        <v>70</v>
      </c>
      <c r="B29" s="26" t="s">
        <v>53</v>
      </c>
      <c r="C29" s="26">
        <v>3</v>
      </c>
      <c r="D29" s="26">
        <v>27926</v>
      </c>
      <c r="E29" s="26">
        <v>7.7460000000000004</v>
      </c>
      <c r="F29" s="26">
        <v>11.212999999999999</v>
      </c>
      <c r="G29" s="33">
        <v>3467</v>
      </c>
    </row>
    <row r="30" spans="1:7" x14ac:dyDescent="0.25">
      <c r="A30" s="32" t="s">
        <v>70</v>
      </c>
      <c r="B30" s="26" t="s">
        <v>53</v>
      </c>
      <c r="C30" s="26">
        <v>3</v>
      </c>
      <c r="D30" s="26">
        <v>27928</v>
      </c>
      <c r="E30" s="26">
        <v>0</v>
      </c>
      <c r="F30" s="26">
        <v>5.7119999999999997</v>
      </c>
      <c r="G30" s="33">
        <v>5712</v>
      </c>
    </row>
    <row r="31" spans="1:7" x14ac:dyDescent="0.25">
      <c r="A31" s="32" t="s">
        <v>70</v>
      </c>
      <c r="B31" s="26" t="s">
        <v>53</v>
      </c>
      <c r="C31" s="26">
        <v>3</v>
      </c>
      <c r="D31" s="26">
        <v>27921</v>
      </c>
      <c r="E31" s="26">
        <v>0</v>
      </c>
      <c r="F31" s="26">
        <v>1.637</v>
      </c>
      <c r="G31" s="33">
        <v>1637</v>
      </c>
    </row>
    <row r="32" spans="1:7" x14ac:dyDescent="0.25">
      <c r="A32" s="32" t="s">
        <v>70</v>
      </c>
      <c r="B32" s="26" t="s">
        <v>53</v>
      </c>
      <c r="C32" s="26">
        <v>3</v>
      </c>
      <c r="D32" s="26">
        <v>3521</v>
      </c>
      <c r="E32" s="26">
        <v>0</v>
      </c>
      <c r="F32" s="26">
        <v>0.84099999999999997</v>
      </c>
      <c r="G32" s="33">
        <v>841</v>
      </c>
    </row>
    <row r="33" spans="1:7" x14ac:dyDescent="0.25">
      <c r="A33" s="32" t="s">
        <v>70</v>
      </c>
      <c r="B33" s="26" t="s">
        <v>53</v>
      </c>
      <c r="C33" s="26">
        <v>3</v>
      </c>
      <c r="D33" s="26">
        <v>2823</v>
      </c>
      <c r="E33" s="26">
        <v>3.9620000000000002</v>
      </c>
      <c r="F33" s="26">
        <v>4.0750000000000002</v>
      </c>
      <c r="G33" s="33">
        <v>113</v>
      </c>
    </row>
    <row r="34" spans="1:7" x14ac:dyDescent="0.25">
      <c r="A34" s="32" t="s">
        <v>70</v>
      </c>
      <c r="B34" s="26" t="s">
        <v>53</v>
      </c>
      <c r="C34" s="26">
        <v>3</v>
      </c>
      <c r="D34" s="26">
        <v>2835</v>
      </c>
      <c r="E34" s="26">
        <v>0</v>
      </c>
      <c r="F34" s="26">
        <v>0.98499999999999999</v>
      </c>
      <c r="G34" s="33">
        <v>985</v>
      </c>
    </row>
    <row r="35" spans="1:7" ht="15.75" thickBot="1" x14ac:dyDescent="0.3">
      <c r="A35" s="34" t="s">
        <v>70</v>
      </c>
      <c r="B35" s="35" t="s">
        <v>53</v>
      </c>
      <c r="C35" s="35">
        <v>3</v>
      </c>
      <c r="D35" s="35">
        <v>2823</v>
      </c>
      <c r="E35" s="35">
        <v>4.0750000000000002</v>
      </c>
      <c r="F35" s="35">
        <v>5.5309999999999997</v>
      </c>
      <c r="G35" s="36">
        <v>1456</v>
      </c>
    </row>
    <row r="36" spans="1:7" ht="15.75" thickBot="1" x14ac:dyDescent="0.3">
      <c r="A36" s="127" t="s">
        <v>54</v>
      </c>
      <c r="B36" s="128"/>
      <c r="C36" s="128"/>
      <c r="D36" s="128"/>
      <c r="E36" s="128"/>
      <c r="F36" s="128"/>
      <c r="G36" s="129"/>
    </row>
    <row r="37" spans="1:7" x14ac:dyDescent="0.25">
      <c r="A37" s="109" t="s">
        <v>100</v>
      </c>
      <c r="B37" s="110"/>
      <c r="C37" s="110"/>
      <c r="D37" s="110"/>
      <c r="E37" s="110"/>
      <c r="F37" s="110"/>
      <c r="G37" s="111"/>
    </row>
    <row r="38" spans="1:7" x14ac:dyDescent="0.25">
      <c r="A38" s="165" t="s">
        <v>101</v>
      </c>
      <c r="B38" s="166"/>
      <c r="C38" s="166"/>
      <c r="D38" s="166"/>
      <c r="E38" s="166"/>
      <c r="F38" s="166"/>
      <c r="G38" s="167"/>
    </row>
  </sheetData>
  <mergeCells count="23">
    <mergeCell ref="A1:G1"/>
    <mergeCell ref="E11:F11"/>
    <mergeCell ref="A36:G36"/>
    <mergeCell ref="A37:G37"/>
    <mergeCell ref="A8:B8"/>
    <mergeCell ref="C8:G8"/>
    <mergeCell ref="A9:B9"/>
    <mergeCell ref="C9:G9"/>
    <mergeCell ref="C10:G10"/>
    <mergeCell ref="A11:B11"/>
    <mergeCell ref="A5:B5"/>
    <mergeCell ref="C5:G5"/>
    <mergeCell ref="A6:B6"/>
    <mergeCell ref="D6:G6"/>
    <mergeCell ref="A7:B7"/>
    <mergeCell ref="A38:G38"/>
    <mergeCell ref="C7:G7"/>
    <mergeCell ref="A2:B2"/>
    <mergeCell ref="C2:G2"/>
    <mergeCell ref="A3:B3"/>
    <mergeCell ref="C3:G3"/>
    <mergeCell ref="A4:B4"/>
    <mergeCell ref="C4:G4"/>
  </mergeCells>
  <phoneticPr fontId="7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0ACE-EE2B-4478-BEEE-F0CE40FC3CA9}">
  <sheetPr>
    <pageSetUpPr fitToPage="1"/>
  </sheetPr>
  <dimension ref="A1:J93"/>
  <sheetViews>
    <sheetView view="pageBreakPreview" zoomScaleNormal="100" zoomScaleSheetLayoutView="100" workbookViewId="0">
      <selection activeCell="A46" sqref="A46:G46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3" customWidth="1"/>
    <col min="10" max="10" width="10.85546875" style="27" customWidth="1"/>
    <col min="11" max="20" width="10.85546875" customWidth="1"/>
  </cols>
  <sheetData>
    <row r="1" spans="1:9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9" s="27" customFormat="1" ht="15.75" x14ac:dyDescent="0.25">
      <c r="A2" s="94" t="s">
        <v>32</v>
      </c>
      <c r="B2" s="95"/>
      <c r="C2" s="96" t="s">
        <v>33</v>
      </c>
      <c r="D2" s="96"/>
      <c r="E2" s="96"/>
      <c r="F2" s="96"/>
      <c r="G2" s="97"/>
      <c r="H2"/>
      <c r="I2" s="23"/>
    </row>
    <row r="3" spans="1:9" s="27" customFormat="1" x14ac:dyDescent="0.25">
      <c r="A3" s="98" t="s">
        <v>34</v>
      </c>
      <c r="B3" s="99"/>
      <c r="C3" s="100" t="s">
        <v>35</v>
      </c>
      <c r="D3" s="100"/>
      <c r="E3" s="100"/>
      <c r="F3" s="100"/>
      <c r="G3" s="101"/>
      <c r="H3"/>
      <c r="I3" s="23"/>
    </row>
    <row r="4" spans="1:9" s="27" customFormat="1" x14ac:dyDescent="0.25">
      <c r="A4" s="98" t="s">
        <v>36</v>
      </c>
      <c r="B4" s="99"/>
      <c r="C4" s="100" t="s">
        <v>37</v>
      </c>
      <c r="D4" s="100"/>
      <c r="E4" s="100"/>
      <c r="F4" s="100"/>
      <c r="G4" s="101"/>
      <c r="H4"/>
      <c r="I4" s="23"/>
    </row>
    <row r="5" spans="1:9" s="27" customFormat="1" x14ac:dyDescent="0.25">
      <c r="A5" s="98" t="s">
        <v>38</v>
      </c>
      <c r="B5" s="99"/>
      <c r="C5" s="100"/>
      <c r="D5" s="100"/>
      <c r="E5" s="100"/>
      <c r="F5" s="100"/>
      <c r="G5" s="101"/>
      <c r="H5"/>
      <c r="I5" s="23"/>
    </row>
    <row r="6" spans="1:9" s="27" customFormat="1" x14ac:dyDescent="0.25">
      <c r="A6" s="115" t="s">
        <v>39</v>
      </c>
      <c r="B6" s="116"/>
      <c r="C6" s="28"/>
      <c r="D6" s="124"/>
      <c r="E6" s="125"/>
      <c r="F6" s="125"/>
      <c r="G6" s="126"/>
      <c r="H6"/>
      <c r="I6" s="23"/>
    </row>
    <row r="7" spans="1:9" s="27" customFormat="1" x14ac:dyDescent="0.25">
      <c r="A7" s="98" t="s">
        <v>40</v>
      </c>
      <c r="B7" s="99"/>
      <c r="C7" s="91"/>
      <c r="D7" s="92"/>
      <c r="E7" s="92"/>
      <c r="F7" s="92"/>
      <c r="G7" s="93"/>
      <c r="H7"/>
      <c r="I7" s="23"/>
    </row>
    <row r="8" spans="1:9" s="27" customFormat="1" x14ac:dyDescent="0.25">
      <c r="A8" s="115" t="s">
        <v>41</v>
      </c>
      <c r="B8" s="116"/>
      <c r="C8" s="117"/>
      <c r="D8" s="117"/>
      <c r="E8" s="117"/>
      <c r="F8" s="117"/>
      <c r="G8" s="118"/>
      <c r="H8"/>
      <c r="I8" s="23"/>
    </row>
    <row r="9" spans="1:9" s="27" customFormat="1" x14ac:dyDescent="0.25">
      <c r="A9" s="98" t="s">
        <v>42</v>
      </c>
      <c r="B9" s="99"/>
      <c r="C9" s="119"/>
      <c r="D9" s="117"/>
      <c r="E9" s="117"/>
      <c r="F9" s="117"/>
      <c r="G9" s="118"/>
      <c r="H9"/>
      <c r="I9" s="23"/>
    </row>
    <row r="10" spans="1:9" s="27" customFormat="1" ht="15.75" thickBot="1" x14ac:dyDescent="0.3">
      <c r="A10" s="65" t="s">
        <v>43</v>
      </c>
      <c r="B10" s="66"/>
      <c r="C10" s="120"/>
      <c r="D10" s="120"/>
      <c r="E10" s="120"/>
      <c r="F10" s="120"/>
      <c r="G10" s="121"/>
      <c r="H10"/>
      <c r="I10" s="23"/>
    </row>
    <row r="11" spans="1:9" s="27" customFormat="1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SUM(G13:G51)</f>
        <v>57509</v>
      </c>
      <c r="H11"/>
      <c r="I11" s="23">
        <f>SUM(I13:I93)</f>
        <v>0</v>
      </c>
    </row>
    <row r="12" spans="1:9" s="27" customFormat="1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  <c r="H12"/>
      <c r="I12" s="23"/>
    </row>
    <row r="13" spans="1:9" s="27" customFormat="1" x14ac:dyDescent="0.25">
      <c r="A13" s="29" t="s">
        <v>52</v>
      </c>
      <c r="B13" s="30" t="s">
        <v>53</v>
      </c>
      <c r="C13" s="30">
        <v>3</v>
      </c>
      <c r="D13" s="30">
        <v>2914</v>
      </c>
      <c r="E13" s="30">
        <v>0</v>
      </c>
      <c r="F13" s="30">
        <v>1.65</v>
      </c>
      <c r="G13" s="71">
        <v>1650</v>
      </c>
      <c r="H13"/>
      <c r="I13" s="23" t="b">
        <f t="shared" ref="I13:I30" si="0">IF(C13=0,G13)</f>
        <v>0</v>
      </c>
    </row>
    <row r="14" spans="1:9" s="27" customFormat="1" x14ac:dyDescent="0.25">
      <c r="A14" s="32" t="s">
        <v>52</v>
      </c>
      <c r="B14" s="26" t="s">
        <v>53</v>
      </c>
      <c r="C14" s="26">
        <v>2</v>
      </c>
      <c r="D14" s="26">
        <v>3511</v>
      </c>
      <c r="E14" s="26">
        <v>3.2730000000000001</v>
      </c>
      <c r="F14" s="26">
        <v>4.9080000000000004</v>
      </c>
      <c r="G14" s="72">
        <v>1635</v>
      </c>
      <c r="H14"/>
      <c r="I14" s="23" t="b">
        <f t="shared" si="0"/>
        <v>0</v>
      </c>
    </row>
    <row r="15" spans="1:9" s="27" customFormat="1" x14ac:dyDescent="0.25">
      <c r="A15" s="32" t="s">
        <v>52</v>
      </c>
      <c r="B15" s="26" t="s">
        <v>53</v>
      </c>
      <c r="C15" s="26">
        <v>2</v>
      </c>
      <c r="D15" s="26">
        <v>3511</v>
      </c>
      <c r="E15" s="26">
        <v>3.2229999999999999</v>
      </c>
      <c r="F15" s="26">
        <v>3.2730000000000001</v>
      </c>
      <c r="G15" s="72">
        <v>50</v>
      </c>
      <c r="H15"/>
      <c r="I15" s="23" t="b">
        <f t="shared" si="0"/>
        <v>0</v>
      </c>
    </row>
    <row r="16" spans="1:9" s="27" customFormat="1" x14ac:dyDescent="0.25">
      <c r="A16" s="32" t="s">
        <v>52</v>
      </c>
      <c r="B16" s="26" t="s">
        <v>53</v>
      </c>
      <c r="C16" s="26">
        <v>3</v>
      </c>
      <c r="D16" s="26">
        <v>3513</v>
      </c>
      <c r="E16" s="26">
        <v>1.3069999999999999</v>
      </c>
      <c r="F16" s="26">
        <v>1.5620000000000001</v>
      </c>
      <c r="G16" s="72">
        <v>255</v>
      </c>
      <c r="H16"/>
      <c r="I16" s="23" t="b">
        <f t="shared" si="0"/>
        <v>0</v>
      </c>
    </row>
    <row r="17" spans="1:9" s="27" customFormat="1" x14ac:dyDescent="0.25">
      <c r="A17" s="32" t="s">
        <v>52</v>
      </c>
      <c r="B17" s="26" t="s">
        <v>53</v>
      </c>
      <c r="C17" s="26">
        <v>3</v>
      </c>
      <c r="D17" s="26">
        <v>3513</v>
      </c>
      <c r="E17" s="26">
        <v>0</v>
      </c>
      <c r="F17" s="26">
        <v>1.3069999999999999</v>
      </c>
      <c r="G17" s="72">
        <v>1307</v>
      </c>
      <c r="H17"/>
      <c r="I17" s="23" t="b">
        <f t="shared" si="0"/>
        <v>0</v>
      </c>
    </row>
    <row r="18" spans="1:9" s="27" customFormat="1" x14ac:dyDescent="0.25">
      <c r="A18" s="32" t="s">
        <v>52</v>
      </c>
      <c r="B18" s="26" t="s">
        <v>53</v>
      </c>
      <c r="C18" s="26">
        <v>3</v>
      </c>
      <c r="D18" s="26">
        <v>3515</v>
      </c>
      <c r="E18" s="26">
        <v>0</v>
      </c>
      <c r="F18" s="26">
        <v>0.88200000000000001</v>
      </c>
      <c r="G18" s="72">
        <v>882</v>
      </c>
      <c r="H18"/>
      <c r="I18" s="23" t="b">
        <f t="shared" si="0"/>
        <v>0</v>
      </c>
    </row>
    <row r="19" spans="1:9" s="27" customFormat="1" x14ac:dyDescent="0.25">
      <c r="A19" s="32" t="s">
        <v>52</v>
      </c>
      <c r="B19" s="26" t="s">
        <v>53</v>
      </c>
      <c r="C19" s="26">
        <v>3</v>
      </c>
      <c r="D19" s="26">
        <v>3514</v>
      </c>
      <c r="E19" s="26">
        <v>0</v>
      </c>
      <c r="F19" s="26">
        <v>2.9670000000000001</v>
      </c>
      <c r="G19" s="72">
        <v>2967</v>
      </c>
      <c r="H19"/>
      <c r="I19" s="23" t="b">
        <f t="shared" si="0"/>
        <v>0</v>
      </c>
    </row>
    <row r="20" spans="1:9" s="27" customFormat="1" x14ac:dyDescent="0.25">
      <c r="A20" s="32" t="s">
        <v>52</v>
      </c>
      <c r="B20" s="26" t="s">
        <v>53</v>
      </c>
      <c r="C20" s="26">
        <v>3</v>
      </c>
      <c r="D20" s="26">
        <v>357</v>
      </c>
      <c r="E20" s="26">
        <v>0</v>
      </c>
      <c r="F20" s="26">
        <v>3.2949999999999999</v>
      </c>
      <c r="G20" s="72">
        <v>3295</v>
      </c>
      <c r="H20"/>
      <c r="I20" s="23" t="b">
        <f t="shared" si="0"/>
        <v>0</v>
      </c>
    </row>
    <row r="21" spans="1:9" s="27" customFormat="1" x14ac:dyDescent="0.25">
      <c r="A21" s="32" t="s">
        <v>52</v>
      </c>
      <c r="B21" s="26" t="s">
        <v>53</v>
      </c>
      <c r="C21" s="26">
        <v>3</v>
      </c>
      <c r="D21" s="26">
        <v>352</v>
      </c>
      <c r="E21" s="26">
        <v>0</v>
      </c>
      <c r="F21" s="26">
        <v>2.694</v>
      </c>
      <c r="G21" s="72">
        <v>2694</v>
      </c>
      <c r="H21"/>
      <c r="I21" s="23" t="b">
        <f t="shared" si="0"/>
        <v>0</v>
      </c>
    </row>
    <row r="22" spans="1:9" s="27" customFormat="1" x14ac:dyDescent="0.25">
      <c r="A22" s="32" t="s">
        <v>52</v>
      </c>
      <c r="B22" s="26" t="s">
        <v>53</v>
      </c>
      <c r="C22" s="26">
        <v>3</v>
      </c>
      <c r="D22" s="26">
        <v>353</v>
      </c>
      <c r="E22" s="26">
        <v>2.1280000000000001</v>
      </c>
      <c r="F22" s="26">
        <v>4.58</v>
      </c>
      <c r="G22" s="72">
        <v>2452</v>
      </c>
      <c r="H22"/>
      <c r="I22" s="23" t="b">
        <f t="shared" si="0"/>
        <v>0</v>
      </c>
    </row>
    <row r="23" spans="1:9" s="27" customFormat="1" x14ac:dyDescent="0.25">
      <c r="A23" s="32" t="s">
        <v>52</v>
      </c>
      <c r="B23" s="26" t="s">
        <v>53</v>
      </c>
      <c r="C23" s="26">
        <v>3</v>
      </c>
      <c r="D23" s="26">
        <v>353</v>
      </c>
      <c r="E23" s="26">
        <v>4.58</v>
      </c>
      <c r="F23" s="26">
        <v>4.9610000000000003</v>
      </c>
      <c r="G23" s="72">
        <v>381</v>
      </c>
      <c r="H23"/>
      <c r="I23" s="23" t="b">
        <f t="shared" si="0"/>
        <v>0</v>
      </c>
    </row>
    <row r="24" spans="1:9" s="27" customFormat="1" x14ac:dyDescent="0.25">
      <c r="A24" s="32" t="s">
        <v>52</v>
      </c>
      <c r="B24" s="26" t="s">
        <v>53</v>
      </c>
      <c r="C24" s="26">
        <v>3</v>
      </c>
      <c r="D24" s="26">
        <v>353</v>
      </c>
      <c r="E24" s="26">
        <v>7.0250000000000004</v>
      </c>
      <c r="F24" s="26">
        <v>7.665</v>
      </c>
      <c r="G24" s="72">
        <v>640</v>
      </c>
      <c r="H24"/>
      <c r="I24" s="23"/>
    </row>
    <row r="25" spans="1:9" s="27" customFormat="1" x14ac:dyDescent="0.25">
      <c r="A25" s="32" t="s">
        <v>52</v>
      </c>
      <c r="B25" s="26" t="s">
        <v>53</v>
      </c>
      <c r="C25" s="26">
        <v>3</v>
      </c>
      <c r="D25" s="26">
        <v>358</v>
      </c>
      <c r="E25" s="26">
        <v>0</v>
      </c>
      <c r="F25" s="26">
        <v>0.30299999999999999</v>
      </c>
      <c r="G25" s="72">
        <v>303</v>
      </c>
      <c r="H25"/>
      <c r="I25" s="23"/>
    </row>
    <row r="26" spans="1:9" s="27" customFormat="1" x14ac:dyDescent="0.25">
      <c r="A26" s="32" t="s">
        <v>52</v>
      </c>
      <c r="B26" s="26" t="s">
        <v>53</v>
      </c>
      <c r="C26" s="26">
        <v>3</v>
      </c>
      <c r="D26" s="26">
        <v>356</v>
      </c>
      <c r="E26" s="26">
        <v>0.377</v>
      </c>
      <c r="F26" s="26">
        <v>1.0609999999999999</v>
      </c>
      <c r="G26" s="72">
        <v>684</v>
      </c>
      <c r="H26"/>
      <c r="I26" s="23"/>
    </row>
    <row r="27" spans="1:9" s="27" customFormat="1" x14ac:dyDescent="0.25">
      <c r="A27" s="32" t="s">
        <v>52</v>
      </c>
      <c r="B27" s="26" t="s">
        <v>53</v>
      </c>
      <c r="C27" s="26">
        <v>3</v>
      </c>
      <c r="D27" s="26">
        <v>356</v>
      </c>
      <c r="E27" s="26">
        <v>0</v>
      </c>
      <c r="F27" s="26">
        <v>0.377</v>
      </c>
      <c r="G27" s="72">
        <v>377</v>
      </c>
      <c r="H27"/>
      <c r="I27" s="23"/>
    </row>
    <row r="28" spans="1:9" s="27" customFormat="1" x14ac:dyDescent="0.25">
      <c r="A28" s="32" t="s">
        <v>52</v>
      </c>
      <c r="B28" s="26" t="s">
        <v>53</v>
      </c>
      <c r="C28" s="26">
        <v>3</v>
      </c>
      <c r="D28" s="26">
        <v>353</v>
      </c>
      <c r="E28" s="26">
        <v>7.665</v>
      </c>
      <c r="F28" s="26">
        <v>7.76</v>
      </c>
      <c r="G28" s="72">
        <v>95</v>
      </c>
      <c r="H28"/>
      <c r="I28" s="23"/>
    </row>
    <row r="29" spans="1:9" s="27" customFormat="1" x14ac:dyDescent="0.25">
      <c r="A29" s="32" t="s">
        <v>52</v>
      </c>
      <c r="B29" s="26" t="s">
        <v>53</v>
      </c>
      <c r="C29" s="26">
        <v>3</v>
      </c>
      <c r="D29" s="26">
        <v>353</v>
      </c>
      <c r="E29" s="26">
        <v>4.9610000000000003</v>
      </c>
      <c r="F29" s="26">
        <v>7.0250000000000004</v>
      </c>
      <c r="G29" s="72">
        <v>2064</v>
      </c>
      <c r="H29"/>
      <c r="I29" s="23" t="b">
        <f t="shared" si="0"/>
        <v>0</v>
      </c>
    </row>
    <row r="30" spans="1:9" s="27" customFormat="1" x14ac:dyDescent="0.25">
      <c r="A30" s="32" t="s">
        <v>52</v>
      </c>
      <c r="B30" s="26" t="s">
        <v>53</v>
      </c>
      <c r="C30" s="26">
        <v>3</v>
      </c>
      <c r="D30" s="26">
        <v>353</v>
      </c>
      <c r="E30" s="26">
        <v>7.76</v>
      </c>
      <c r="F30" s="26">
        <v>9.0609999999999999</v>
      </c>
      <c r="G30" s="72">
        <v>1301</v>
      </c>
      <c r="H30"/>
      <c r="I30" s="23" t="b">
        <f t="shared" si="0"/>
        <v>0</v>
      </c>
    </row>
    <row r="31" spans="1:9" s="27" customFormat="1" x14ac:dyDescent="0.25">
      <c r="A31" s="32" t="s">
        <v>52</v>
      </c>
      <c r="B31" s="26" t="s">
        <v>53</v>
      </c>
      <c r="C31" s="26">
        <v>3</v>
      </c>
      <c r="D31" s="26">
        <v>357</v>
      </c>
      <c r="E31" s="26">
        <v>3.2949999999999999</v>
      </c>
      <c r="F31" s="26">
        <v>3.9689999999999999</v>
      </c>
      <c r="G31" s="72">
        <v>674</v>
      </c>
      <c r="H31"/>
      <c r="I31" s="23"/>
    </row>
    <row r="32" spans="1:9" s="27" customFormat="1" x14ac:dyDescent="0.25">
      <c r="A32" s="32" t="s">
        <v>52</v>
      </c>
      <c r="B32" s="26" t="s">
        <v>53</v>
      </c>
      <c r="C32" s="26">
        <v>3</v>
      </c>
      <c r="D32" s="26">
        <v>357</v>
      </c>
      <c r="E32" s="26">
        <v>3.9689999999999999</v>
      </c>
      <c r="F32" s="26">
        <v>5.2910000000000004</v>
      </c>
      <c r="G32" s="72">
        <v>1322</v>
      </c>
      <c r="H32"/>
      <c r="I32" s="23"/>
    </row>
    <row r="33" spans="1:9" s="27" customFormat="1" x14ac:dyDescent="0.25">
      <c r="A33" s="32" t="s">
        <v>52</v>
      </c>
      <c r="B33" s="26" t="s">
        <v>53</v>
      </c>
      <c r="C33" s="26">
        <v>3</v>
      </c>
      <c r="D33" s="26">
        <v>3510</v>
      </c>
      <c r="E33" s="26">
        <v>0</v>
      </c>
      <c r="F33" s="26">
        <v>6.0949999999999998</v>
      </c>
      <c r="G33" s="72">
        <v>6095</v>
      </c>
      <c r="H33"/>
      <c r="I33" s="23"/>
    </row>
    <row r="34" spans="1:9" s="27" customFormat="1" x14ac:dyDescent="0.25">
      <c r="A34" s="32" t="s">
        <v>52</v>
      </c>
      <c r="B34" s="26" t="s">
        <v>53</v>
      </c>
      <c r="C34" s="26">
        <v>3</v>
      </c>
      <c r="D34" s="26">
        <v>353</v>
      </c>
      <c r="E34" s="26">
        <v>12.992000000000001</v>
      </c>
      <c r="F34" s="26">
        <v>14.343</v>
      </c>
      <c r="G34" s="72">
        <v>1351</v>
      </c>
      <c r="H34"/>
      <c r="I34" s="23"/>
    </row>
    <row r="35" spans="1:9" s="27" customFormat="1" x14ac:dyDescent="0.25">
      <c r="A35" s="32" t="s">
        <v>52</v>
      </c>
      <c r="B35" s="26" t="s">
        <v>53</v>
      </c>
      <c r="C35" s="26">
        <v>3</v>
      </c>
      <c r="D35" s="26">
        <v>353</v>
      </c>
      <c r="E35" s="26">
        <v>9.0609999999999999</v>
      </c>
      <c r="F35" s="26">
        <v>12.992000000000001</v>
      </c>
      <c r="G35" s="72">
        <v>3931</v>
      </c>
      <c r="H35"/>
      <c r="I35" s="23"/>
    </row>
    <row r="36" spans="1:9" s="27" customFormat="1" x14ac:dyDescent="0.25">
      <c r="A36" s="32" t="s">
        <v>52</v>
      </c>
      <c r="B36" s="26" t="s">
        <v>53</v>
      </c>
      <c r="C36" s="26">
        <v>3</v>
      </c>
      <c r="D36" s="26">
        <v>3512</v>
      </c>
      <c r="E36" s="26">
        <v>0</v>
      </c>
      <c r="F36" s="26">
        <v>1.1259999999999999</v>
      </c>
      <c r="G36" s="72">
        <v>1126</v>
      </c>
      <c r="H36"/>
      <c r="I36" s="23"/>
    </row>
    <row r="37" spans="1:9" s="27" customFormat="1" x14ac:dyDescent="0.25">
      <c r="A37" s="32" t="s">
        <v>52</v>
      </c>
      <c r="B37" s="26" t="s">
        <v>53</v>
      </c>
      <c r="C37" s="26">
        <v>2</v>
      </c>
      <c r="D37" s="26">
        <v>3511</v>
      </c>
      <c r="E37" s="26">
        <v>0</v>
      </c>
      <c r="F37" s="26">
        <v>1.8540000000000001</v>
      </c>
      <c r="G37" s="72">
        <v>1854</v>
      </c>
      <c r="H37"/>
      <c r="I37" s="23"/>
    </row>
    <row r="38" spans="1:9" s="27" customFormat="1" x14ac:dyDescent="0.25">
      <c r="A38" s="32" t="s">
        <v>52</v>
      </c>
      <c r="B38" s="26" t="s">
        <v>53</v>
      </c>
      <c r="C38" s="26">
        <v>2</v>
      </c>
      <c r="D38" s="26">
        <v>3511</v>
      </c>
      <c r="E38" s="26">
        <v>1.8540000000000001</v>
      </c>
      <c r="F38" s="26">
        <v>3.2229999999999999</v>
      </c>
      <c r="G38" s="72">
        <v>1369</v>
      </c>
      <c r="H38"/>
      <c r="I38" s="23"/>
    </row>
    <row r="39" spans="1:9" s="27" customFormat="1" x14ac:dyDescent="0.25">
      <c r="A39" s="32" t="s">
        <v>52</v>
      </c>
      <c r="B39" s="26" t="s">
        <v>53</v>
      </c>
      <c r="C39" s="26">
        <v>3</v>
      </c>
      <c r="D39" s="26">
        <v>352</v>
      </c>
      <c r="E39" s="26">
        <v>2.694</v>
      </c>
      <c r="F39" s="26">
        <v>4.5449999999999999</v>
      </c>
      <c r="G39" s="72">
        <v>1851</v>
      </c>
      <c r="H39"/>
      <c r="I39" s="23"/>
    </row>
    <row r="40" spans="1:9" s="27" customFormat="1" x14ac:dyDescent="0.25">
      <c r="A40" s="32" t="s">
        <v>52</v>
      </c>
      <c r="B40" s="26" t="s">
        <v>53</v>
      </c>
      <c r="C40" s="26">
        <v>3</v>
      </c>
      <c r="D40" s="26">
        <v>2914</v>
      </c>
      <c r="E40" s="26">
        <v>1.65</v>
      </c>
      <c r="F40" s="26">
        <v>7.9880000000000004</v>
      </c>
      <c r="G40" s="72">
        <v>6338</v>
      </c>
      <c r="H40"/>
      <c r="I40" s="23"/>
    </row>
    <row r="41" spans="1:9" s="27" customFormat="1" x14ac:dyDescent="0.25">
      <c r="A41" s="32" t="s">
        <v>52</v>
      </c>
      <c r="B41" s="26" t="s">
        <v>53</v>
      </c>
      <c r="C41" s="26">
        <v>3</v>
      </c>
      <c r="D41" s="26">
        <v>353</v>
      </c>
      <c r="E41" s="26">
        <v>0.35399999999999998</v>
      </c>
      <c r="F41" s="26">
        <v>2.1280000000000001</v>
      </c>
      <c r="G41" s="72">
        <v>1774</v>
      </c>
      <c r="H41"/>
      <c r="I41" s="23"/>
    </row>
    <row r="42" spans="1:9" s="27" customFormat="1" x14ac:dyDescent="0.25">
      <c r="A42" s="32" t="s">
        <v>52</v>
      </c>
      <c r="B42" s="26" t="s">
        <v>53</v>
      </c>
      <c r="C42" s="80">
        <v>3</v>
      </c>
      <c r="D42" s="80">
        <v>354</v>
      </c>
      <c r="E42" s="80">
        <v>0</v>
      </c>
      <c r="F42" s="80">
        <v>3.4460000000000002</v>
      </c>
      <c r="G42" s="81">
        <v>3446</v>
      </c>
      <c r="H42"/>
      <c r="I42" s="23"/>
    </row>
    <row r="43" spans="1:9" s="27" customFormat="1" ht="15.75" thickBot="1" x14ac:dyDescent="0.3">
      <c r="A43" s="34" t="s">
        <v>52</v>
      </c>
      <c r="B43" s="26" t="s">
        <v>53</v>
      </c>
      <c r="C43" s="35">
        <v>3</v>
      </c>
      <c r="D43" s="35">
        <v>3513</v>
      </c>
      <c r="E43" s="35">
        <v>1.5620000000000001</v>
      </c>
      <c r="F43" s="35">
        <v>4.9080000000000004</v>
      </c>
      <c r="G43" s="74">
        <v>3346</v>
      </c>
      <c r="H43"/>
      <c r="I43" s="23"/>
    </row>
    <row r="44" spans="1:9" s="27" customFormat="1" ht="15.75" thickBot="1" x14ac:dyDescent="0.3">
      <c r="A44" s="106" t="s">
        <v>54</v>
      </c>
      <c r="B44" s="107"/>
      <c r="C44" s="107"/>
      <c r="D44" s="107"/>
      <c r="E44" s="107"/>
      <c r="F44" s="107"/>
      <c r="G44" s="108"/>
      <c r="H44"/>
      <c r="I44" s="23">
        <f t="shared" ref="I44:I93" si="1">IF(C44=0,G44)</f>
        <v>0</v>
      </c>
    </row>
    <row r="45" spans="1:9" s="27" customFormat="1" x14ac:dyDescent="0.25">
      <c r="A45" s="109" t="s">
        <v>55</v>
      </c>
      <c r="B45" s="110"/>
      <c r="C45" s="110"/>
      <c r="D45" s="110"/>
      <c r="E45" s="110"/>
      <c r="F45" s="110"/>
      <c r="G45" s="111"/>
      <c r="H45"/>
      <c r="I45" s="23">
        <f t="shared" si="1"/>
        <v>0</v>
      </c>
    </row>
    <row r="46" spans="1:9" s="27" customFormat="1" ht="15.75" thickBot="1" x14ac:dyDescent="0.3">
      <c r="A46" s="112" t="s">
        <v>56</v>
      </c>
      <c r="B46" s="113"/>
      <c r="C46" s="113"/>
      <c r="D46" s="113"/>
      <c r="E46" s="113"/>
      <c r="F46" s="113"/>
      <c r="G46" s="114"/>
      <c r="H46"/>
      <c r="I46" s="23">
        <f t="shared" si="1"/>
        <v>0</v>
      </c>
    </row>
    <row r="47" spans="1:9" s="27" customFormat="1" x14ac:dyDescent="0.25">
      <c r="A47"/>
      <c r="B47"/>
      <c r="C47"/>
      <c r="D47"/>
      <c r="E47"/>
      <c r="F47"/>
      <c r="G47"/>
      <c r="H47"/>
      <c r="I47" s="23">
        <f t="shared" si="1"/>
        <v>0</v>
      </c>
    </row>
    <row r="48" spans="1:9" s="27" customFormat="1" x14ac:dyDescent="0.25">
      <c r="A48"/>
      <c r="B48"/>
      <c r="C48"/>
      <c r="D48"/>
      <c r="E48"/>
      <c r="F48"/>
      <c r="G48"/>
      <c r="H48"/>
      <c r="I48" s="23">
        <f t="shared" si="1"/>
        <v>0</v>
      </c>
    </row>
    <row r="49" spans="1:9" s="27" customFormat="1" x14ac:dyDescent="0.25">
      <c r="A49"/>
      <c r="B49"/>
      <c r="C49"/>
      <c r="D49"/>
      <c r="E49"/>
      <c r="F49"/>
      <c r="G49"/>
      <c r="H49"/>
      <c r="I49" s="23">
        <f t="shared" si="1"/>
        <v>0</v>
      </c>
    </row>
    <row r="50" spans="1:9" s="27" customFormat="1" x14ac:dyDescent="0.25">
      <c r="A50"/>
      <c r="B50"/>
      <c r="C50"/>
      <c r="D50"/>
      <c r="E50"/>
      <c r="F50"/>
      <c r="G50"/>
      <c r="H50"/>
      <c r="I50" s="23">
        <f t="shared" si="1"/>
        <v>0</v>
      </c>
    </row>
    <row r="51" spans="1:9" s="27" customFormat="1" x14ac:dyDescent="0.25">
      <c r="A51"/>
      <c r="B51"/>
      <c r="C51"/>
      <c r="D51"/>
      <c r="E51"/>
      <c r="F51"/>
      <c r="G51"/>
      <c r="H51"/>
      <c r="I51" s="23">
        <f t="shared" si="1"/>
        <v>0</v>
      </c>
    </row>
    <row r="52" spans="1:9" s="27" customFormat="1" x14ac:dyDescent="0.25">
      <c r="A52"/>
      <c r="B52"/>
      <c r="C52"/>
      <c r="D52"/>
      <c r="E52"/>
      <c r="F52"/>
      <c r="G52"/>
      <c r="H52"/>
      <c r="I52" s="23">
        <f t="shared" si="1"/>
        <v>0</v>
      </c>
    </row>
    <row r="53" spans="1:9" s="27" customFormat="1" x14ac:dyDescent="0.25">
      <c r="A53"/>
      <c r="B53"/>
      <c r="C53"/>
      <c r="D53"/>
      <c r="E53"/>
      <c r="F53"/>
      <c r="G53"/>
      <c r="H53"/>
      <c r="I53" s="23">
        <f t="shared" si="1"/>
        <v>0</v>
      </c>
    </row>
    <row r="54" spans="1:9" s="27" customFormat="1" x14ac:dyDescent="0.25">
      <c r="A54"/>
      <c r="B54"/>
      <c r="C54"/>
      <c r="D54"/>
      <c r="E54"/>
      <c r="F54"/>
      <c r="G54"/>
      <c r="H54"/>
      <c r="I54" s="23">
        <f t="shared" si="1"/>
        <v>0</v>
      </c>
    </row>
    <row r="55" spans="1:9" s="27" customFormat="1" x14ac:dyDescent="0.25">
      <c r="A55"/>
      <c r="B55"/>
      <c r="C55"/>
      <c r="D55"/>
      <c r="E55"/>
      <c r="F55"/>
      <c r="G55"/>
      <c r="H55"/>
      <c r="I55" s="23">
        <f t="shared" si="1"/>
        <v>0</v>
      </c>
    </row>
    <row r="56" spans="1:9" s="27" customFormat="1" x14ac:dyDescent="0.25">
      <c r="A56"/>
      <c r="B56"/>
      <c r="C56"/>
      <c r="D56"/>
      <c r="E56"/>
      <c r="F56"/>
      <c r="G56"/>
      <c r="H56"/>
      <c r="I56" s="23">
        <f t="shared" si="1"/>
        <v>0</v>
      </c>
    </row>
    <row r="57" spans="1:9" s="27" customFormat="1" x14ac:dyDescent="0.25">
      <c r="A57"/>
      <c r="B57"/>
      <c r="C57"/>
      <c r="D57"/>
      <c r="E57"/>
      <c r="F57"/>
      <c r="G57"/>
      <c r="H57"/>
      <c r="I57" s="23">
        <f t="shared" si="1"/>
        <v>0</v>
      </c>
    </row>
    <row r="58" spans="1:9" s="27" customFormat="1" x14ac:dyDescent="0.25">
      <c r="A58"/>
      <c r="B58"/>
      <c r="C58"/>
      <c r="D58"/>
      <c r="E58"/>
      <c r="F58"/>
      <c r="G58"/>
      <c r="H58"/>
      <c r="I58" s="23">
        <f t="shared" si="1"/>
        <v>0</v>
      </c>
    </row>
    <row r="59" spans="1:9" s="27" customFormat="1" x14ac:dyDescent="0.25">
      <c r="A59"/>
      <c r="B59"/>
      <c r="C59"/>
      <c r="D59"/>
      <c r="E59"/>
      <c r="F59"/>
      <c r="G59"/>
      <c r="H59"/>
      <c r="I59" s="23">
        <f t="shared" si="1"/>
        <v>0</v>
      </c>
    </row>
    <row r="60" spans="1:9" s="27" customFormat="1" x14ac:dyDescent="0.25">
      <c r="A60"/>
      <c r="B60"/>
      <c r="C60"/>
      <c r="D60"/>
      <c r="E60"/>
      <c r="F60"/>
      <c r="G60"/>
      <c r="H60"/>
      <c r="I60" s="23">
        <f t="shared" si="1"/>
        <v>0</v>
      </c>
    </row>
    <row r="61" spans="1:9" s="27" customFormat="1" x14ac:dyDescent="0.25">
      <c r="A61"/>
      <c r="B61"/>
      <c r="C61"/>
      <c r="D61"/>
      <c r="E61"/>
      <c r="F61"/>
      <c r="G61"/>
      <c r="H61"/>
      <c r="I61" s="23">
        <f t="shared" si="1"/>
        <v>0</v>
      </c>
    </row>
    <row r="62" spans="1:9" s="27" customFormat="1" x14ac:dyDescent="0.25">
      <c r="A62"/>
      <c r="B62"/>
      <c r="C62"/>
      <c r="D62"/>
      <c r="E62"/>
      <c r="F62"/>
      <c r="G62"/>
      <c r="H62"/>
      <c r="I62" s="23">
        <f t="shared" si="1"/>
        <v>0</v>
      </c>
    </row>
    <row r="63" spans="1:9" s="27" customFormat="1" x14ac:dyDescent="0.25">
      <c r="A63"/>
      <c r="B63"/>
      <c r="C63"/>
      <c r="D63"/>
      <c r="E63"/>
      <c r="F63"/>
      <c r="G63"/>
      <c r="H63"/>
      <c r="I63" s="23">
        <f t="shared" si="1"/>
        <v>0</v>
      </c>
    </row>
    <row r="64" spans="1:9" s="27" customFormat="1" x14ac:dyDescent="0.25">
      <c r="A64"/>
      <c r="B64"/>
      <c r="C64"/>
      <c r="D64"/>
      <c r="E64"/>
      <c r="F64"/>
      <c r="G64"/>
      <c r="H64"/>
      <c r="I64" s="23">
        <f t="shared" si="1"/>
        <v>0</v>
      </c>
    </row>
    <row r="65" spans="1:9" s="27" customFormat="1" x14ac:dyDescent="0.25">
      <c r="A65"/>
      <c r="B65"/>
      <c r="C65"/>
      <c r="D65"/>
      <c r="E65"/>
      <c r="F65"/>
      <c r="G65"/>
      <c r="H65"/>
      <c r="I65" s="23">
        <f t="shared" si="1"/>
        <v>0</v>
      </c>
    </row>
    <row r="66" spans="1:9" s="27" customFormat="1" x14ac:dyDescent="0.25">
      <c r="A66"/>
      <c r="B66"/>
      <c r="C66"/>
      <c r="D66"/>
      <c r="E66"/>
      <c r="F66"/>
      <c r="G66"/>
      <c r="H66"/>
      <c r="I66" s="23">
        <f t="shared" si="1"/>
        <v>0</v>
      </c>
    </row>
    <row r="67" spans="1:9" s="27" customFormat="1" x14ac:dyDescent="0.25">
      <c r="A67"/>
      <c r="B67"/>
      <c r="C67"/>
      <c r="D67"/>
      <c r="E67"/>
      <c r="F67"/>
      <c r="G67"/>
      <c r="H67"/>
      <c r="I67" s="23">
        <f t="shared" si="1"/>
        <v>0</v>
      </c>
    </row>
    <row r="68" spans="1:9" s="27" customFormat="1" x14ac:dyDescent="0.25">
      <c r="A68"/>
      <c r="B68"/>
      <c r="C68"/>
      <c r="D68"/>
      <c r="E68"/>
      <c r="F68"/>
      <c r="G68"/>
      <c r="H68"/>
      <c r="I68" s="23">
        <f t="shared" si="1"/>
        <v>0</v>
      </c>
    </row>
    <row r="69" spans="1:9" s="27" customFormat="1" x14ac:dyDescent="0.25">
      <c r="A69"/>
      <c r="B69"/>
      <c r="C69"/>
      <c r="D69"/>
      <c r="E69"/>
      <c r="F69"/>
      <c r="G69"/>
      <c r="H69"/>
      <c r="I69" s="23">
        <f t="shared" si="1"/>
        <v>0</v>
      </c>
    </row>
    <row r="70" spans="1:9" s="27" customFormat="1" x14ac:dyDescent="0.25">
      <c r="A70"/>
      <c r="B70"/>
      <c r="C70"/>
      <c r="D70"/>
      <c r="E70"/>
      <c r="F70"/>
      <c r="G70"/>
      <c r="H70"/>
      <c r="I70" s="23">
        <f t="shared" si="1"/>
        <v>0</v>
      </c>
    </row>
    <row r="71" spans="1:9" s="27" customFormat="1" x14ac:dyDescent="0.25">
      <c r="A71"/>
      <c r="B71"/>
      <c r="C71"/>
      <c r="D71"/>
      <c r="E71"/>
      <c r="F71"/>
      <c r="G71"/>
      <c r="H71"/>
      <c r="I71" s="23">
        <f t="shared" si="1"/>
        <v>0</v>
      </c>
    </row>
    <row r="72" spans="1:9" s="27" customFormat="1" x14ac:dyDescent="0.25">
      <c r="A72"/>
      <c r="B72"/>
      <c r="C72"/>
      <c r="D72"/>
      <c r="E72"/>
      <c r="F72"/>
      <c r="G72"/>
      <c r="H72"/>
      <c r="I72" s="23">
        <f t="shared" si="1"/>
        <v>0</v>
      </c>
    </row>
    <row r="73" spans="1:9" s="27" customFormat="1" x14ac:dyDescent="0.25">
      <c r="A73"/>
      <c r="B73"/>
      <c r="C73"/>
      <c r="D73"/>
      <c r="E73"/>
      <c r="F73"/>
      <c r="G73"/>
      <c r="H73"/>
      <c r="I73" s="23">
        <f t="shared" si="1"/>
        <v>0</v>
      </c>
    </row>
    <row r="74" spans="1:9" s="27" customFormat="1" x14ac:dyDescent="0.25">
      <c r="A74"/>
      <c r="B74"/>
      <c r="C74"/>
      <c r="D74"/>
      <c r="E74"/>
      <c r="F74"/>
      <c r="G74"/>
      <c r="H74"/>
      <c r="I74" s="23">
        <f t="shared" si="1"/>
        <v>0</v>
      </c>
    </row>
    <row r="75" spans="1:9" s="27" customFormat="1" x14ac:dyDescent="0.25">
      <c r="A75"/>
      <c r="B75"/>
      <c r="C75"/>
      <c r="D75"/>
      <c r="E75"/>
      <c r="F75"/>
      <c r="G75"/>
      <c r="H75"/>
      <c r="I75" s="23">
        <f t="shared" si="1"/>
        <v>0</v>
      </c>
    </row>
    <row r="76" spans="1:9" s="27" customFormat="1" x14ac:dyDescent="0.25">
      <c r="A76"/>
      <c r="B76"/>
      <c r="C76"/>
      <c r="D76"/>
      <c r="E76"/>
      <c r="F76"/>
      <c r="G76"/>
      <c r="H76"/>
      <c r="I76" s="23">
        <f t="shared" si="1"/>
        <v>0</v>
      </c>
    </row>
    <row r="77" spans="1:9" s="27" customFormat="1" x14ac:dyDescent="0.25">
      <c r="A77"/>
      <c r="B77"/>
      <c r="C77"/>
      <c r="D77"/>
      <c r="E77"/>
      <c r="F77"/>
      <c r="G77"/>
      <c r="H77"/>
      <c r="I77" s="23">
        <f t="shared" si="1"/>
        <v>0</v>
      </c>
    </row>
    <row r="78" spans="1:9" s="27" customFormat="1" x14ac:dyDescent="0.25">
      <c r="A78"/>
      <c r="B78"/>
      <c r="C78"/>
      <c r="D78"/>
      <c r="E78"/>
      <c r="F78"/>
      <c r="G78"/>
      <c r="H78"/>
      <c r="I78" s="23">
        <f t="shared" si="1"/>
        <v>0</v>
      </c>
    </row>
    <row r="79" spans="1:9" s="27" customFormat="1" x14ac:dyDescent="0.25">
      <c r="A79"/>
      <c r="B79"/>
      <c r="C79"/>
      <c r="D79"/>
      <c r="E79"/>
      <c r="F79"/>
      <c r="G79"/>
      <c r="H79"/>
      <c r="I79" s="23">
        <f t="shared" si="1"/>
        <v>0</v>
      </c>
    </row>
    <row r="80" spans="1:9" s="27" customFormat="1" x14ac:dyDescent="0.25">
      <c r="A80"/>
      <c r="B80"/>
      <c r="C80"/>
      <c r="D80"/>
      <c r="E80"/>
      <c r="F80"/>
      <c r="G80"/>
      <c r="H80"/>
      <c r="I80" s="23">
        <f t="shared" si="1"/>
        <v>0</v>
      </c>
    </row>
    <row r="81" spans="1:9" s="27" customFormat="1" x14ac:dyDescent="0.25">
      <c r="A81"/>
      <c r="B81"/>
      <c r="C81"/>
      <c r="D81"/>
      <c r="E81"/>
      <c r="F81"/>
      <c r="G81"/>
      <c r="H81"/>
      <c r="I81" s="23">
        <f t="shared" si="1"/>
        <v>0</v>
      </c>
    </row>
    <row r="82" spans="1:9" s="27" customFormat="1" x14ac:dyDescent="0.25">
      <c r="A82"/>
      <c r="B82"/>
      <c r="C82"/>
      <c r="D82"/>
      <c r="E82"/>
      <c r="F82"/>
      <c r="G82"/>
      <c r="H82"/>
      <c r="I82" s="23">
        <f t="shared" si="1"/>
        <v>0</v>
      </c>
    </row>
    <row r="83" spans="1:9" s="27" customFormat="1" x14ac:dyDescent="0.25">
      <c r="A83"/>
      <c r="B83"/>
      <c r="C83"/>
      <c r="D83"/>
      <c r="E83"/>
      <c r="F83"/>
      <c r="G83"/>
      <c r="H83"/>
      <c r="I83" s="23">
        <f t="shared" si="1"/>
        <v>0</v>
      </c>
    </row>
    <row r="84" spans="1:9" s="27" customFormat="1" x14ac:dyDescent="0.25">
      <c r="A84"/>
      <c r="B84"/>
      <c r="C84"/>
      <c r="D84"/>
      <c r="E84"/>
      <c r="F84"/>
      <c r="G84"/>
      <c r="H84"/>
      <c r="I84" s="23">
        <f t="shared" si="1"/>
        <v>0</v>
      </c>
    </row>
    <row r="85" spans="1:9" s="27" customFormat="1" x14ac:dyDescent="0.25">
      <c r="A85"/>
      <c r="B85"/>
      <c r="C85"/>
      <c r="D85"/>
      <c r="E85"/>
      <c r="F85"/>
      <c r="G85"/>
      <c r="H85"/>
      <c r="I85" s="23">
        <f t="shared" si="1"/>
        <v>0</v>
      </c>
    </row>
    <row r="86" spans="1:9" s="27" customFormat="1" x14ac:dyDescent="0.25">
      <c r="A86"/>
      <c r="B86"/>
      <c r="C86"/>
      <c r="D86"/>
      <c r="E86"/>
      <c r="F86"/>
      <c r="G86"/>
      <c r="H86"/>
      <c r="I86" s="23">
        <f t="shared" si="1"/>
        <v>0</v>
      </c>
    </row>
    <row r="87" spans="1:9" s="27" customFormat="1" x14ac:dyDescent="0.25">
      <c r="A87"/>
      <c r="B87"/>
      <c r="C87"/>
      <c r="D87"/>
      <c r="E87"/>
      <c r="F87"/>
      <c r="G87"/>
      <c r="H87"/>
      <c r="I87" s="23">
        <f t="shared" si="1"/>
        <v>0</v>
      </c>
    </row>
    <row r="88" spans="1:9" s="27" customFormat="1" x14ac:dyDescent="0.25">
      <c r="A88"/>
      <c r="B88"/>
      <c r="C88"/>
      <c r="D88"/>
      <c r="E88"/>
      <c r="F88"/>
      <c r="G88"/>
      <c r="H88"/>
      <c r="I88" s="23">
        <f t="shared" si="1"/>
        <v>0</v>
      </c>
    </row>
    <row r="89" spans="1:9" s="27" customFormat="1" x14ac:dyDescent="0.25">
      <c r="A89"/>
      <c r="B89"/>
      <c r="C89"/>
      <c r="D89"/>
      <c r="E89"/>
      <c r="F89"/>
      <c r="G89"/>
      <c r="H89"/>
      <c r="I89" s="23">
        <f t="shared" si="1"/>
        <v>0</v>
      </c>
    </row>
    <row r="90" spans="1:9" s="27" customFormat="1" x14ac:dyDescent="0.25">
      <c r="A90"/>
      <c r="B90"/>
      <c r="C90"/>
      <c r="D90"/>
      <c r="E90"/>
      <c r="F90"/>
      <c r="G90"/>
      <c r="H90"/>
      <c r="I90" s="23">
        <f t="shared" si="1"/>
        <v>0</v>
      </c>
    </row>
    <row r="91" spans="1:9" s="27" customFormat="1" x14ac:dyDescent="0.25">
      <c r="A91"/>
      <c r="B91"/>
      <c r="C91"/>
      <c r="D91"/>
      <c r="E91"/>
      <c r="F91"/>
      <c r="G91"/>
      <c r="H91"/>
      <c r="I91" s="23">
        <f t="shared" si="1"/>
        <v>0</v>
      </c>
    </row>
    <row r="92" spans="1:9" s="27" customFormat="1" x14ac:dyDescent="0.25">
      <c r="A92"/>
      <c r="B92"/>
      <c r="C92"/>
      <c r="D92"/>
      <c r="E92"/>
      <c r="F92"/>
      <c r="G92"/>
      <c r="H92"/>
      <c r="I92" s="23">
        <f t="shared" si="1"/>
        <v>0</v>
      </c>
    </row>
    <row r="93" spans="1:9" s="27" customFormat="1" x14ac:dyDescent="0.25">
      <c r="A93"/>
      <c r="B93"/>
      <c r="C93"/>
      <c r="D93"/>
      <c r="E93"/>
      <c r="F93"/>
      <c r="G93"/>
      <c r="H93"/>
      <c r="I93" s="23">
        <f t="shared" si="1"/>
        <v>0</v>
      </c>
    </row>
  </sheetData>
  <mergeCells count="23">
    <mergeCell ref="A1:G1"/>
    <mergeCell ref="E11:F11"/>
    <mergeCell ref="A44:G44"/>
    <mergeCell ref="A45:G45"/>
    <mergeCell ref="A46:G46"/>
    <mergeCell ref="A8:B8"/>
    <mergeCell ref="C8:G8"/>
    <mergeCell ref="A9:B9"/>
    <mergeCell ref="C9:G9"/>
    <mergeCell ref="C10:G10"/>
    <mergeCell ref="A11:B11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</mergeCells>
  <phoneticPr fontId="7" type="noConversion"/>
  <pageMargins left="0.7" right="0.7" top="0.78740157499999996" bottom="0.78740157499999996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E1EE-C5EE-4FB5-B62E-E0919FD07C37}">
  <sheetPr>
    <pageSetUpPr fitToPage="1"/>
  </sheetPr>
  <dimension ref="A1:I102"/>
  <sheetViews>
    <sheetView view="pageBreakPreview" topLeftCell="A7" zoomScaleNormal="100" zoomScaleSheetLayoutView="100" workbookViewId="0">
      <selection activeCell="O33" sqref="O33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3" customWidth="1"/>
    <col min="10" max="20" width="10.85546875" customWidth="1"/>
  </cols>
  <sheetData>
    <row r="1" spans="1:9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9" ht="15.75" x14ac:dyDescent="0.25">
      <c r="A2" s="94" t="s">
        <v>32</v>
      </c>
      <c r="B2" s="95"/>
      <c r="C2" s="130" t="s">
        <v>57</v>
      </c>
      <c r="D2" s="130"/>
      <c r="E2" s="130"/>
      <c r="F2" s="130"/>
      <c r="G2" s="131"/>
    </row>
    <row r="3" spans="1:9" x14ac:dyDescent="0.25">
      <c r="A3" s="98" t="s">
        <v>34</v>
      </c>
      <c r="B3" s="99"/>
      <c r="C3" s="100" t="s">
        <v>35</v>
      </c>
      <c r="D3" s="100"/>
      <c r="E3" s="100"/>
      <c r="F3" s="100"/>
      <c r="G3" s="101"/>
    </row>
    <row r="4" spans="1:9" x14ac:dyDescent="0.25">
      <c r="A4" s="98" t="s">
        <v>36</v>
      </c>
      <c r="B4" s="99"/>
      <c r="C4" s="100" t="s">
        <v>58</v>
      </c>
      <c r="D4" s="100"/>
      <c r="E4" s="100"/>
      <c r="F4" s="100"/>
      <c r="G4" s="101"/>
    </row>
    <row r="5" spans="1:9" x14ac:dyDescent="0.25">
      <c r="A5" s="98" t="s">
        <v>38</v>
      </c>
      <c r="B5" s="99"/>
      <c r="C5" s="100"/>
      <c r="D5" s="100"/>
      <c r="E5" s="100"/>
      <c r="F5" s="100"/>
      <c r="G5" s="101"/>
    </row>
    <row r="6" spans="1:9" x14ac:dyDescent="0.25">
      <c r="A6" s="98" t="s">
        <v>39</v>
      </c>
      <c r="B6" s="99"/>
      <c r="C6" s="24"/>
      <c r="D6" s="125"/>
      <c r="E6" s="125"/>
      <c r="F6" s="125"/>
      <c r="G6" s="126"/>
    </row>
    <row r="7" spans="1:9" x14ac:dyDescent="0.25">
      <c r="A7" s="98" t="s">
        <v>40</v>
      </c>
      <c r="B7" s="99"/>
      <c r="C7" s="132"/>
      <c r="D7" s="92"/>
      <c r="E7" s="92"/>
      <c r="F7" s="92"/>
      <c r="G7" s="93"/>
    </row>
    <row r="8" spans="1:9" x14ac:dyDescent="0.25">
      <c r="A8" s="98" t="s">
        <v>41</v>
      </c>
      <c r="B8" s="99"/>
      <c r="C8" s="117"/>
      <c r="D8" s="117"/>
      <c r="E8" s="117"/>
      <c r="F8" s="117"/>
      <c r="G8" s="118"/>
    </row>
    <row r="9" spans="1:9" x14ac:dyDescent="0.25">
      <c r="A9" s="98" t="s">
        <v>42</v>
      </c>
      <c r="B9" s="99"/>
      <c r="C9" s="119"/>
      <c r="D9" s="117"/>
      <c r="E9" s="117"/>
      <c r="F9" s="117"/>
      <c r="G9" s="118"/>
    </row>
    <row r="10" spans="1:9" ht="15.75" thickBot="1" x14ac:dyDescent="0.3">
      <c r="A10" s="133" t="s">
        <v>43</v>
      </c>
      <c r="B10" s="134"/>
      <c r="C10" s="135"/>
      <c r="D10" s="135"/>
      <c r="E10" s="135"/>
      <c r="F10" s="135"/>
      <c r="G10" s="136"/>
    </row>
    <row r="11" spans="1:9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6">
        <f>SUM(G13:G68)</f>
        <v>50355</v>
      </c>
      <c r="I11" s="23">
        <f>SUM(I39:I102)</f>
        <v>0</v>
      </c>
    </row>
    <row r="12" spans="1:9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9" x14ac:dyDescent="0.25">
      <c r="A13" s="29" t="s">
        <v>52</v>
      </c>
      <c r="B13" s="30" t="s">
        <v>59</v>
      </c>
      <c r="C13" s="30">
        <v>2</v>
      </c>
      <c r="D13" s="30">
        <v>592</v>
      </c>
      <c r="E13" s="30">
        <v>0</v>
      </c>
      <c r="F13" s="30">
        <v>1.48</v>
      </c>
      <c r="G13" s="71">
        <v>1480</v>
      </c>
    </row>
    <row r="14" spans="1:9" x14ac:dyDescent="0.25">
      <c r="A14" s="32" t="s">
        <v>52</v>
      </c>
      <c r="B14" s="26" t="s">
        <v>59</v>
      </c>
      <c r="C14" s="26">
        <v>2</v>
      </c>
      <c r="D14" s="26">
        <v>278</v>
      </c>
      <c r="E14" s="26">
        <v>9.6240000000000006</v>
      </c>
      <c r="F14" s="26">
        <v>13.058</v>
      </c>
      <c r="G14" s="72">
        <v>3434</v>
      </c>
    </row>
    <row r="15" spans="1:9" x14ac:dyDescent="0.25">
      <c r="A15" s="32" t="s">
        <v>52</v>
      </c>
      <c r="B15" s="26" t="s">
        <v>59</v>
      </c>
      <c r="C15" s="26">
        <v>2</v>
      </c>
      <c r="D15" s="26">
        <v>278</v>
      </c>
      <c r="E15" s="26">
        <v>13.058</v>
      </c>
      <c r="F15" s="26">
        <v>16.204999999999998</v>
      </c>
      <c r="G15" s="72">
        <v>3147</v>
      </c>
    </row>
    <row r="16" spans="1:9" x14ac:dyDescent="0.25">
      <c r="A16" s="32" t="s">
        <v>52</v>
      </c>
      <c r="B16" s="26" t="s">
        <v>59</v>
      </c>
      <c r="C16" s="26">
        <v>2</v>
      </c>
      <c r="D16" s="26">
        <v>278</v>
      </c>
      <c r="E16" s="26">
        <v>16.204999999999998</v>
      </c>
      <c r="F16" s="26">
        <v>17.809999999999999</v>
      </c>
      <c r="G16" s="72">
        <v>1605</v>
      </c>
    </row>
    <row r="17" spans="1:7" x14ac:dyDescent="0.25">
      <c r="A17" s="32" t="s">
        <v>52</v>
      </c>
      <c r="B17" s="26" t="s">
        <v>59</v>
      </c>
      <c r="C17" s="26">
        <v>2</v>
      </c>
      <c r="D17" s="26">
        <v>278</v>
      </c>
      <c r="E17" s="26">
        <v>17.809999999999999</v>
      </c>
      <c r="F17" s="26">
        <v>18.835999999999999</v>
      </c>
      <c r="G17" s="72">
        <v>1026</v>
      </c>
    </row>
    <row r="18" spans="1:7" x14ac:dyDescent="0.25">
      <c r="A18" s="32" t="s">
        <v>52</v>
      </c>
      <c r="B18" s="26" t="s">
        <v>59</v>
      </c>
      <c r="C18" s="26">
        <v>2</v>
      </c>
      <c r="D18" s="26">
        <v>278</v>
      </c>
      <c r="E18" s="26">
        <v>18.835999999999999</v>
      </c>
      <c r="F18" s="26">
        <v>19.346</v>
      </c>
      <c r="G18" s="72">
        <v>510</v>
      </c>
    </row>
    <row r="19" spans="1:7" x14ac:dyDescent="0.25">
      <c r="A19" s="32" t="s">
        <v>52</v>
      </c>
      <c r="B19" s="26" t="s">
        <v>53</v>
      </c>
      <c r="C19" s="26">
        <v>3</v>
      </c>
      <c r="D19" s="26">
        <v>2782</v>
      </c>
      <c r="E19" s="26">
        <v>0</v>
      </c>
      <c r="F19" s="26">
        <v>0.91200000000000003</v>
      </c>
      <c r="G19" s="72">
        <v>912</v>
      </c>
    </row>
    <row r="20" spans="1:7" x14ac:dyDescent="0.25">
      <c r="A20" s="32" t="s">
        <v>52</v>
      </c>
      <c r="B20" s="26" t="s">
        <v>53</v>
      </c>
      <c r="C20" s="26">
        <v>2</v>
      </c>
      <c r="D20" s="26">
        <v>2783</v>
      </c>
      <c r="E20" s="26">
        <v>0</v>
      </c>
      <c r="F20" s="26">
        <v>0.70199999999999996</v>
      </c>
      <c r="G20" s="72">
        <v>702</v>
      </c>
    </row>
    <row r="21" spans="1:7" x14ac:dyDescent="0.25">
      <c r="A21" s="32" t="s">
        <v>52</v>
      </c>
      <c r="B21" s="26" t="s">
        <v>53</v>
      </c>
      <c r="C21" s="26">
        <v>2</v>
      </c>
      <c r="D21" s="26">
        <v>27716</v>
      </c>
      <c r="E21" s="26">
        <v>0.876</v>
      </c>
      <c r="F21" s="26">
        <v>4.8019999999999996</v>
      </c>
      <c r="G21" s="72">
        <v>3926</v>
      </c>
    </row>
    <row r="22" spans="1:7" x14ac:dyDescent="0.25">
      <c r="A22" s="32" t="s">
        <v>52</v>
      </c>
      <c r="B22" s="26" t="s">
        <v>53</v>
      </c>
      <c r="C22" s="26">
        <v>2</v>
      </c>
      <c r="D22" s="26">
        <v>27716</v>
      </c>
      <c r="E22" s="26">
        <v>0</v>
      </c>
      <c r="F22" s="26">
        <v>0.876</v>
      </c>
      <c r="G22" s="72">
        <v>876</v>
      </c>
    </row>
    <row r="23" spans="1:7" x14ac:dyDescent="0.25">
      <c r="A23" s="32" t="s">
        <v>52</v>
      </c>
      <c r="B23" s="26" t="s">
        <v>53</v>
      </c>
      <c r="C23" s="26">
        <v>3</v>
      </c>
      <c r="D23" s="26">
        <v>26817</v>
      </c>
      <c r="E23" s="26">
        <v>14.717000000000001</v>
      </c>
      <c r="F23" s="26">
        <v>21.798999999999999</v>
      </c>
      <c r="G23" s="72">
        <v>7082</v>
      </c>
    </row>
    <row r="24" spans="1:7" x14ac:dyDescent="0.25">
      <c r="A24" s="32" t="s">
        <v>52</v>
      </c>
      <c r="B24" s="26" t="s">
        <v>53</v>
      </c>
      <c r="C24" s="26">
        <v>3</v>
      </c>
      <c r="D24" s="26">
        <v>26817</v>
      </c>
      <c r="E24" s="26">
        <v>21.798999999999999</v>
      </c>
      <c r="F24" s="26">
        <v>22.097000000000001</v>
      </c>
      <c r="G24" s="72">
        <v>298</v>
      </c>
    </row>
    <row r="25" spans="1:7" x14ac:dyDescent="0.25">
      <c r="A25" s="32" t="s">
        <v>52</v>
      </c>
      <c r="B25" s="26" t="s">
        <v>59</v>
      </c>
      <c r="C25" s="26">
        <v>2</v>
      </c>
      <c r="D25" s="26">
        <v>278</v>
      </c>
      <c r="E25" s="26">
        <v>2.8149999999999999</v>
      </c>
      <c r="F25" s="26">
        <v>9.6240000000000006</v>
      </c>
      <c r="G25" s="72">
        <v>6809</v>
      </c>
    </row>
    <row r="26" spans="1:7" x14ac:dyDescent="0.25">
      <c r="A26" s="32" t="s">
        <v>52</v>
      </c>
      <c r="B26" s="26" t="s">
        <v>53</v>
      </c>
      <c r="C26" s="26">
        <v>3</v>
      </c>
      <c r="D26" s="26">
        <v>2787</v>
      </c>
      <c r="E26" s="26">
        <v>0</v>
      </c>
      <c r="F26" s="26">
        <v>0.35399999999999998</v>
      </c>
      <c r="G26" s="72">
        <v>354</v>
      </c>
    </row>
    <row r="27" spans="1:7" x14ac:dyDescent="0.25">
      <c r="A27" s="32" t="s">
        <v>52</v>
      </c>
      <c r="B27" s="26" t="s">
        <v>59</v>
      </c>
      <c r="C27" s="26">
        <v>2</v>
      </c>
      <c r="D27" s="26">
        <v>277</v>
      </c>
      <c r="E27" s="26">
        <v>19.422999999999998</v>
      </c>
      <c r="F27" s="26">
        <v>19.613</v>
      </c>
      <c r="G27" s="72">
        <v>190</v>
      </c>
    </row>
    <row r="28" spans="1:7" x14ac:dyDescent="0.25">
      <c r="A28" s="32" t="s">
        <v>52</v>
      </c>
      <c r="B28" s="26" t="s">
        <v>59</v>
      </c>
      <c r="C28" s="26">
        <v>2</v>
      </c>
      <c r="D28" s="26">
        <v>278</v>
      </c>
      <c r="E28" s="26">
        <v>21.74</v>
      </c>
      <c r="F28" s="26">
        <v>21.832999999999998</v>
      </c>
      <c r="G28" s="72">
        <v>93</v>
      </c>
    </row>
    <row r="29" spans="1:7" x14ac:dyDescent="0.25">
      <c r="A29" s="32" t="s">
        <v>52</v>
      </c>
      <c r="B29" s="26" t="s">
        <v>59</v>
      </c>
      <c r="C29" s="26">
        <v>2</v>
      </c>
      <c r="D29" s="26">
        <v>278</v>
      </c>
      <c r="E29" s="26">
        <v>19.346</v>
      </c>
      <c r="F29" s="26">
        <v>21.74</v>
      </c>
      <c r="G29" s="72">
        <v>2394</v>
      </c>
    </row>
    <row r="30" spans="1:7" x14ac:dyDescent="0.25">
      <c r="A30" s="32" t="s">
        <v>52</v>
      </c>
      <c r="B30" s="26" t="s">
        <v>53</v>
      </c>
      <c r="C30" s="26">
        <v>3</v>
      </c>
      <c r="D30" s="26">
        <v>27238</v>
      </c>
      <c r="E30" s="26">
        <v>0</v>
      </c>
      <c r="F30" s="26">
        <v>0.77900000000000003</v>
      </c>
      <c r="G30" s="72">
        <v>779</v>
      </c>
    </row>
    <row r="31" spans="1:7" x14ac:dyDescent="0.25">
      <c r="A31" s="32" t="s">
        <v>52</v>
      </c>
      <c r="B31" s="26" t="s">
        <v>53</v>
      </c>
      <c r="C31" s="26">
        <v>3</v>
      </c>
      <c r="D31" s="26">
        <v>2791</v>
      </c>
      <c r="E31" s="26">
        <v>16.77</v>
      </c>
      <c r="F31" s="26">
        <v>16.856000000000002</v>
      </c>
      <c r="G31" s="72">
        <v>86</v>
      </c>
    </row>
    <row r="32" spans="1:7" x14ac:dyDescent="0.25">
      <c r="A32" s="32" t="s">
        <v>52</v>
      </c>
      <c r="B32" s="26" t="s">
        <v>53</v>
      </c>
      <c r="C32" s="26">
        <v>3</v>
      </c>
      <c r="D32" s="26">
        <v>27711</v>
      </c>
      <c r="E32" s="26">
        <v>0</v>
      </c>
      <c r="F32" s="26">
        <v>5.5730000000000004</v>
      </c>
      <c r="G32" s="72">
        <v>5573</v>
      </c>
    </row>
    <row r="33" spans="1:9" x14ac:dyDescent="0.25">
      <c r="A33" s="32" t="s">
        <v>52</v>
      </c>
      <c r="B33" s="26" t="s">
        <v>53</v>
      </c>
      <c r="C33" s="26">
        <v>3</v>
      </c>
      <c r="D33" s="26">
        <v>27710</v>
      </c>
      <c r="E33" s="26">
        <v>2.734</v>
      </c>
      <c r="F33" s="26">
        <v>3.3119999999999998</v>
      </c>
      <c r="G33" s="72">
        <v>578</v>
      </c>
    </row>
    <row r="34" spans="1:9" x14ac:dyDescent="0.25">
      <c r="A34" s="32" t="s">
        <v>52</v>
      </c>
      <c r="B34" s="26" t="s">
        <v>53</v>
      </c>
      <c r="C34" s="26">
        <v>3</v>
      </c>
      <c r="D34" s="26">
        <v>27710</v>
      </c>
      <c r="E34" s="26">
        <v>3.3119999999999998</v>
      </c>
      <c r="F34" s="26">
        <v>4.944</v>
      </c>
      <c r="G34" s="72">
        <v>1632</v>
      </c>
    </row>
    <row r="35" spans="1:9" x14ac:dyDescent="0.25">
      <c r="A35" s="32" t="s">
        <v>52</v>
      </c>
      <c r="B35" s="26" t="s">
        <v>53</v>
      </c>
      <c r="C35" s="26">
        <v>3</v>
      </c>
      <c r="D35" s="26">
        <v>27710</v>
      </c>
      <c r="E35" s="26">
        <v>4.944</v>
      </c>
      <c r="F35" s="26">
        <v>8.6929999999999996</v>
      </c>
      <c r="G35" s="72">
        <v>3749</v>
      </c>
    </row>
    <row r="36" spans="1:9" x14ac:dyDescent="0.25">
      <c r="A36" s="32" t="s">
        <v>52</v>
      </c>
      <c r="B36" s="26" t="s">
        <v>53</v>
      </c>
      <c r="C36" s="26">
        <v>3</v>
      </c>
      <c r="D36" s="26">
        <v>2791</v>
      </c>
      <c r="E36" s="26">
        <v>14.722</v>
      </c>
      <c r="F36" s="26">
        <v>16.274999999999999</v>
      </c>
      <c r="G36" s="72">
        <v>1553</v>
      </c>
    </row>
    <row r="37" spans="1:9" x14ac:dyDescent="0.25">
      <c r="A37" s="32" t="s">
        <v>52</v>
      </c>
      <c r="B37" s="26" t="s">
        <v>53</v>
      </c>
      <c r="C37" s="26">
        <v>3</v>
      </c>
      <c r="D37" s="26">
        <v>28727</v>
      </c>
      <c r="E37" s="26">
        <v>0</v>
      </c>
      <c r="F37" s="26">
        <v>1.0720000000000001</v>
      </c>
      <c r="G37" s="72">
        <v>1072</v>
      </c>
    </row>
    <row r="38" spans="1:9" ht="15.75" thickBot="1" x14ac:dyDescent="0.3">
      <c r="A38" s="32" t="s">
        <v>52</v>
      </c>
      <c r="B38" s="26" t="s">
        <v>53</v>
      </c>
      <c r="C38" s="26">
        <v>3</v>
      </c>
      <c r="D38" s="26">
        <v>2791</v>
      </c>
      <c r="E38" s="26">
        <v>16.274999999999999</v>
      </c>
      <c r="F38" s="26">
        <v>16.77</v>
      </c>
      <c r="G38" s="72">
        <v>495</v>
      </c>
    </row>
    <row r="39" spans="1:9" ht="15.75" thickBot="1" x14ac:dyDescent="0.3">
      <c r="A39" s="127" t="s">
        <v>54</v>
      </c>
      <c r="B39" s="128"/>
      <c r="C39" s="128"/>
      <c r="D39" s="128"/>
      <c r="E39" s="128"/>
      <c r="F39" s="128"/>
      <c r="G39" s="129"/>
      <c r="I39" s="23">
        <f t="shared" ref="I39:I48" si="0">IF(C39=0,G39)</f>
        <v>0</v>
      </c>
    </row>
    <row r="40" spans="1:9" x14ac:dyDescent="0.25">
      <c r="A40" s="109" t="s">
        <v>60</v>
      </c>
      <c r="B40" s="110"/>
      <c r="C40" s="110"/>
      <c r="D40" s="110"/>
      <c r="E40" s="110"/>
      <c r="F40" s="110"/>
      <c r="G40" s="111"/>
      <c r="I40" s="23">
        <f t="shared" si="0"/>
        <v>0</v>
      </c>
    </row>
    <row r="41" spans="1:9" ht="15.75" thickBot="1" x14ac:dyDescent="0.3">
      <c r="A41" s="112" t="s">
        <v>61</v>
      </c>
      <c r="B41" s="113"/>
      <c r="C41" s="113"/>
      <c r="D41" s="113"/>
      <c r="E41" s="113"/>
      <c r="F41" s="113"/>
      <c r="G41" s="114"/>
      <c r="I41" s="23">
        <f t="shared" si="0"/>
        <v>0</v>
      </c>
    </row>
    <row r="42" spans="1:9" x14ac:dyDescent="0.25">
      <c r="I42" s="23">
        <f t="shared" si="0"/>
        <v>0</v>
      </c>
    </row>
    <row r="43" spans="1:9" x14ac:dyDescent="0.25">
      <c r="I43" s="23">
        <f t="shared" si="0"/>
        <v>0</v>
      </c>
    </row>
    <row r="44" spans="1:9" x14ac:dyDescent="0.25">
      <c r="I44" s="23">
        <f t="shared" si="0"/>
        <v>0</v>
      </c>
    </row>
    <row r="45" spans="1:9" x14ac:dyDescent="0.25">
      <c r="I45" s="23">
        <f t="shared" si="0"/>
        <v>0</v>
      </c>
    </row>
    <row r="46" spans="1:9" x14ac:dyDescent="0.25">
      <c r="I46" s="23">
        <f t="shared" si="0"/>
        <v>0</v>
      </c>
    </row>
    <row r="47" spans="1:9" x14ac:dyDescent="0.25">
      <c r="I47" s="23">
        <f t="shared" si="0"/>
        <v>0</v>
      </c>
    </row>
    <row r="48" spans="1:9" x14ac:dyDescent="0.25">
      <c r="I48" s="23">
        <f t="shared" si="0"/>
        <v>0</v>
      </c>
    </row>
    <row r="49" spans="9:9" x14ac:dyDescent="0.25">
      <c r="I49" s="23">
        <f t="shared" ref="I49:I102" si="1">IF(C49=0,G49)</f>
        <v>0</v>
      </c>
    </row>
    <row r="50" spans="9:9" x14ac:dyDescent="0.25">
      <c r="I50" s="23">
        <f t="shared" si="1"/>
        <v>0</v>
      </c>
    </row>
    <row r="51" spans="9:9" x14ac:dyDescent="0.25">
      <c r="I51" s="23">
        <f t="shared" si="1"/>
        <v>0</v>
      </c>
    </row>
    <row r="52" spans="9:9" x14ac:dyDescent="0.25">
      <c r="I52" s="23">
        <f t="shared" si="1"/>
        <v>0</v>
      </c>
    </row>
    <row r="53" spans="9:9" x14ac:dyDescent="0.25">
      <c r="I53" s="23">
        <f t="shared" si="1"/>
        <v>0</v>
      </c>
    </row>
    <row r="54" spans="9:9" x14ac:dyDescent="0.25">
      <c r="I54" s="23">
        <f t="shared" si="1"/>
        <v>0</v>
      </c>
    </row>
    <row r="55" spans="9:9" x14ac:dyDescent="0.25">
      <c r="I55" s="23">
        <f t="shared" si="1"/>
        <v>0</v>
      </c>
    </row>
    <row r="56" spans="9:9" x14ac:dyDescent="0.25">
      <c r="I56" s="23">
        <f t="shared" si="1"/>
        <v>0</v>
      </c>
    </row>
    <row r="57" spans="9:9" x14ac:dyDescent="0.25">
      <c r="I57" s="23">
        <f t="shared" si="1"/>
        <v>0</v>
      </c>
    </row>
    <row r="58" spans="9:9" x14ac:dyDescent="0.25">
      <c r="I58" s="23">
        <f t="shared" si="1"/>
        <v>0</v>
      </c>
    </row>
    <row r="59" spans="9:9" x14ac:dyDescent="0.25">
      <c r="I59" s="23">
        <f t="shared" si="1"/>
        <v>0</v>
      </c>
    </row>
    <row r="60" spans="9:9" x14ac:dyDescent="0.25">
      <c r="I60" s="23">
        <f t="shared" si="1"/>
        <v>0</v>
      </c>
    </row>
    <row r="61" spans="9:9" x14ac:dyDescent="0.25">
      <c r="I61" s="23">
        <f t="shared" si="1"/>
        <v>0</v>
      </c>
    </row>
    <row r="62" spans="9:9" x14ac:dyDescent="0.25">
      <c r="I62" s="23">
        <f t="shared" si="1"/>
        <v>0</v>
      </c>
    </row>
    <row r="63" spans="9:9" x14ac:dyDescent="0.25">
      <c r="I63" s="23">
        <f t="shared" si="1"/>
        <v>0</v>
      </c>
    </row>
    <row r="64" spans="9:9" x14ac:dyDescent="0.25">
      <c r="I64" s="23">
        <f t="shared" si="1"/>
        <v>0</v>
      </c>
    </row>
    <row r="65" spans="9:9" x14ac:dyDescent="0.25">
      <c r="I65" s="23">
        <f t="shared" si="1"/>
        <v>0</v>
      </c>
    </row>
    <row r="66" spans="9:9" x14ac:dyDescent="0.25">
      <c r="I66" s="23">
        <f t="shared" si="1"/>
        <v>0</v>
      </c>
    </row>
    <row r="67" spans="9:9" x14ac:dyDescent="0.25">
      <c r="I67" s="23">
        <f t="shared" si="1"/>
        <v>0</v>
      </c>
    </row>
    <row r="68" spans="9:9" x14ac:dyDescent="0.25">
      <c r="I68" s="23">
        <f t="shared" si="1"/>
        <v>0</v>
      </c>
    </row>
    <row r="69" spans="9:9" x14ac:dyDescent="0.25">
      <c r="I69" s="23">
        <f t="shared" si="1"/>
        <v>0</v>
      </c>
    </row>
    <row r="70" spans="9:9" x14ac:dyDescent="0.25">
      <c r="I70" s="23">
        <f t="shared" si="1"/>
        <v>0</v>
      </c>
    </row>
    <row r="71" spans="9:9" x14ac:dyDescent="0.25">
      <c r="I71" s="23">
        <f t="shared" si="1"/>
        <v>0</v>
      </c>
    </row>
    <row r="72" spans="9:9" x14ac:dyDescent="0.25">
      <c r="I72" s="23">
        <f t="shared" si="1"/>
        <v>0</v>
      </c>
    </row>
    <row r="73" spans="9:9" x14ac:dyDescent="0.25">
      <c r="I73" s="23">
        <f t="shared" si="1"/>
        <v>0</v>
      </c>
    </row>
    <row r="74" spans="9:9" x14ac:dyDescent="0.25">
      <c r="I74" s="23">
        <f t="shared" si="1"/>
        <v>0</v>
      </c>
    </row>
    <row r="75" spans="9:9" x14ac:dyDescent="0.25">
      <c r="I75" s="23">
        <f t="shared" si="1"/>
        <v>0</v>
      </c>
    </row>
    <row r="76" spans="9:9" x14ac:dyDescent="0.25">
      <c r="I76" s="23">
        <f t="shared" si="1"/>
        <v>0</v>
      </c>
    </row>
    <row r="77" spans="9:9" x14ac:dyDescent="0.25">
      <c r="I77" s="23">
        <f t="shared" si="1"/>
        <v>0</v>
      </c>
    </row>
    <row r="78" spans="9:9" x14ac:dyDescent="0.25">
      <c r="I78" s="23">
        <f t="shared" si="1"/>
        <v>0</v>
      </c>
    </row>
    <row r="79" spans="9:9" x14ac:dyDescent="0.25">
      <c r="I79" s="23">
        <f t="shared" si="1"/>
        <v>0</v>
      </c>
    </row>
    <row r="80" spans="9:9" x14ac:dyDescent="0.25">
      <c r="I80" s="23">
        <f t="shared" si="1"/>
        <v>0</v>
      </c>
    </row>
    <row r="81" spans="9:9" x14ac:dyDescent="0.25">
      <c r="I81" s="23">
        <f t="shared" si="1"/>
        <v>0</v>
      </c>
    </row>
    <row r="82" spans="9:9" x14ac:dyDescent="0.25">
      <c r="I82" s="23">
        <f t="shared" si="1"/>
        <v>0</v>
      </c>
    </row>
    <row r="83" spans="9:9" x14ac:dyDescent="0.25">
      <c r="I83" s="23">
        <f t="shared" si="1"/>
        <v>0</v>
      </c>
    </row>
    <row r="84" spans="9:9" x14ac:dyDescent="0.25">
      <c r="I84" s="23">
        <f t="shared" si="1"/>
        <v>0</v>
      </c>
    </row>
    <row r="85" spans="9:9" x14ac:dyDescent="0.25">
      <c r="I85" s="23">
        <f t="shared" si="1"/>
        <v>0</v>
      </c>
    </row>
    <row r="86" spans="9:9" x14ac:dyDescent="0.25">
      <c r="I86" s="23">
        <f t="shared" si="1"/>
        <v>0</v>
      </c>
    </row>
    <row r="87" spans="9:9" x14ac:dyDescent="0.25">
      <c r="I87" s="23">
        <f t="shared" si="1"/>
        <v>0</v>
      </c>
    </row>
    <row r="88" spans="9:9" x14ac:dyDescent="0.25">
      <c r="I88" s="23">
        <f t="shared" si="1"/>
        <v>0</v>
      </c>
    </row>
    <row r="89" spans="9:9" x14ac:dyDescent="0.25">
      <c r="I89" s="23">
        <f t="shared" si="1"/>
        <v>0</v>
      </c>
    </row>
    <row r="90" spans="9:9" x14ac:dyDescent="0.25">
      <c r="I90" s="23">
        <f t="shared" si="1"/>
        <v>0</v>
      </c>
    </row>
    <row r="91" spans="9:9" x14ac:dyDescent="0.25">
      <c r="I91" s="23">
        <f t="shared" si="1"/>
        <v>0</v>
      </c>
    </row>
    <row r="92" spans="9:9" x14ac:dyDescent="0.25">
      <c r="I92" s="23">
        <f t="shared" si="1"/>
        <v>0</v>
      </c>
    </row>
    <row r="93" spans="9:9" x14ac:dyDescent="0.25">
      <c r="I93" s="23">
        <f t="shared" si="1"/>
        <v>0</v>
      </c>
    </row>
    <row r="94" spans="9:9" x14ac:dyDescent="0.25">
      <c r="I94" s="23">
        <f t="shared" si="1"/>
        <v>0</v>
      </c>
    </row>
    <row r="95" spans="9:9" x14ac:dyDescent="0.25">
      <c r="I95" s="23">
        <f t="shared" si="1"/>
        <v>0</v>
      </c>
    </row>
    <row r="96" spans="9:9" x14ac:dyDescent="0.25">
      <c r="I96" s="23">
        <f t="shared" si="1"/>
        <v>0</v>
      </c>
    </row>
    <row r="97" spans="9:9" x14ac:dyDescent="0.25">
      <c r="I97" s="23">
        <f t="shared" si="1"/>
        <v>0</v>
      </c>
    </row>
    <row r="98" spans="9:9" x14ac:dyDescent="0.25">
      <c r="I98" s="23">
        <f t="shared" si="1"/>
        <v>0</v>
      </c>
    </row>
    <row r="99" spans="9:9" x14ac:dyDescent="0.25">
      <c r="I99" s="23">
        <f t="shared" si="1"/>
        <v>0</v>
      </c>
    </row>
    <row r="100" spans="9:9" x14ac:dyDescent="0.25">
      <c r="I100" s="23">
        <f t="shared" si="1"/>
        <v>0</v>
      </c>
    </row>
    <row r="101" spans="9:9" x14ac:dyDescent="0.25">
      <c r="I101" s="23">
        <f t="shared" si="1"/>
        <v>0</v>
      </c>
    </row>
    <row r="102" spans="9:9" x14ac:dyDescent="0.25">
      <c r="I102" s="23">
        <f t="shared" si="1"/>
        <v>0</v>
      </c>
    </row>
  </sheetData>
  <mergeCells count="24">
    <mergeCell ref="A41:G41"/>
    <mergeCell ref="A8:B8"/>
    <mergeCell ref="C8:G8"/>
    <mergeCell ref="A9:B9"/>
    <mergeCell ref="C9:G9"/>
    <mergeCell ref="A10:B10"/>
    <mergeCell ref="C10:G10"/>
    <mergeCell ref="A40:G40"/>
    <mergeCell ref="C4:G4"/>
    <mergeCell ref="A1:G1"/>
    <mergeCell ref="E11:F11"/>
    <mergeCell ref="A11:B11"/>
    <mergeCell ref="A39:G39"/>
    <mergeCell ref="A2:B2"/>
    <mergeCell ref="C2:G2"/>
    <mergeCell ref="A3:B3"/>
    <mergeCell ref="C3:G3"/>
    <mergeCell ref="A4:B4"/>
    <mergeCell ref="A5:B5"/>
    <mergeCell ref="C5:G5"/>
    <mergeCell ref="A6:B6"/>
    <mergeCell ref="D6:G6"/>
    <mergeCell ref="A7:B7"/>
    <mergeCell ref="C7:G7"/>
  </mergeCells>
  <phoneticPr fontId="7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2821E-BE11-4CB0-8E08-E2711F6C08A1}">
  <sheetPr>
    <pageSetUpPr fitToPage="1"/>
  </sheetPr>
  <dimension ref="A1:I116"/>
  <sheetViews>
    <sheetView view="pageBreakPreview" topLeftCell="A3" zoomScaleNormal="100" zoomScaleSheetLayoutView="100" workbookViewId="0">
      <selection activeCell="A46" sqref="A46:G46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3" customWidth="1"/>
    <col min="10" max="20" width="10.85546875" customWidth="1"/>
  </cols>
  <sheetData>
    <row r="1" spans="1:9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9" ht="15.75" x14ac:dyDescent="0.25">
      <c r="A2" s="94" t="s">
        <v>32</v>
      </c>
      <c r="B2" s="95"/>
      <c r="C2" s="96" t="s">
        <v>62</v>
      </c>
      <c r="D2" s="96"/>
      <c r="E2" s="96"/>
      <c r="F2" s="96"/>
      <c r="G2" s="97"/>
    </row>
    <row r="3" spans="1:9" x14ac:dyDescent="0.25">
      <c r="A3" s="98" t="s">
        <v>34</v>
      </c>
      <c r="B3" s="99"/>
      <c r="C3" s="100" t="s">
        <v>35</v>
      </c>
      <c r="D3" s="100"/>
      <c r="E3" s="100"/>
      <c r="F3" s="100"/>
      <c r="G3" s="101"/>
    </row>
    <row r="4" spans="1:9" x14ac:dyDescent="0.25">
      <c r="A4" s="98" t="s">
        <v>36</v>
      </c>
      <c r="B4" s="99"/>
      <c r="C4" s="100" t="s">
        <v>63</v>
      </c>
      <c r="D4" s="100"/>
      <c r="E4" s="100"/>
      <c r="F4" s="100"/>
      <c r="G4" s="101"/>
    </row>
    <row r="5" spans="1:9" x14ac:dyDescent="0.25">
      <c r="A5" s="98" t="s">
        <v>38</v>
      </c>
      <c r="B5" s="99"/>
      <c r="C5" s="100"/>
      <c r="D5" s="100"/>
      <c r="E5" s="100"/>
      <c r="F5" s="100"/>
      <c r="G5" s="101"/>
    </row>
    <row r="6" spans="1:9" x14ac:dyDescent="0.25">
      <c r="A6" s="115" t="s">
        <v>39</v>
      </c>
      <c r="B6" s="116"/>
      <c r="C6" s="28"/>
      <c r="D6" s="124"/>
      <c r="E6" s="125"/>
      <c r="F6" s="125"/>
      <c r="G6" s="126"/>
    </row>
    <row r="7" spans="1:9" x14ac:dyDescent="0.25">
      <c r="A7" s="98" t="s">
        <v>40</v>
      </c>
      <c r="B7" s="99"/>
      <c r="C7" s="92"/>
      <c r="D7" s="92"/>
      <c r="E7" s="92"/>
      <c r="F7" s="92"/>
      <c r="G7" s="93"/>
    </row>
    <row r="8" spans="1:9" x14ac:dyDescent="0.25">
      <c r="A8" s="115" t="s">
        <v>41</v>
      </c>
      <c r="B8" s="116"/>
      <c r="C8" s="119"/>
      <c r="D8" s="117"/>
      <c r="E8" s="117"/>
      <c r="F8" s="117"/>
      <c r="G8" s="118"/>
    </row>
    <row r="9" spans="1:9" x14ac:dyDescent="0.25">
      <c r="A9" s="98" t="s">
        <v>42</v>
      </c>
      <c r="B9" s="99"/>
      <c r="C9" s="119"/>
      <c r="D9" s="117"/>
      <c r="E9" s="117"/>
      <c r="F9" s="117"/>
      <c r="G9" s="118"/>
    </row>
    <row r="10" spans="1:9" ht="15.75" thickBot="1" x14ac:dyDescent="0.3">
      <c r="A10" s="65" t="s">
        <v>43</v>
      </c>
      <c r="B10" s="66"/>
      <c r="C10" s="137"/>
      <c r="D10" s="120"/>
      <c r="E10" s="120"/>
      <c r="F10" s="120"/>
      <c r="G10" s="121"/>
    </row>
    <row r="11" spans="1:9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SUM(G13:G88)</f>
        <v>35355</v>
      </c>
      <c r="I11" s="23">
        <f>SUM(I13:I116)</f>
        <v>0</v>
      </c>
    </row>
    <row r="12" spans="1:9" ht="15.75" thickBot="1" x14ac:dyDescent="0.3">
      <c r="A12" s="62" t="s">
        <v>45</v>
      </c>
      <c r="B12" s="63" t="s">
        <v>64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9" x14ac:dyDescent="0.25">
      <c r="A13" s="29" t="s">
        <v>65</v>
      </c>
      <c r="B13" s="26" t="s">
        <v>53</v>
      </c>
      <c r="C13" s="30">
        <v>3</v>
      </c>
      <c r="D13" s="30">
        <v>28736</v>
      </c>
      <c r="E13" s="30">
        <v>3.363</v>
      </c>
      <c r="F13" s="30">
        <v>5.7389999999999999</v>
      </c>
      <c r="G13" s="31">
        <v>2376</v>
      </c>
      <c r="I13" s="23" t="b">
        <f t="shared" ref="I13:I61" si="0">IF(C13=0,G13)</f>
        <v>0</v>
      </c>
    </row>
    <row r="14" spans="1:9" x14ac:dyDescent="0.25">
      <c r="A14" s="32" t="s">
        <v>65</v>
      </c>
      <c r="B14" s="26" t="s">
        <v>53</v>
      </c>
      <c r="C14" s="26">
        <v>3</v>
      </c>
      <c r="D14" s="26">
        <v>28736</v>
      </c>
      <c r="E14" s="26">
        <v>2.464</v>
      </c>
      <c r="F14" s="26">
        <v>3.363</v>
      </c>
      <c r="G14" s="33">
        <v>899</v>
      </c>
      <c r="I14" s="23" t="b">
        <f t="shared" si="0"/>
        <v>0</v>
      </c>
    </row>
    <row r="15" spans="1:9" x14ac:dyDescent="0.25">
      <c r="A15" s="32" t="s">
        <v>65</v>
      </c>
      <c r="B15" s="26" t="s">
        <v>53</v>
      </c>
      <c r="C15" s="26">
        <v>3</v>
      </c>
      <c r="D15" s="26">
        <v>28737</v>
      </c>
      <c r="E15" s="26">
        <v>0</v>
      </c>
      <c r="F15" s="26">
        <v>0.38200000000000001</v>
      </c>
      <c r="G15" s="33">
        <v>382</v>
      </c>
      <c r="I15" s="23" t="b">
        <f t="shared" si="0"/>
        <v>0</v>
      </c>
    </row>
    <row r="16" spans="1:9" x14ac:dyDescent="0.25">
      <c r="A16" s="32" t="s">
        <v>65</v>
      </c>
      <c r="B16" s="26" t="s">
        <v>53</v>
      </c>
      <c r="C16" s="26">
        <v>3</v>
      </c>
      <c r="D16" s="26">
        <v>28718</v>
      </c>
      <c r="E16" s="26">
        <v>0</v>
      </c>
      <c r="F16" s="26">
        <v>0.55000000000000004</v>
      </c>
      <c r="G16" s="33">
        <v>550</v>
      </c>
      <c r="I16" s="23" t="b">
        <f t="shared" si="0"/>
        <v>0</v>
      </c>
    </row>
    <row r="17" spans="1:7" x14ac:dyDescent="0.25">
      <c r="A17" s="32" t="s">
        <v>65</v>
      </c>
      <c r="B17" s="26" t="s">
        <v>53</v>
      </c>
      <c r="C17" s="26">
        <v>3</v>
      </c>
      <c r="D17" s="26">
        <v>28741</v>
      </c>
      <c r="E17" s="26">
        <v>6.4539999999999997</v>
      </c>
      <c r="F17" s="26">
        <v>8.0609999999999999</v>
      </c>
      <c r="G17" s="33">
        <v>1607</v>
      </c>
    </row>
    <row r="18" spans="1:7" x14ac:dyDescent="0.25">
      <c r="A18" s="32" t="s">
        <v>65</v>
      </c>
      <c r="B18" s="26" t="s">
        <v>53</v>
      </c>
      <c r="C18" s="26">
        <v>3</v>
      </c>
      <c r="D18" s="26">
        <v>28741</v>
      </c>
      <c r="E18" s="26">
        <v>5.6929999999999996</v>
      </c>
      <c r="F18" s="26">
        <v>6.4539999999999997</v>
      </c>
      <c r="G18" s="33">
        <v>761</v>
      </c>
    </row>
    <row r="19" spans="1:7" x14ac:dyDescent="0.25">
      <c r="A19" s="32" t="s">
        <v>65</v>
      </c>
      <c r="B19" s="26" t="s">
        <v>53</v>
      </c>
      <c r="C19" s="26">
        <v>2</v>
      </c>
      <c r="D19" s="26">
        <v>28741</v>
      </c>
      <c r="E19" s="26">
        <v>5.5810000000000004</v>
      </c>
      <c r="F19" s="26">
        <v>5.6929999999999996</v>
      </c>
      <c r="G19" s="33">
        <v>112</v>
      </c>
    </row>
    <row r="20" spans="1:7" x14ac:dyDescent="0.25">
      <c r="A20" s="32" t="s">
        <v>65</v>
      </c>
      <c r="B20" s="26" t="s">
        <v>53</v>
      </c>
      <c r="C20" s="26">
        <v>3</v>
      </c>
      <c r="D20" s="26">
        <v>28730</v>
      </c>
      <c r="E20" s="26">
        <v>0.69899999999999995</v>
      </c>
      <c r="F20" s="26">
        <v>2.0680000000000001</v>
      </c>
      <c r="G20" s="33">
        <v>1369</v>
      </c>
    </row>
    <row r="21" spans="1:7" x14ac:dyDescent="0.25">
      <c r="A21" s="32" t="s">
        <v>65</v>
      </c>
      <c r="B21" s="26" t="s">
        <v>53</v>
      </c>
      <c r="C21" s="26">
        <v>2</v>
      </c>
      <c r="D21" s="26">
        <v>28741</v>
      </c>
      <c r="E21" s="26">
        <v>3.3639999999999999</v>
      </c>
      <c r="F21" s="26">
        <v>5.5810000000000004</v>
      </c>
      <c r="G21" s="33">
        <v>2217</v>
      </c>
    </row>
    <row r="22" spans="1:7" x14ac:dyDescent="0.25">
      <c r="A22" s="32" t="s">
        <v>65</v>
      </c>
      <c r="B22" s="26" t="s">
        <v>53</v>
      </c>
      <c r="C22" s="26">
        <v>3</v>
      </c>
      <c r="D22" s="26">
        <v>28731</v>
      </c>
      <c r="E22" s="26">
        <v>0</v>
      </c>
      <c r="F22" s="26">
        <v>1.5049999999999999</v>
      </c>
      <c r="G22" s="33">
        <v>1505</v>
      </c>
    </row>
    <row r="23" spans="1:7" x14ac:dyDescent="0.25">
      <c r="A23" s="32" t="s">
        <v>65</v>
      </c>
      <c r="B23" s="26" t="s">
        <v>53</v>
      </c>
      <c r="C23" s="26">
        <v>3</v>
      </c>
      <c r="D23" s="26">
        <v>28741</v>
      </c>
      <c r="E23" s="26">
        <v>2.298</v>
      </c>
      <c r="F23" s="26">
        <v>3.3639999999999999</v>
      </c>
      <c r="G23" s="33">
        <v>1066</v>
      </c>
    </row>
    <row r="24" spans="1:7" x14ac:dyDescent="0.25">
      <c r="A24" s="32" t="s">
        <v>65</v>
      </c>
      <c r="B24" s="26" t="s">
        <v>53</v>
      </c>
      <c r="C24" s="26">
        <v>3</v>
      </c>
      <c r="D24" s="26">
        <v>28743</v>
      </c>
      <c r="E24" s="26">
        <v>0</v>
      </c>
      <c r="F24" s="26">
        <v>2.4780000000000002</v>
      </c>
      <c r="G24" s="33">
        <v>2478</v>
      </c>
    </row>
    <row r="25" spans="1:7" x14ac:dyDescent="0.25">
      <c r="A25" s="32" t="s">
        <v>65</v>
      </c>
      <c r="B25" s="26" t="s">
        <v>53</v>
      </c>
      <c r="C25" s="26">
        <v>3</v>
      </c>
      <c r="D25" s="26">
        <v>28744</v>
      </c>
      <c r="E25" s="26">
        <v>1.6819999999999999</v>
      </c>
      <c r="F25" s="26">
        <v>1.859</v>
      </c>
      <c r="G25" s="33">
        <v>177</v>
      </c>
    </row>
    <row r="26" spans="1:7" x14ac:dyDescent="0.25">
      <c r="A26" s="32" t="s">
        <v>65</v>
      </c>
      <c r="B26" s="26" t="s">
        <v>53</v>
      </c>
      <c r="C26" s="26">
        <v>3</v>
      </c>
      <c r="D26" s="26">
        <v>28744</v>
      </c>
      <c r="E26" s="26">
        <v>1.859</v>
      </c>
      <c r="F26" s="26">
        <v>2.048</v>
      </c>
      <c r="G26" s="33">
        <v>189</v>
      </c>
    </row>
    <row r="27" spans="1:7" x14ac:dyDescent="0.25">
      <c r="A27" s="32" t="s">
        <v>65</v>
      </c>
      <c r="B27" s="26" t="s">
        <v>53</v>
      </c>
      <c r="C27" s="26">
        <v>2</v>
      </c>
      <c r="D27" s="26">
        <v>2884</v>
      </c>
      <c r="E27" s="26">
        <v>0.30499999999999999</v>
      </c>
      <c r="F27" s="26">
        <v>1.669</v>
      </c>
      <c r="G27" s="33">
        <v>1364</v>
      </c>
    </row>
    <row r="28" spans="1:7" x14ac:dyDescent="0.25">
      <c r="A28" s="32" t="s">
        <v>65</v>
      </c>
      <c r="B28" s="26" t="s">
        <v>53</v>
      </c>
      <c r="C28" s="26">
        <v>3</v>
      </c>
      <c r="D28" s="26">
        <v>2884</v>
      </c>
      <c r="E28" s="26">
        <v>1.669</v>
      </c>
      <c r="F28" s="26">
        <v>2.6779999999999999</v>
      </c>
      <c r="G28" s="33">
        <v>1009</v>
      </c>
    </row>
    <row r="29" spans="1:7" x14ac:dyDescent="0.25">
      <c r="A29" s="32" t="s">
        <v>65</v>
      </c>
      <c r="B29" s="26" t="s">
        <v>53</v>
      </c>
      <c r="C29" s="26">
        <v>3</v>
      </c>
      <c r="D29" s="26">
        <v>2882</v>
      </c>
      <c r="E29" s="26">
        <v>1.2450000000000001</v>
      </c>
      <c r="F29" s="26">
        <v>1.296</v>
      </c>
      <c r="G29" s="33">
        <v>51</v>
      </c>
    </row>
    <row r="30" spans="1:7" x14ac:dyDescent="0.25">
      <c r="A30" s="32" t="s">
        <v>65</v>
      </c>
      <c r="B30" s="26" t="s">
        <v>53</v>
      </c>
      <c r="C30" s="26">
        <v>3</v>
      </c>
      <c r="D30" s="26">
        <v>2882</v>
      </c>
      <c r="E30" s="26">
        <v>0.1</v>
      </c>
      <c r="F30" s="26">
        <v>1.2450000000000001</v>
      </c>
      <c r="G30" s="33">
        <v>1145</v>
      </c>
    </row>
    <row r="31" spans="1:7" x14ac:dyDescent="0.25">
      <c r="A31" s="32" t="s">
        <v>65</v>
      </c>
      <c r="B31" s="26" t="s">
        <v>53</v>
      </c>
      <c r="C31" s="26">
        <v>3</v>
      </c>
      <c r="D31" s="26">
        <v>2882</v>
      </c>
      <c r="E31" s="26">
        <v>2.2719999999999998</v>
      </c>
      <c r="F31" s="26">
        <v>7.1740000000000004</v>
      </c>
      <c r="G31" s="33">
        <v>4902</v>
      </c>
    </row>
    <row r="32" spans="1:7" x14ac:dyDescent="0.25">
      <c r="A32" s="32" t="s">
        <v>65</v>
      </c>
      <c r="B32" s="26" t="s">
        <v>53</v>
      </c>
      <c r="C32" s="26">
        <v>3</v>
      </c>
      <c r="D32" s="26">
        <v>2881</v>
      </c>
      <c r="E32" s="26">
        <v>0.151</v>
      </c>
      <c r="F32" s="26">
        <v>1.86</v>
      </c>
      <c r="G32" s="33">
        <v>1709</v>
      </c>
    </row>
    <row r="33" spans="1:9" x14ac:dyDescent="0.25">
      <c r="A33" s="32" t="s">
        <v>65</v>
      </c>
      <c r="B33" s="26" t="s">
        <v>53</v>
      </c>
      <c r="C33" s="26">
        <v>3</v>
      </c>
      <c r="D33" s="26">
        <v>2882</v>
      </c>
      <c r="E33" s="26">
        <v>1.296</v>
      </c>
      <c r="F33" s="26">
        <v>2.2719999999999998</v>
      </c>
      <c r="G33" s="33">
        <v>976</v>
      </c>
    </row>
    <row r="34" spans="1:9" x14ac:dyDescent="0.25">
      <c r="A34" s="32" t="s">
        <v>65</v>
      </c>
      <c r="B34" s="26" t="s">
        <v>53</v>
      </c>
      <c r="C34" s="26">
        <v>3</v>
      </c>
      <c r="D34" s="26">
        <v>28739</v>
      </c>
      <c r="E34" s="26">
        <v>0</v>
      </c>
      <c r="F34" s="26">
        <v>3.4020000000000001</v>
      </c>
      <c r="G34" s="33">
        <v>3402</v>
      </c>
    </row>
    <row r="35" spans="1:9" x14ac:dyDescent="0.25">
      <c r="A35" s="32" t="s">
        <v>65</v>
      </c>
      <c r="B35" s="26" t="s">
        <v>53</v>
      </c>
      <c r="C35" s="26">
        <v>3</v>
      </c>
      <c r="D35" s="26">
        <v>28736</v>
      </c>
      <c r="E35" s="26">
        <v>0</v>
      </c>
      <c r="F35" s="26">
        <v>2.464</v>
      </c>
      <c r="G35" s="33">
        <v>2464</v>
      </c>
    </row>
    <row r="36" spans="1:9" x14ac:dyDescent="0.25">
      <c r="A36" s="32" t="s">
        <v>65</v>
      </c>
      <c r="B36" s="26" t="s">
        <v>53</v>
      </c>
      <c r="C36" s="26">
        <v>3</v>
      </c>
      <c r="D36" s="26">
        <v>28738</v>
      </c>
      <c r="E36" s="26">
        <v>0</v>
      </c>
      <c r="F36" s="26">
        <v>0.28299999999999997</v>
      </c>
      <c r="G36" s="33">
        <v>283</v>
      </c>
    </row>
    <row r="37" spans="1:9" x14ac:dyDescent="0.25">
      <c r="A37" s="32" t="s">
        <v>65</v>
      </c>
      <c r="B37" s="26" t="s">
        <v>53</v>
      </c>
      <c r="C37" s="26">
        <v>3</v>
      </c>
      <c r="D37" s="26">
        <v>28745</v>
      </c>
      <c r="E37" s="26">
        <v>0</v>
      </c>
      <c r="F37" s="26">
        <v>2.2109999999999999</v>
      </c>
      <c r="G37" s="33">
        <v>2211</v>
      </c>
    </row>
    <row r="38" spans="1:9" ht="15.75" thickBot="1" x14ac:dyDescent="0.3">
      <c r="A38" s="32" t="s">
        <v>65</v>
      </c>
      <c r="B38" s="26" t="s">
        <v>53</v>
      </c>
      <c r="C38" s="35">
        <v>3</v>
      </c>
      <c r="D38" s="35">
        <v>2881</v>
      </c>
      <c r="E38" s="35">
        <v>0</v>
      </c>
      <c r="F38" s="35">
        <v>0.151</v>
      </c>
      <c r="G38" s="36">
        <v>151</v>
      </c>
    </row>
    <row r="39" spans="1:9" ht="15.75" thickBot="1" x14ac:dyDescent="0.3">
      <c r="A39" s="127" t="s">
        <v>54</v>
      </c>
      <c r="B39" s="128"/>
      <c r="C39" s="128"/>
      <c r="D39" s="128"/>
      <c r="E39" s="128"/>
      <c r="F39" s="128"/>
      <c r="G39" s="129"/>
      <c r="I39" s="23">
        <f t="shared" si="0"/>
        <v>0</v>
      </c>
    </row>
    <row r="40" spans="1:9" x14ac:dyDescent="0.25">
      <c r="A40" s="109" t="s">
        <v>66</v>
      </c>
      <c r="B40" s="110"/>
      <c r="C40" s="110"/>
      <c r="D40" s="110"/>
      <c r="E40" s="110"/>
      <c r="F40" s="110"/>
      <c r="G40" s="111"/>
      <c r="I40" s="23">
        <f t="shared" si="0"/>
        <v>0</v>
      </c>
    </row>
    <row r="41" spans="1:9" ht="15.75" thickBot="1" x14ac:dyDescent="0.3">
      <c r="A41" s="112" t="s">
        <v>67</v>
      </c>
      <c r="B41" s="113"/>
      <c r="C41" s="113"/>
      <c r="D41" s="113"/>
      <c r="E41" s="113"/>
      <c r="F41" s="113"/>
      <c r="G41" s="114"/>
      <c r="I41" s="23">
        <f t="shared" si="0"/>
        <v>0</v>
      </c>
    </row>
    <row r="42" spans="1:9" x14ac:dyDescent="0.25">
      <c r="I42" s="23">
        <f t="shared" si="0"/>
        <v>0</v>
      </c>
    </row>
    <row r="43" spans="1:9" x14ac:dyDescent="0.25">
      <c r="I43" s="23">
        <f t="shared" si="0"/>
        <v>0</v>
      </c>
    </row>
    <row r="44" spans="1:9" x14ac:dyDescent="0.25">
      <c r="I44" s="23">
        <f t="shared" si="0"/>
        <v>0</v>
      </c>
    </row>
    <row r="45" spans="1:9" x14ac:dyDescent="0.25">
      <c r="I45" s="23">
        <f t="shared" si="0"/>
        <v>0</v>
      </c>
    </row>
    <row r="46" spans="1:9" x14ac:dyDescent="0.25">
      <c r="I46" s="23">
        <f t="shared" si="0"/>
        <v>0</v>
      </c>
    </row>
    <row r="47" spans="1:9" x14ac:dyDescent="0.25">
      <c r="I47" s="23">
        <f t="shared" si="0"/>
        <v>0</v>
      </c>
    </row>
    <row r="48" spans="1:9" x14ac:dyDescent="0.25">
      <c r="I48" s="23">
        <f t="shared" si="0"/>
        <v>0</v>
      </c>
    </row>
    <row r="49" spans="9:9" x14ac:dyDescent="0.25">
      <c r="I49" s="23">
        <f t="shared" si="0"/>
        <v>0</v>
      </c>
    </row>
    <row r="50" spans="9:9" x14ac:dyDescent="0.25">
      <c r="I50" s="23">
        <f t="shared" si="0"/>
        <v>0</v>
      </c>
    </row>
    <row r="51" spans="9:9" x14ac:dyDescent="0.25">
      <c r="I51" s="23">
        <f t="shared" si="0"/>
        <v>0</v>
      </c>
    </row>
    <row r="52" spans="9:9" x14ac:dyDescent="0.25">
      <c r="I52" s="23">
        <f t="shared" si="0"/>
        <v>0</v>
      </c>
    </row>
    <row r="53" spans="9:9" x14ac:dyDescent="0.25">
      <c r="I53" s="23">
        <f t="shared" si="0"/>
        <v>0</v>
      </c>
    </row>
    <row r="54" spans="9:9" x14ac:dyDescent="0.25">
      <c r="I54" s="23">
        <f t="shared" si="0"/>
        <v>0</v>
      </c>
    </row>
    <row r="55" spans="9:9" x14ac:dyDescent="0.25">
      <c r="I55" s="23">
        <f t="shared" si="0"/>
        <v>0</v>
      </c>
    </row>
    <row r="56" spans="9:9" x14ac:dyDescent="0.25">
      <c r="I56" s="23">
        <f t="shared" si="0"/>
        <v>0</v>
      </c>
    </row>
    <row r="57" spans="9:9" x14ac:dyDescent="0.25">
      <c r="I57" s="23">
        <f t="shared" si="0"/>
        <v>0</v>
      </c>
    </row>
    <row r="58" spans="9:9" x14ac:dyDescent="0.25">
      <c r="I58" s="23">
        <f t="shared" si="0"/>
        <v>0</v>
      </c>
    </row>
    <row r="59" spans="9:9" x14ac:dyDescent="0.25">
      <c r="I59" s="23">
        <f t="shared" si="0"/>
        <v>0</v>
      </c>
    </row>
    <row r="60" spans="9:9" x14ac:dyDescent="0.25">
      <c r="I60" s="23">
        <f t="shared" si="0"/>
        <v>0</v>
      </c>
    </row>
    <row r="61" spans="9:9" x14ac:dyDescent="0.25">
      <c r="I61" s="23">
        <f t="shared" si="0"/>
        <v>0</v>
      </c>
    </row>
    <row r="62" spans="9:9" x14ac:dyDescent="0.25">
      <c r="I62" s="23">
        <f t="shared" ref="I62:I116" si="1">IF(C62=0,G62)</f>
        <v>0</v>
      </c>
    </row>
    <row r="63" spans="9:9" x14ac:dyDescent="0.25">
      <c r="I63" s="23">
        <f t="shared" si="1"/>
        <v>0</v>
      </c>
    </row>
    <row r="64" spans="9:9" x14ac:dyDescent="0.25">
      <c r="I64" s="23">
        <f t="shared" si="1"/>
        <v>0</v>
      </c>
    </row>
    <row r="65" spans="9:9" x14ac:dyDescent="0.25">
      <c r="I65" s="23">
        <f t="shared" si="1"/>
        <v>0</v>
      </c>
    </row>
    <row r="66" spans="9:9" x14ac:dyDescent="0.25">
      <c r="I66" s="23">
        <f t="shared" si="1"/>
        <v>0</v>
      </c>
    </row>
    <row r="67" spans="9:9" x14ac:dyDescent="0.25">
      <c r="I67" s="23">
        <f t="shared" si="1"/>
        <v>0</v>
      </c>
    </row>
    <row r="68" spans="9:9" x14ac:dyDescent="0.25">
      <c r="I68" s="23">
        <f t="shared" si="1"/>
        <v>0</v>
      </c>
    </row>
    <row r="69" spans="9:9" x14ac:dyDescent="0.25">
      <c r="I69" s="23">
        <f t="shared" si="1"/>
        <v>0</v>
      </c>
    </row>
    <row r="70" spans="9:9" x14ac:dyDescent="0.25">
      <c r="I70" s="23">
        <f t="shared" si="1"/>
        <v>0</v>
      </c>
    </row>
    <row r="71" spans="9:9" x14ac:dyDescent="0.25">
      <c r="I71" s="23">
        <f t="shared" si="1"/>
        <v>0</v>
      </c>
    </row>
    <row r="72" spans="9:9" x14ac:dyDescent="0.25">
      <c r="I72" s="23">
        <f t="shared" si="1"/>
        <v>0</v>
      </c>
    </row>
    <row r="73" spans="9:9" x14ac:dyDescent="0.25">
      <c r="I73" s="23">
        <f t="shared" si="1"/>
        <v>0</v>
      </c>
    </row>
    <row r="74" spans="9:9" x14ac:dyDescent="0.25">
      <c r="I74" s="23">
        <f t="shared" si="1"/>
        <v>0</v>
      </c>
    </row>
    <row r="75" spans="9:9" x14ac:dyDescent="0.25">
      <c r="I75" s="23">
        <f t="shared" si="1"/>
        <v>0</v>
      </c>
    </row>
    <row r="76" spans="9:9" x14ac:dyDescent="0.25">
      <c r="I76" s="23">
        <f t="shared" si="1"/>
        <v>0</v>
      </c>
    </row>
    <row r="77" spans="9:9" x14ac:dyDescent="0.25">
      <c r="I77" s="23">
        <f t="shared" si="1"/>
        <v>0</v>
      </c>
    </row>
    <row r="78" spans="9:9" x14ac:dyDescent="0.25">
      <c r="I78" s="23">
        <f t="shared" si="1"/>
        <v>0</v>
      </c>
    </row>
    <row r="79" spans="9:9" x14ac:dyDescent="0.25">
      <c r="I79" s="23">
        <f t="shared" si="1"/>
        <v>0</v>
      </c>
    </row>
    <row r="80" spans="9:9" x14ac:dyDescent="0.25">
      <c r="I80" s="23">
        <f t="shared" si="1"/>
        <v>0</v>
      </c>
    </row>
    <row r="81" spans="9:9" x14ac:dyDescent="0.25">
      <c r="I81" s="23">
        <f t="shared" si="1"/>
        <v>0</v>
      </c>
    </row>
    <row r="82" spans="9:9" x14ac:dyDescent="0.25">
      <c r="I82" s="23">
        <f t="shared" si="1"/>
        <v>0</v>
      </c>
    </row>
    <row r="83" spans="9:9" x14ac:dyDescent="0.25">
      <c r="I83" s="23">
        <f t="shared" si="1"/>
        <v>0</v>
      </c>
    </row>
    <row r="84" spans="9:9" x14ac:dyDescent="0.25">
      <c r="I84" s="23">
        <f t="shared" si="1"/>
        <v>0</v>
      </c>
    </row>
    <row r="85" spans="9:9" x14ac:dyDescent="0.25">
      <c r="I85" s="23">
        <f t="shared" si="1"/>
        <v>0</v>
      </c>
    </row>
    <row r="86" spans="9:9" x14ac:dyDescent="0.25">
      <c r="I86" s="23">
        <f t="shared" si="1"/>
        <v>0</v>
      </c>
    </row>
    <row r="87" spans="9:9" x14ac:dyDescent="0.25">
      <c r="I87" s="23">
        <f t="shared" si="1"/>
        <v>0</v>
      </c>
    </row>
    <row r="88" spans="9:9" x14ac:dyDescent="0.25">
      <c r="I88" s="23">
        <f t="shared" si="1"/>
        <v>0</v>
      </c>
    </row>
    <row r="89" spans="9:9" x14ac:dyDescent="0.25">
      <c r="I89" s="23">
        <f t="shared" si="1"/>
        <v>0</v>
      </c>
    </row>
    <row r="90" spans="9:9" x14ac:dyDescent="0.25">
      <c r="I90" s="23">
        <f t="shared" si="1"/>
        <v>0</v>
      </c>
    </row>
    <row r="91" spans="9:9" x14ac:dyDescent="0.25">
      <c r="I91" s="23">
        <f t="shared" si="1"/>
        <v>0</v>
      </c>
    </row>
    <row r="92" spans="9:9" x14ac:dyDescent="0.25">
      <c r="I92" s="23">
        <f t="shared" si="1"/>
        <v>0</v>
      </c>
    </row>
    <row r="93" spans="9:9" x14ac:dyDescent="0.25">
      <c r="I93" s="23">
        <f t="shared" si="1"/>
        <v>0</v>
      </c>
    </row>
    <row r="94" spans="9:9" x14ac:dyDescent="0.25">
      <c r="I94" s="23">
        <f t="shared" si="1"/>
        <v>0</v>
      </c>
    </row>
    <row r="95" spans="9:9" x14ac:dyDescent="0.25">
      <c r="I95" s="23">
        <f t="shared" si="1"/>
        <v>0</v>
      </c>
    </row>
    <row r="96" spans="9:9" x14ac:dyDescent="0.25">
      <c r="I96" s="23">
        <f t="shared" si="1"/>
        <v>0</v>
      </c>
    </row>
    <row r="97" spans="9:9" x14ac:dyDescent="0.25">
      <c r="I97" s="23">
        <f t="shared" si="1"/>
        <v>0</v>
      </c>
    </row>
    <row r="98" spans="9:9" x14ac:dyDescent="0.25">
      <c r="I98" s="23">
        <f t="shared" si="1"/>
        <v>0</v>
      </c>
    </row>
    <row r="99" spans="9:9" x14ac:dyDescent="0.25">
      <c r="I99" s="23">
        <f t="shared" si="1"/>
        <v>0</v>
      </c>
    </row>
    <row r="100" spans="9:9" x14ac:dyDescent="0.25">
      <c r="I100" s="23">
        <f t="shared" si="1"/>
        <v>0</v>
      </c>
    </row>
    <row r="101" spans="9:9" x14ac:dyDescent="0.25">
      <c r="I101" s="23">
        <f t="shared" si="1"/>
        <v>0</v>
      </c>
    </row>
    <row r="102" spans="9:9" x14ac:dyDescent="0.25">
      <c r="I102" s="23">
        <f t="shared" si="1"/>
        <v>0</v>
      </c>
    </row>
    <row r="103" spans="9:9" x14ac:dyDescent="0.25">
      <c r="I103" s="23">
        <f t="shared" si="1"/>
        <v>0</v>
      </c>
    </row>
    <row r="104" spans="9:9" x14ac:dyDescent="0.25">
      <c r="I104" s="23">
        <f t="shared" si="1"/>
        <v>0</v>
      </c>
    </row>
    <row r="105" spans="9:9" x14ac:dyDescent="0.25">
      <c r="I105" s="23">
        <f t="shared" si="1"/>
        <v>0</v>
      </c>
    </row>
    <row r="106" spans="9:9" x14ac:dyDescent="0.25">
      <c r="I106" s="23">
        <f t="shared" si="1"/>
        <v>0</v>
      </c>
    </row>
    <row r="107" spans="9:9" x14ac:dyDescent="0.25">
      <c r="I107" s="23">
        <f t="shared" si="1"/>
        <v>0</v>
      </c>
    </row>
    <row r="108" spans="9:9" x14ac:dyDescent="0.25">
      <c r="I108" s="23">
        <f t="shared" si="1"/>
        <v>0</v>
      </c>
    </row>
    <row r="109" spans="9:9" x14ac:dyDescent="0.25">
      <c r="I109" s="23">
        <f t="shared" si="1"/>
        <v>0</v>
      </c>
    </row>
    <row r="110" spans="9:9" x14ac:dyDescent="0.25">
      <c r="I110" s="23">
        <f t="shared" si="1"/>
        <v>0</v>
      </c>
    </row>
    <row r="111" spans="9:9" x14ac:dyDescent="0.25">
      <c r="I111" s="23">
        <f t="shared" si="1"/>
        <v>0</v>
      </c>
    </row>
    <row r="112" spans="9:9" x14ac:dyDescent="0.25">
      <c r="I112" s="23">
        <f t="shared" si="1"/>
        <v>0</v>
      </c>
    </row>
    <row r="113" spans="9:9" x14ac:dyDescent="0.25">
      <c r="I113" s="23">
        <f t="shared" si="1"/>
        <v>0</v>
      </c>
    </row>
    <row r="114" spans="9:9" x14ac:dyDescent="0.25">
      <c r="I114" s="23">
        <f t="shared" si="1"/>
        <v>0</v>
      </c>
    </row>
    <row r="115" spans="9:9" x14ac:dyDescent="0.25">
      <c r="I115" s="23">
        <f t="shared" si="1"/>
        <v>0</v>
      </c>
    </row>
    <row r="116" spans="9:9" x14ac:dyDescent="0.25">
      <c r="I116" s="23">
        <f t="shared" si="1"/>
        <v>0</v>
      </c>
    </row>
  </sheetData>
  <mergeCells count="23">
    <mergeCell ref="A1:G1"/>
    <mergeCell ref="E11:F11"/>
    <mergeCell ref="A39:G39"/>
    <mergeCell ref="A40:G40"/>
    <mergeCell ref="A41:G41"/>
    <mergeCell ref="A8:B8"/>
    <mergeCell ref="C8:G8"/>
    <mergeCell ref="A9:B9"/>
    <mergeCell ref="C9:G9"/>
    <mergeCell ref="C10:G10"/>
    <mergeCell ref="A11:B11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</mergeCells>
  <phoneticPr fontId="7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9A11-4C58-4739-BC71-76A107A2428D}">
  <sheetPr>
    <pageSetUpPr fitToPage="1"/>
  </sheetPr>
  <dimension ref="A1:I96"/>
  <sheetViews>
    <sheetView view="pageBreakPreview" zoomScaleNormal="100" zoomScaleSheetLayoutView="100" workbookViewId="0">
      <selection activeCell="A46" sqref="A46:G46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3" customWidth="1"/>
    <col min="10" max="20" width="10.85546875" customWidth="1"/>
  </cols>
  <sheetData>
    <row r="1" spans="1:9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9" ht="15.75" x14ac:dyDescent="0.25">
      <c r="A2" s="94" t="s">
        <v>32</v>
      </c>
      <c r="B2" s="95"/>
      <c r="C2" s="96" t="s">
        <v>68</v>
      </c>
      <c r="D2" s="96"/>
      <c r="E2" s="96"/>
      <c r="F2" s="96"/>
      <c r="G2" s="97"/>
    </row>
    <row r="3" spans="1:9" x14ac:dyDescent="0.25">
      <c r="A3" s="98" t="s">
        <v>34</v>
      </c>
      <c r="B3" s="99"/>
      <c r="C3" s="100" t="s">
        <v>35</v>
      </c>
      <c r="D3" s="100"/>
      <c r="E3" s="100"/>
      <c r="F3" s="100"/>
      <c r="G3" s="101"/>
    </row>
    <row r="4" spans="1:9" x14ac:dyDescent="0.25">
      <c r="A4" s="98" t="s">
        <v>36</v>
      </c>
      <c r="B4" s="99"/>
      <c r="C4" s="100" t="s">
        <v>69</v>
      </c>
      <c r="D4" s="100"/>
      <c r="E4" s="100"/>
      <c r="F4" s="100"/>
      <c r="G4" s="101"/>
    </row>
    <row r="5" spans="1:9" x14ac:dyDescent="0.25">
      <c r="A5" s="98" t="s">
        <v>38</v>
      </c>
      <c r="B5" s="99"/>
      <c r="C5" s="100"/>
      <c r="D5" s="100"/>
      <c r="E5" s="100"/>
      <c r="F5" s="100"/>
      <c r="G5" s="101"/>
    </row>
    <row r="6" spans="1:9" x14ac:dyDescent="0.25">
      <c r="A6" s="115" t="s">
        <v>39</v>
      </c>
      <c r="B6" s="116"/>
      <c r="C6" s="28"/>
      <c r="D6" s="124"/>
      <c r="E6" s="125"/>
      <c r="F6" s="125"/>
      <c r="G6" s="126"/>
    </row>
    <row r="7" spans="1:9" x14ac:dyDescent="0.25">
      <c r="A7" s="98" t="s">
        <v>40</v>
      </c>
      <c r="B7" s="99"/>
      <c r="C7" s="91"/>
      <c r="D7" s="92"/>
      <c r="E7" s="92"/>
      <c r="F7" s="92"/>
      <c r="G7" s="93"/>
    </row>
    <row r="8" spans="1:9" x14ac:dyDescent="0.25">
      <c r="A8" s="115" t="s">
        <v>41</v>
      </c>
      <c r="B8" s="116"/>
      <c r="C8" s="119"/>
      <c r="D8" s="117"/>
      <c r="E8" s="117"/>
      <c r="F8" s="117"/>
      <c r="G8" s="118"/>
    </row>
    <row r="9" spans="1:9" x14ac:dyDescent="0.25">
      <c r="A9" s="98" t="s">
        <v>42</v>
      </c>
      <c r="B9" s="99"/>
      <c r="C9" s="119"/>
      <c r="D9" s="117"/>
      <c r="E9" s="117"/>
      <c r="F9" s="117"/>
      <c r="G9" s="118"/>
    </row>
    <row r="10" spans="1:9" ht="15.75" thickBot="1" x14ac:dyDescent="0.3">
      <c r="A10" s="65" t="s">
        <v>43</v>
      </c>
      <c r="B10" s="66"/>
      <c r="C10" s="137"/>
      <c r="D10" s="120"/>
      <c r="E10" s="120"/>
      <c r="F10" s="120"/>
      <c r="G10" s="121"/>
    </row>
    <row r="11" spans="1:9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SUM(G13:G54)</f>
        <v>12487</v>
      </c>
      <c r="I11" s="23" t="e">
        <f>SUM(I13:I96)</f>
        <v>#REF!</v>
      </c>
    </row>
    <row r="12" spans="1:9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9" x14ac:dyDescent="0.25">
      <c r="A13" s="29" t="s">
        <v>65</v>
      </c>
      <c r="B13" s="30" t="s">
        <v>53</v>
      </c>
      <c r="C13" s="30">
        <v>3</v>
      </c>
      <c r="D13" s="30">
        <v>1021</v>
      </c>
      <c r="E13" s="30">
        <v>1.702</v>
      </c>
      <c r="F13" s="30">
        <v>2.6970000000000001</v>
      </c>
      <c r="G13" s="71">
        <v>995</v>
      </c>
      <c r="I13" s="23" t="b">
        <f>IF('CH47D-JI'!D13=0,G13)</f>
        <v>0</v>
      </c>
    </row>
    <row r="14" spans="1:9" x14ac:dyDescent="0.25">
      <c r="A14" s="37" t="s">
        <v>65</v>
      </c>
      <c r="B14" s="25" t="s">
        <v>53</v>
      </c>
      <c r="C14" s="25">
        <v>2</v>
      </c>
      <c r="D14" s="25">
        <v>1021</v>
      </c>
      <c r="E14" s="25">
        <v>0</v>
      </c>
      <c r="F14" s="25">
        <v>1.702</v>
      </c>
      <c r="G14" s="73">
        <v>1702</v>
      </c>
    </row>
    <row r="15" spans="1:9" x14ac:dyDescent="0.25">
      <c r="A15" s="37" t="s">
        <v>70</v>
      </c>
      <c r="B15" s="25" t="s">
        <v>53</v>
      </c>
      <c r="C15" s="25">
        <v>2</v>
      </c>
      <c r="D15" s="25">
        <v>1023</v>
      </c>
      <c r="E15" s="25">
        <v>0</v>
      </c>
      <c r="F15" s="25">
        <v>2.67</v>
      </c>
      <c r="G15" s="73">
        <v>2670</v>
      </c>
    </row>
    <row r="16" spans="1:9" x14ac:dyDescent="0.25">
      <c r="A16" s="37" t="s">
        <v>70</v>
      </c>
      <c r="B16" s="26" t="s">
        <v>59</v>
      </c>
      <c r="C16" s="25">
        <v>2</v>
      </c>
      <c r="D16" s="25">
        <v>294</v>
      </c>
      <c r="E16" s="25">
        <v>10.356999999999999</v>
      </c>
      <c r="F16" s="25">
        <v>14.917999999999999</v>
      </c>
      <c r="G16" s="73">
        <v>4561</v>
      </c>
    </row>
    <row r="17" spans="1:9" x14ac:dyDescent="0.25">
      <c r="A17" s="32" t="s">
        <v>70</v>
      </c>
      <c r="B17" s="26" t="s">
        <v>53</v>
      </c>
      <c r="C17" s="26">
        <v>2</v>
      </c>
      <c r="D17" s="26">
        <v>29047</v>
      </c>
      <c r="E17" s="26">
        <v>4.1000000000000002E-2</v>
      </c>
      <c r="F17" s="26">
        <v>0.32400000000000001</v>
      </c>
      <c r="G17" s="72">
        <v>283</v>
      </c>
      <c r="I17" s="23" t="b">
        <f>IF('CH47D-JI'!D17=0,G17)</f>
        <v>0</v>
      </c>
    </row>
    <row r="18" spans="1:9" x14ac:dyDescent="0.25">
      <c r="A18" s="32" t="s">
        <v>65</v>
      </c>
      <c r="B18" s="26" t="s">
        <v>53</v>
      </c>
      <c r="C18" s="26">
        <v>2</v>
      </c>
      <c r="D18" s="26">
        <v>29047</v>
      </c>
      <c r="E18" s="26">
        <v>0</v>
      </c>
      <c r="F18" s="26">
        <v>4.1000000000000002E-2</v>
      </c>
      <c r="G18" s="72">
        <v>41</v>
      </c>
      <c r="I18" s="23" t="b">
        <f>IF('CH47D-JI'!D18=0,G18)</f>
        <v>0</v>
      </c>
    </row>
    <row r="19" spans="1:9" x14ac:dyDescent="0.25">
      <c r="A19" s="32" t="s">
        <v>70</v>
      </c>
      <c r="B19" s="26" t="s">
        <v>53</v>
      </c>
      <c r="C19" s="26">
        <v>2</v>
      </c>
      <c r="D19" s="26">
        <v>29047</v>
      </c>
      <c r="E19" s="26">
        <v>0.32400000000000001</v>
      </c>
      <c r="F19" s="26">
        <v>2.2450000000000001</v>
      </c>
      <c r="G19" s="72">
        <v>1921</v>
      </c>
    </row>
    <row r="20" spans="1:9" ht="15.75" thickBot="1" x14ac:dyDescent="0.3">
      <c r="A20" s="34" t="s">
        <v>70</v>
      </c>
      <c r="B20" s="35" t="s">
        <v>53</v>
      </c>
      <c r="C20" s="35">
        <v>3</v>
      </c>
      <c r="D20" s="35">
        <v>29056</v>
      </c>
      <c r="E20" s="35">
        <v>3.5369999999999999</v>
      </c>
      <c r="F20" s="35">
        <v>3.851</v>
      </c>
      <c r="G20" s="74">
        <v>314</v>
      </c>
      <c r="I20" s="23" t="b">
        <f>IF('CH47D-JI'!D20=0,G20)</f>
        <v>0</v>
      </c>
    </row>
    <row r="21" spans="1:9" ht="15.75" thickBot="1" x14ac:dyDescent="0.3">
      <c r="A21" s="127" t="s">
        <v>54</v>
      </c>
      <c r="B21" s="128"/>
      <c r="C21" s="128"/>
      <c r="D21" s="128"/>
      <c r="E21" s="128"/>
      <c r="F21" s="128"/>
      <c r="G21" s="129"/>
      <c r="I21" s="23">
        <f>IF(C21=0,G21)</f>
        <v>0</v>
      </c>
    </row>
    <row r="22" spans="1:9" ht="15.75" thickBot="1" x14ac:dyDescent="0.3">
      <c r="A22" s="138" t="s">
        <v>71</v>
      </c>
      <c r="B22" s="139"/>
      <c r="C22" s="139"/>
      <c r="D22" s="139"/>
      <c r="E22" s="139"/>
      <c r="F22" s="139"/>
      <c r="G22" s="140"/>
      <c r="I22" s="23" t="e">
        <f>IF(#REF!=0,#REF!)</f>
        <v>#REF!</v>
      </c>
    </row>
    <row r="23" spans="1:9" x14ac:dyDescent="0.25">
      <c r="I23" s="23">
        <f t="shared" ref="I23:I84" si="0">IF(C23=0,G23)</f>
        <v>0</v>
      </c>
    </row>
    <row r="24" spans="1:9" x14ac:dyDescent="0.25">
      <c r="I24" s="23">
        <f t="shared" si="0"/>
        <v>0</v>
      </c>
    </row>
    <row r="25" spans="1:9" x14ac:dyDescent="0.25">
      <c r="I25" s="23">
        <f t="shared" si="0"/>
        <v>0</v>
      </c>
    </row>
    <row r="26" spans="1:9" x14ac:dyDescent="0.25">
      <c r="I26" s="23">
        <f t="shared" si="0"/>
        <v>0</v>
      </c>
    </row>
    <row r="27" spans="1:9" x14ac:dyDescent="0.25">
      <c r="I27" s="23">
        <f t="shared" si="0"/>
        <v>0</v>
      </c>
    </row>
    <row r="28" spans="1:9" x14ac:dyDescent="0.25">
      <c r="I28" s="23">
        <f t="shared" si="0"/>
        <v>0</v>
      </c>
    </row>
    <row r="29" spans="1:9" x14ac:dyDescent="0.25">
      <c r="I29" s="23">
        <f t="shared" si="0"/>
        <v>0</v>
      </c>
    </row>
    <row r="30" spans="1:9" x14ac:dyDescent="0.25">
      <c r="I30" s="23">
        <f t="shared" si="0"/>
        <v>0</v>
      </c>
    </row>
    <row r="31" spans="1:9" x14ac:dyDescent="0.25">
      <c r="I31" s="23">
        <f t="shared" si="0"/>
        <v>0</v>
      </c>
    </row>
    <row r="32" spans="1:9" x14ac:dyDescent="0.25">
      <c r="I32" s="23">
        <f t="shared" si="0"/>
        <v>0</v>
      </c>
    </row>
    <row r="33" spans="9:9" x14ac:dyDescent="0.25">
      <c r="I33" s="23">
        <f t="shared" si="0"/>
        <v>0</v>
      </c>
    </row>
    <row r="34" spans="9:9" x14ac:dyDescent="0.25">
      <c r="I34" s="23">
        <f t="shared" si="0"/>
        <v>0</v>
      </c>
    </row>
    <row r="35" spans="9:9" x14ac:dyDescent="0.25">
      <c r="I35" s="23">
        <f t="shared" si="0"/>
        <v>0</v>
      </c>
    </row>
    <row r="36" spans="9:9" x14ac:dyDescent="0.25">
      <c r="I36" s="23">
        <f t="shared" si="0"/>
        <v>0</v>
      </c>
    </row>
    <row r="37" spans="9:9" x14ac:dyDescent="0.25">
      <c r="I37" s="23">
        <f t="shared" si="0"/>
        <v>0</v>
      </c>
    </row>
    <row r="38" spans="9:9" x14ac:dyDescent="0.25">
      <c r="I38" s="23">
        <f t="shared" si="0"/>
        <v>0</v>
      </c>
    </row>
    <row r="39" spans="9:9" x14ac:dyDescent="0.25">
      <c r="I39" s="23">
        <f t="shared" si="0"/>
        <v>0</v>
      </c>
    </row>
    <row r="40" spans="9:9" x14ac:dyDescent="0.25">
      <c r="I40" s="23">
        <f t="shared" si="0"/>
        <v>0</v>
      </c>
    </row>
    <row r="41" spans="9:9" x14ac:dyDescent="0.25">
      <c r="I41" s="23">
        <f t="shared" si="0"/>
        <v>0</v>
      </c>
    </row>
    <row r="42" spans="9:9" x14ac:dyDescent="0.25">
      <c r="I42" s="23">
        <f t="shared" si="0"/>
        <v>0</v>
      </c>
    </row>
    <row r="43" spans="9:9" x14ac:dyDescent="0.25">
      <c r="I43" s="23">
        <f t="shared" si="0"/>
        <v>0</v>
      </c>
    </row>
    <row r="44" spans="9:9" x14ac:dyDescent="0.25">
      <c r="I44" s="23">
        <f t="shared" si="0"/>
        <v>0</v>
      </c>
    </row>
    <row r="45" spans="9:9" x14ac:dyDescent="0.25">
      <c r="I45" s="23">
        <f t="shared" si="0"/>
        <v>0</v>
      </c>
    </row>
    <row r="46" spans="9:9" x14ac:dyDescent="0.25">
      <c r="I46" s="23">
        <f t="shared" si="0"/>
        <v>0</v>
      </c>
    </row>
    <row r="47" spans="9:9" x14ac:dyDescent="0.25">
      <c r="I47" s="23">
        <f t="shared" si="0"/>
        <v>0</v>
      </c>
    </row>
    <row r="48" spans="9:9" x14ac:dyDescent="0.25">
      <c r="I48" s="23">
        <f t="shared" si="0"/>
        <v>0</v>
      </c>
    </row>
    <row r="49" spans="9:9" x14ac:dyDescent="0.25">
      <c r="I49" s="23">
        <f t="shared" si="0"/>
        <v>0</v>
      </c>
    </row>
    <row r="50" spans="9:9" x14ac:dyDescent="0.25">
      <c r="I50" s="23">
        <f t="shared" si="0"/>
        <v>0</v>
      </c>
    </row>
    <row r="51" spans="9:9" x14ac:dyDescent="0.25">
      <c r="I51" s="23">
        <f t="shared" si="0"/>
        <v>0</v>
      </c>
    </row>
    <row r="52" spans="9:9" x14ac:dyDescent="0.25">
      <c r="I52" s="23">
        <f t="shared" si="0"/>
        <v>0</v>
      </c>
    </row>
    <row r="53" spans="9:9" x14ac:dyDescent="0.25">
      <c r="I53" s="23">
        <f t="shared" si="0"/>
        <v>0</v>
      </c>
    </row>
    <row r="54" spans="9:9" x14ac:dyDescent="0.25">
      <c r="I54" s="23">
        <f t="shared" si="0"/>
        <v>0</v>
      </c>
    </row>
    <row r="55" spans="9:9" x14ac:dyDescent="0.25">
      <c r="I55" s="23">
        <f t="shared" si="0"/>
        <v>0</v>
      </c>
    </row>
    <row r="56" spans="9:9" x14ac:dyDescent="0.25">
      <c r="I56" s="23">
        <f t="shared" si="0"/>
        <v>0</v>
      </c>
    </row>
    <row r="57" spans="9:9" x14ac:dyDescent="0.25">
      <c r="I57" s="23">
        <f t="shared" si="0"/>
        <v>0</v>
      </c>
    </row>
    <row r="58" spans="9:9" x14ac:dyDescent="0.25">
      <c r="I58" s="23">
        <f t="shared" si="0"/>
        <v>0</v>
      </c>
    </row>
    <row r="59" spans="9:9" x14ac:dyDescent="0.25">
      <c r="I59" s="23">
        <f t="shared" si="0"/>
        <v>0</v>
      </c>
    </row>
    <row r="60" spans="9:9" x14ac:dyDescent="0.25">
      <c r="I60" s="23">
        <f t="shared" si="0"/>
        <v>0</v>
      </c>
    </row>
    <row r="61" spans="9:9" x14ac:dyDescent="0.25">
      <c r="I61" s="23">
        <f t="shared" si="0"/>
        <v>0</v>
      </c>
    </row>
    <row r="62" spans="9:9" x14ac:dyDescent="0.25">
      <c r="I62" s="23">
        <f t="shared" si="0"/>
        <v>0</v>
      </c>
    </row>
    <row r="63" spans="9:9" x14ac:dyDescent="0.25">
      <c r="I63" s="23">
        <f t="shared" si="0"/>
        <v>0</v>
      </c>
    </row>
    <row r="64" spans="9:9" x14ac:dyDescent="0.25">
      <c r="I64" s="23">
        <f t="shared" si="0"/>
        <v>0</v>
      </c>
    </row>
    <row r="65" spans="9:9" x14ac:dyDescent="0.25">
      <c r="I65" s="23">
        <f t="shared" si="0"/>
        <v>0</v>
      </c>
    </row>
    <row r="66" spans="9:9" x14ac:dyDescent="0.25">
      <c r="I66" s="23">
        <f t="shared" si="0"/>
        <v>0</v>
      </c>
    </row>
    <row r="67" spans="9:9" x14ac:dyDescent="0.25">
      <c r="I67" s="23">
        <f t="shared" si="0"/>
        <v>0</v>
      </c>
    </row>
    <row r="68" spans="9:9" x14ac:dyDescent="0.25">
      <c r="I68" s="23">
        <f t="shared" si="0"/>
        <v>0</v>
      </c>
    </row>
    <row r="69" spans="9:9" x14ac:dyDescent="0.25">
      <c r="I69" s="23">
        <f t="shared" si="0"/>
        <v>0</v>
      </c>
    </row>
    <row r="70" spans="9:9" x14ac:dyDescent="0.25">
      <c r="I70" s="23">
        <f t="shared" si="0"/>
        <v>0</v>
      </c>
    </row>
    <row r="71" spans="9:9" x14ac:dyDescent="0.25">
      <c r="I71" s="23">
        <f t="shared" si="0"/>
        <v>0</v>
      </c>
    </row>
    <row r="72" spans="9:9" x14ac:dyDescent="0.25">
      <c r="I72" s="23">
        <f t="shared" si="0"/>
        <v>0</v>
      </c>
    </row>
    <row r="73" spans="9:9" x14ac:dyDescent="0.25">
      <c r="I73" s="23">
        <f t="shared" si="0"/>
        <v>0</v>
      </c>
    </row>
    <row r="74" spans="9:9" x14ac:dyDescent="0.25">
      <c r="I74" s="23">
        <f t="shared" si="0"/>
        <v>0</v>
      </c>
    </row>
    <row r="75" spans="9:9" x14ac:dyDescent="0.25">
      <c r="I75" s="23">
        <f t="shared" si="0"/>
        <v>0</v>
      </c>
    </row>
    <row r="76" spans="9:9" x14ac:dyDescent="0.25">
      <c r="I76" s="23">
        <f t="shared" si="0"/>
        <v>0</v>
      </c>
    </row>
    <row r="77" spans="9:9" x14ac:dyDescent="0.25">
      <c r="I77" s="23">
        <f t="shared" si="0"/>
        <v>0</v>
      </c>
    </row>
    <row r="78" spans="9:9" x14ac:dyDescent="0.25">
      <c r="I78" s="23">
        <f t="shared" si="0"/>
        <v>0</v>
      </c>
    </row>
    <row r="79" spans="9:9" x14ac:dyDescent="0.25">
      <c r="I79" s="23">
        <f t="shared" si="0"/>
        <v>0</v>
      </c>
    </row>
    <row r="80" spans="9:9" x14ac:dyDescent="0.25">
      <c r="I80" s="23">
        <f t="shared" si="0"/>
        <v>0</v>
      </c>
    </row>
    <row r="81" spans="9:9" x14ac:dyDescent="0.25">
      <c r="I81" s="23">
        <f t="shared" si="0"/>
        <v>0</v>
      </c>
    </row>
    <row r="82" spans="9:9" x14ac:dyDescent="0.25">
      <c r="I82" s="23">
        <f t="shared" si="0"/>
        <v>0</v>
      </c>
    </row>
    <row r="83" spans="9:9" x14ac:dyDescent="0.25">
      <c r="I83" s="23">
        <f t="shared" si="0"/>
        <v>0</v>
      </c>
    </row>
    <row r="84" spans="9:9" x14ac:dyDescent="0.25">
      <c r="I84" s="23">
        <f t="shared" si="0"/>
        <v>0</v>
      </c>
    </row>
    <row r="85" spans="9:9" x14ac:dyDescent="0.25">
      <c r="I85" s="23">
        <f t="shared" ref="I85:I96" si="1">IF(C85=0,G85)</f>
        <v>0</v>
      </c>
    </row>
    <row r="86" spans="9:9" x14ac:dyDescent="0.25">
      <c r="I86" s="23">
        <f t="shared" si="1"/>
        <v>0</v>
      </c>
    </row>
    <row r="87" spans="9:9" x14ac:dyDescent="0.25">
      <c r="I87" s="23">
        <f t="shared" si="1"/>
        <v>0</v>
      </c>
    </row>
    <row r="88" spans="9:9" x14ac:dyDescent="0.25">
      <c r="I88" s="23">
        <f t="shared" si="1"/>
        <v>0</v>
      </c>
    </row>
    <row r="89" spans="9:9" x14ac:dyDescent="0.25">
      <c r="I89" s="23">
        <f t="shared" si="1"/>
        <v>0</v>
      </c>
    </row>
    <row r="90" spans="9:9" x14ac:dyDescent="0.25">
      <c r="I90" s="23">
        <f t="shared" si="1"/>
        <v>0</v>
      </c>
    </row>
    <row r="91" spans="9:9" x14ac:dyDescent="0.25">
      <c r="I91" s="23">
        <f t="shared" si="1"/>
        <v>0</v>
      </c>
    </row>
    <row r="92" spans="9:9" x14ac:dyDescent="0.25">
      <c r="I92" s="23">
        <f t="shared" si="1"/>
        <v>0</v>
      </c>
    </row>
    <row r="93" spans="9:9" x14ac:dyDescent="0.25">
      <c r="I93" s="23">
        <f t="shared" si="1"/>
        <v>0</v>
      </c>
    </row>
    <row r="94" spans="9:9" x14ac:dyDescent="0.25">
      <c r="I94" s="23">
        <f t="shared" si="1"/>
        <v>0</v>
      </c>
    </row>
    <row r="95" spans="9:9" x14ac:dyDescent="0.25">
      <c r="I95" s="23">
        <f t="shared" si="1"/>
        <v>0</v>
      </c>
    </row>
    <row r="96" spans="9:9" x14ac:dyDescent="0.25">
      <c r="I96" s="23">
        <f t="shared" si="1"/>
        <v>0</v>
      </c>
    </row>
  </sheetData>
  <mergeCells count="22">
    <mergeCell ref="A1:G1"/>
    <mergeCell ref="E11:F11"/>
    <mergeCell ref="A21:G21"/>
    <mergeCell ref="A22:G22"/>
    <mergeCell ref="A8:B8"/>
    <mergeCell ref="C8:G8"/>
    <mergeCell ref="A9:B9"/>
    <mergeCell ref="C9:G9"/>
    <mergeCell ref="C10:G10"/>
    <mergeCell ref="A11:B11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BF5C-325A-458E-BB5A-514081824CCF}">
  <sheetPr>
    <pageSetUpPr fitToPage="1"/>
  </sheetPr>
  <dimension ref="A1:J107"/>
  <sheetViews>
    <sheetView view="pageBreakPreview" topLeftCell="A9" zoomScaleNormal="100" zoomScaleSheetLayoutView="100" workbookViewId="0">
      <selection activeCell="A46" sqref="A46:G46"/>
    </sheetView>
  </sheetViews>
  <sheetFormatPr defaultColWidth="9.140625" defaultRowHeight="15" x14ac:dyDescent="0.25"/>
  <cols>
    <col min="1" max="2" width="11.7109375" customWidth="1"/>
    <col min="3" max="7" width="10.28515625" customWidth="1"/>
    <col min="8" max="8" width="10.85546875" style="27" customWidth="1"/>
    <col min="9" max="9" width="10.85546875" style="23" customWidth="1"/>
    <col min="10" max="10" width="10.85546875" style="27" customWidth="1"/>
    <col min="11" max="20" width="10.85546875" customWidth="1"/>
  </cols>
  <sheetData>
    <row r="1" spans="1:9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9" s="27" customFormat="1" ht="15.75" x14ac:dyDescent="0.25">
      <c r="A2" s="94" t="s">
        <v>32</v>
      </c>
      <c r="B2" s="95"/>
      <c r="C2" s="96" t="s">
        <v>72</v>
      </c>
      <c r="D2" s="96"/>
      <c r="E2" s="96"/>
      <c r="F2" s="96"/>
      <c r="G2" s="97"/>
      <c r="I2" s="23"/>
    </row>
    <row r="3" spans="1:9" s="27" customFormat="1" x14ac:dyDescent="0.25">
      <c r="A3" s="98" t="s">
        <v>34</v>
      </c>
      <c r="B3" s="99"/>
      <c r="C3" s="100" t="s">
        <v>35</v>
      </c>
      <c r="D3" s="100"/>
      <c r="E3" s="100"/>
      <c r="F3" s="100"/>
      <c r="G3" s="101"/>
      <c r="I3" s="23"/>
    </row>
    <row r="4" spans="1:9" s="27" customFormat="1" x14ac:dyDescent="0.25">
      <c r="A4" s="98" t="s">
        <v>36</v>
      </c>
      <c r="B4" s="99"/>
      <c r="C4" s="100" t="s">
        <v>73</v>
      </c>
      <c r="D4" s="100"/>
      <c r="E4" s="100"/>
      <c r="F4" s="100"/>
      <c r="G4" s="101"/>
      <c r="I4" s="23"/>
    </row>
    <row r="5" spans="1:9" s="27" customFormat="1" x14ac:dyDescent="0.25">
      <c r="A5" s="98" t="s">
        <v>38</v>
      </c>
      <c r="B5" s="99"/>
      <c r="C5" s="100"/>
      <c r="D5" s="100"/>
      <c r="E5" s="100"/>
      <c r="F5" s="100"/>
      <c r="G5" s="101"/>
      <c r="I5" s="23"/>
    </row>
    <row r="6" spans="1:9" s="27" customFormat="1" x14ac:dyDescent="0.25">
      <c r="A6" s="115" t="s">
        <v>39</v>
      </c>
      <c r="B6" s="116"/>
      <c r="C6" s="38"/>
      <c r="D6" s="124"/>
      <c r="E6" s="125"/>
      <c r="F6" s="125"/>
      <c r="G6" s="126"/>
      <c r="I6" s="23"/>
    </row>
    <row r="7" spans="1:9" s="27" customFormat="1" x14ac:dyDescent="0.25">
      <c r="A7" s="98" t="s">
        <v>40</v>
      </c>
      <c r="B7" s="99"/>
      <c r="C7" s="91"/>
      <c r="D7" s="92"/>
      <c r="E7" s="92"/>
      <c r="F7" s="92"/>
      <c r="G7" s="93"/>
      <c r="I7" s="23"/>
    </row>
    <row r="8" spans="1:9" s="27" customFormat="1" x14ac:dyDescent="0.25">
      <c r="A8" s="115" t="s">
        <v>41</v>
      </c>
      <c r="B8" s="116"/>
      <c r="C8" s="141"/>
      <c r="D8" s="141"/>
      <c r="E8" s="141"/>
      <c r="F8" s="141"/>
      <c r="G8" s="142"/>
      <c r="I8" s="23"/>
    </row>
    <row r="9" spans="1:9" s="27" customFormat="1" x14ac:dyDescent="0.25">
      <c r="A9" s="98" t="s">
        <v>42</v>
      </c>
      <c r="B9" s="99"/>
      <c r="C9" s="141"/>
      <c r="D9" s="141"/>
      <c r="E9" s="141"/>
      <c r="F9" s="141"/>
      <c r="G9" s="142"/>
      <c r="I9" s="23"/>
    </row>
    <row r="10" spans="1:9" s="27" customFormat="1" ht="15.75" thickBot="1" x14ac:dyDescent="0.3">
      <c r="A10" s="65" t="s">
        <v>43</v>
      </c>
      <c r="B10" s="66"/>
      <c r="C10" s="135"/>
      <c r="D10" s="135"/>
      <c r="E10" s="135"/>
      <c r="F10" s="135"/>
      <c r="G10" s="136"/>
      <c r="I10" s="23"/>
    </row>
    <row r="11" spans="1:9" s="27" customFormat="1" ht="15" customHeight="1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SUM(G13:G87)</f>
        <v>23776</v>
      </c>
      <c r="I11" s="23">
        <f>SUM(I13:I107)</f>
        <v>0</v>
      </c>
    </row>
    <row r="12" spans="1:9" s="27" customFormat="1" ht="15" customHeight="1" thickBot="1" x14ac:dyDescent="0.3">
      <c r="A12" s="67" t="s">
        <v>45</v>
      </c>
      <c r="B12" s="68" t="s">
        <v>46</v>
      </c>
      <c r="C12" s="68" t="s">
        <v>47</v>
      </c>
      <c r="D12" s="68" t="s">
        <v>48</v>
      </c>
      <c r="E12" s="68" t="s">
        <v>49</v>
      </c>
      <c r="F12" s="68" t="s">
        <v>50</v>
      </c>
      <c r="G12" s="70" t="s">
        <v>51</v>
      </c>
      <c r="I12" s="23"/>
    </row>
    <row r="13" spans="1:9" s="27" customFormat="1" ht="15" customHeight="1" x14ac:dyDescent="0.25">
      <c r="A13" s="29" t="s">
        <v>52</v>
      </c>
      <c r="B13" s="30" t="s">
        <v>59</v>
      </c>
      <c r="C13" s="30">
        <v>2</v>
      </c>
      <c r="D13" s="30">
        <v>270</v>
      </c>
      <c r="E13" s="30">
        <v>38.343000000000004</v>
      </c>
      <c r="F13" s="30">
        <v>40.969000000000001</v>
      </c>
      <c r="G13" s="71">
        <v>2626</v>
      </c>
      <c r="I13" s="23" t="b">
        <f t="shared" ref="I13:I74" si="0">IF(C13=0,G13)</f>
        <v>0</v>
      </c>
    </row>
    <row r="14" spans="1:9" s="27" customFormat="1" ht="15" customHeight="1" x14ac:dyDescent="0.25">
      <c r="A14" s="32" t="s">
        <v>52</v>
      </c>
      <c r="B14" s="26" t="s">
        <v>59</v>
      </c>
      <c r="C14" s="26">
        <v>2</v>
      </c>
      <c r="D14" s="26">
        <v>270</v>
      </c>
      <c r="E14" s="26">
        <v>40.969000000000001</v>
      </c>
      <c r="F14" s="26">
        <v>43.481999999999999</v>
      </c>
      <c r="G14" s="72">
        <v>2513</v>
      </c>
      <c r="I14" s="23" t="b">
        <f t="shared" si="0"/>
        <v>0</v>
      </c>
    </row>
    <row r="15" spans="1:9" s="27" customFormat="1" ht="15" customHeight="1" x14ac:dyDescent="0.25">
      <c r="A15" s="32" t="s">
        <v>52</v>
      </c>
      <c r="B15" s="26" t="s">
        <v>59</v>
      </c>
      <c r="C15" s="26">
        <v>2</v>
      </c>
      <c r="D15" s="26">
        <v>270</v>
      </c>
      <c r="E15" s="26">
        <v>36.988</v>
      </c>
      <c r="F15" s="26">
        <v>38.343000000000004</v>
      </c>
      <c r="G15" s="72">
        <v>1355</v>
      </c>
      <c r="I15" s="23" t="b">
        <f t="shared" si="0"/>
        <v>0</v>
      </c>
    </row>
    <row r="16" spans="1:9" s="27" customFormat="1" ht="15" customHeight="1" x14ac:dyDescent="0.25">
      <c r="A16" s="32" t="s">
        <v>52</v>
      </c>
      <c r="B16" s="26" t="s">
        <v>59</v>
      </c>
      <c r="C16" s="26">
        <v>2</v>
      </c>
      <c r="D16" s="26">
        <v>270</v>
      </c>
      <c r="E16" s="26">
        <v>33.783999999999999</v>
      </c>
      <c r="F16" s="26">
        <v>36.526000000000003</v>
      </c>
      <c r="G16" s="72">
        <v>2742</v>
      </c>
      <c r="I16" s="23" t="b">
        <f t="shared" si="0"/>
        <v>0</v>
      </c>
    </row>
    <row r="17" spans="1:9" s="27" customFormat="1" ht="15" customHeight="1" x14ac:dyDescent="0.25">
      <c r="A17" s="32" t="s">
        <v>52</v>
      </c>
      <c r="B17" s="26" t="s">
        <v>59</v>
      </c>
      <c r="C17" s="26">
        <v>2</v>
      </c>
      <c r="D17" s="26">
        <v>270</v>
      </c>
      <c r="E17" s="26">
        <v>36.526000000000003</v>
      </c>
      <c r="F17" s="26">
        <v>36.674999999999997</v>
      </c>
      <c r="G17" s="72">
        <v>149</v>
      </c>
      <c r="I17" s="23" t="b">
        <f t="shared" si="0"/>
        <v>0</v>
      </c>
    </row>
    <row r="18" spans="1:9" s="27" customFormat="1" ht="15" customHeight="1" x14ac:dyDescent="0.25">
      <c r="A18" s="32" t="s">
        <v>52</v>
      </c>
      <c r="B18" s="26" t="s">
        <v>59</v>
      </c>
      <c r="C18" s="26">
        <v>2</v>
      </c>
      <c r="D18" s="26">
        <v>270</v>
      </c>
      <c r="E18" s="26">
        <v>32.834000000000003</v>
      </c>
      <c r="F18" s="26">
        <v>33.783999999999999</v>
      </c>
      <c r="G18" s="72">
        <v>950</v>
      </c>
      <c r="I18" s="23" t="b">
        <f t="shared" si="0"/>
        <v>0</v>
      </c>
    </row>
    <row r="19" spans="1:9" s="27" customFormat="1" ht="15" customHeight="1" x14ac:dyDescent="0.25">
      <c r="A19" s="32" t="s">
        <v>74</v>
      </c>
      <c r="B19" s="26" t="s">
        <v>59</v>
      </c>
      <c r="C19" s="26">
        <v>2</v>
      </c>
      <c r="D19" s="26">
        <v>270</v>
      </c>
      <c r="E19" s="26">
        <v>24.849</v>
      </c>
      <c r="F19" s="26">
        <v>28.404</v>
      </c>
      <c r="G19" s="72">
        <v>3555</v>
      </c>
      <c r="I19" s="23" t="b">
        <f t="shared" si="0"/>
        <v>0</v>
      </c>
    </row>
    <row r="20" spans="1:9" s="27" customFormat="1" ht="15" customHeight="1" x14ac:dyDescent="0.25">
      <c r="A20" s="32" t="s">
        <v>74</v>
      </c>
      <c r="B20" s="26" t="s">
        <v>59</v>
      </c>
      <c r="C20" s="26">
        <v>2</v>
      </c>
      <c r="D20" s="26">
        <v>270</v>
      </c>
      <c r="E20" s="26">
        <v>28.404</v>
      </c>
      <c r="F20" s="26">
        <v>30.738</v>
      </c>
      <c r="G20" s="72">
        <v>2334</v>
      </c>
      <c r="I20" s="23" t="b">
        <f t="shared" si="0"/>
        <v>0</v>
      </c>
    </row>
    <row r="21" spans="1:9" s="27" customFormat="1" ht="15" customHeight="1" x14ac:dyDescent="0.25">
      <c r="A21" s="32" t="s">
        <v>74</v>
      </c>
      <c r="B21" s="26" t="s">
        <v>59</v>
      </c>
      <c r="C21" s="26">
        <v>2</v>
      </c>
      <c r="D21" s="26">
        <v>278</v>
      </c>
      <c r="E21" s="26">
        <v>0</v>
      </c>
      <c r="F21" s="26">
        <v>2.3660000000000001</v>
      </c>
      <c r="G21" s="72">
        <v>2366</v>
      </c>
      <c r="I21" s="23"/>
    </row>
    <row r="22" spans="1:9" s="27" customFormat="1" ht="15" customHeight="1" x14ac:dyDescent="0.25">
      <c r="A22" s="32" t="s">
        <v>74</v>
      </c>
      <c r="B22" s="26" t="s">
        <v>59</v>
      </c>
      <c r="C22" s="26">
        <v>2</v>
      </c>
      <c r="D22" s="26">
        <v>278</v>
      </c>
      <c r="E22" s="26">
        <v>0</v>
      </c>
      <c r="F22" s="26">
        <v>0</v>
      </c>
      <c r="G22" s="72">
        <v>245</v>
      </c>
      <c r="I22" s="23"/>
    </row>
    <row r="23" spans="1:9" s="27" customFormat="1" ht="15" customHeight="1" x14ac:dyDescent="0.25">
      <c r="A23" s="32" t="s">
        <v>74</v>
      </c>
      <c r="B23" s="26" t="s">
        <v>59</v>
      </c>
      <c r="C23" s="26">
        <v>2</v>
      </c>
      <c r="D23" s="26">
        <v>278</v>
      </c>
      <c r="E23" s="26">
        <v>2.5830000000000002</v>
      </c>
      <c r="F23" s="26">
        <v>2.8149999999999999</v>
      </c>
      <c r="G23" s="72">
        <v>232</v>
      </c>
      <c r="I23" s="23"/>
    </row>
    <row r="24" spans="1:9" s="27" customFormat="1" ht="15" customHeight="1" x14ac:dyDescent="0.25">
      <c r="A24" s="32" t="s">
        <v>74</v>
      </c>
      <c r="B24" s="26" t="s">
        <v>59</v>
      </c>
      <c r="C24" s="26">
        <v>2</v>
      </c>
      <c r="D24" s="26">
        <v>270</v>
      </c>
      <c r="E24" s="26">
        <v>30.738</v>
      </c>
      <c r="F24" s="26">
        <v>32.834000000000003</v>
      </c>
      <c r="G24" s="72">
        <v>2096</v>
      </c>
      <c r="I24" s="23"/>
    </row>
    <row r="25" spans="1:9" s="27" customFormat="1" ht="15" customHeight="1" x14ac:dyDescent="0.25">
      <c r="A25" s="32" t="s">
        <v>52</v>
      </c>
      <c r="B25" s="26" t="s">
        <v>53</v>
      </c>
      <c r="C25" s="26">
        <v>3</v>
      </c>
      <c r="D25" s="26">
        <v>27019</v>
      </c>
      <c r="E25" s="26">
        <v>1.012</v>
      </c>
      <c r="F25" s="26">
        <v>1.948</v>
      </c>
      <c r="G25" s="72">
        <v>936</v>
      </c>
      <c r="I25" s="23"/>
    </row>
    <row r="26" spans="1:9" s="27" customFormat="1" ht="15" customHeight="1" x14ac:dyDescent="0.25">
      <c r="A26" s="32" t="s">
        <v>52</v>
      </c>
      <c r="B26" s="26" t="s">
        <v>53</v>
      </c>
      <c r="C26" s="26">
        <v>3</v>
      </c>
      <c r="D26" s="26">
        <v>27014</v>
      </c>
      <c r="E26" s="26">
        <v>0</v>
      </c>
      <c r="F26" s="26">
        <v>0.29499999999999998</v>
      </c>
      <c r="G26" s="72">
        <v>295</v>
      </c>
      <c r="I26" s="23"/>
    </row>
    <row r="27" spans="1:9" s="27" customFormat="1" ht="15" customHeight="1" x14ac:dyDescent="0.25">
      <c r="A27" s="32" t="s">
        <v>74</v>
      </c>
      <c r="B27" s="26" t="s">
        <v>59</v>
      </c>
      <c r="C27" s="26">
        <v>2</v>
      </c>
      <c r="D27" s="26">
        <v>270</v>
      </c>
      <c r="E27" s="26">
        <v>24.652999999999999</v>
      </c>
      <c r="F27" s="26">
        <v>24.849</v>
      </c>
      <c r="G27" s="72">
        <v>196</v>
      </c>
      <c r="I27" s="23"/>
    </row>
    <row r="28" spans="1:9" s="27" customFormat="1" ht="15" customHeight="1" x14ac:dyDescent="0.25">
      <c r="A28" s="32" t="s">
        <v>74</v>
      </c>
      <c r="B28" s="26" t="s">
        <v>59</v>
      </c>
      <c r="C28" s="26">
        <v>2</v>
      </c>
      <c r="D28" s="26">
        <v>278</v>
      </c>
      <c r="E28" s="26">
        <v>0</v>
      </c>
      <c r="F28" s="26">
        <v>0</v>
      </c>
      <c r="G28" s="72">
        <v>430</v>
      </c>
      <c r="I28" s="23"/>
    </row>
    <row r="29" spans="1:9" s="27" customFormat="1" ht="15" customHeight="1" x14ac:dyDescent="0.25">
      <c r="A29" s="32" t="s">
        <v>74</v>
      </c>
      <c r="B29" s="26" t="s">
        <v>59</v>
      </c>
      <c r="C29" s="26">
        <v>2</v>
      </c>
      <c r="D29" s="26">
        <v>278</v>
      </c>
      <c r="E29" s="26">
        <v>2.3660000000000001</v>
      </c>
      <c r="F29" s="26">
        <v>2.484</v>
      </c>
      <c r="G29" s="72">
        <v>118</v>
      </c>
      <c r="I29" s="23"/>
    </row>
    <row r="30" spans="1:9" s="27" customFormat="1" ht="15" customHeight="1" x14ac:dyDescent="0.25">
      <c r="A30" s="32" t="s">
        <v>74</v>
      </c>
      <c r="B30" s="26" t="s">
        <v>59</v>
      </c>
      <c r="C30" s="26">
        <v>2</v>
      </c>
      <c r="D30" s="26">
        <v>278</v>
      </c>
      <c r="E30" s="26">
        <v>0</v>
      </c>
      <c r="F30" s="26">
        <v>0</v>
      </c>
      <c r="G30" s="72">
        <v>32</v>
      </c>
      <c r="I30" s="23"/>
    </row>
    <row r="31" spans="1:9" s="27" customFormat="1" ht="15" customHeight="1" x14ac:dyDescent="0.25">
      <c r="A31" s="32" t="s">
        <v>74</v>
      </c>
      <c r="B31" s="26" t="s">
        <v>59</v>
      </c>
      <c r="C31" s="26">
        <v>2</v>
      </c>
      <c r="D31" s="26">
        <v>278</v>
      </c>
      <c r="E31" s="26">
        <v>0</v>
      </c>
      <c r="F31" s="26">
        <v>0</v>
      </c>
      <c r="G31" s="72">
        <v>96</v>
      </c>
      <c r="I31" s="23"/>
    </row>
    <row r="32" spans="1:9" s="27" customFormat="1" ht="15" customHeight="1" x14ac:dyDescent="0.25">
      <c r="A32" s="32" t="s">
        <v>74</v>
      </c>
      <c r="B32" s="26" t="s">
        <v>59</v>
      </c>
      <c r="C32" s="26">
        <v>2</v>
      </c>
      <c r="D32" s="26">
        <v>278</v>
      </c>
      <c r="E32" s="26">
        <v>2.484</v>
      </c>
      <c r="F32" s="26">
        <v>2.5830000000000002</v>
      </c>
      <c r="G32" s="72">
        <v>99</v>
      </c>
      <c r="I32" s="23"/>
    </row>
    <row r="33" spans="1:9" s="27" customFormat="1" ht="15" customHeight="1" x14ac:dyDescent="0.25">
      <c r="A33" s="32" t="s">
        <v>74</v>
      </c>
      <c r="B33" s="26" t="s">
        <v>59</v>
      </c>
      <c r="C33" s="26">
        <v>2</v>
      </c>
      <c r="D33" s="26">
        <v>278</v>
      </c>
      <c r="E33" s="26">
        <v>0</v>
      </c>
      <c r="F33" s="26">
        <v>0</v>
      </c>
      <c r="G33" s="72">
        <v>28</v>
      </c>
      <c r="I33" s="23" t="b">
        <f t="shared" si="0"/>
        <v>0</v>
      </c>
    </row>
    <row r="34" spans="1:9" s="27" customFormat="1" ht="15" customHeight="1" x14ac:dyDescent="0.25">
      <c r="A34" s="32" t="s">
        <v>74</v>
      </c>
      <c r="B34" s="26" t="s">
        <v>59</v>
      </c>
      <c r="C34" s="26">
        <v>2</v>
      </c>
      <c r="D34" s="26">
        <v>278</v>
      </c>
      <c r="E34" s="26">
        <v>0</v>
      </c>
      <c r="F34" s="26">
        <v>0</v>
      </c>
      <c r="G34" s="72">
        <v>49</v>
      </c>
      <c r="I34" s="23" t="b">
        <f t="shared" si="0"/>
        <v>0</v>
      </c>
    </row>
    <row r="35" spans="1:9" s="27" customFormat="1" ht="15" customHeight="1" x14ac:dyDescent="0.25">
      <c r="A35" s="32" t="s">
        <v>74</v>
      </c>
      <c r="B35" s="26" t="s">
        <v>59</v>
      </c>
      <c r="C35" s="26">
        <v>2</v>
      </c>
      <c r="D35" s="26">
        <v>278</v>
      </c>
      <c r="E35" s="26">
        <v>0</v>
      </c>
      <c r="F35" s="26">
        <v>0</v>
      </c>
      <c r="G35" s="72">
        <v>21</v>
      </c>
      <c r="I35" s="23" t="b">
        <f t="shared" si="0"/>
        <v>0</v>
      </c>
    </row>
    <row r="36" spans="1:9" s="27" customFormat="1" ht="15" customHeight="1" thickBot="1" x14ac:dyDescent="0.3">
      <c r="A36" s="34" t="s">
        <v>52</v>
      </c>
      <c r="B36" s="35" t="s">
        <v>59</v>
      </c>
      <c r="C36" s="35">
        <v>2</v>
      </c>
      <c r="D36" s="35">
        <v>270</v>
      </c>
      <c r="E36" s="35">
        <v>36.674999999999997</v>
      </c>
      <c r="F36" s="35">
        <v>36.988</v>
      </c>
      <c r="G36" s="74">
        <v>313</v>
      </c>
      <c r="I36" s="23" t="b">
        <f t="shared" si="0"/>
        <v>0</v>
      </c>
    </row>
    <row r="37" spans="1:9" s="27" customFormat="1" ht="15" customHeight="1" thickBot="1" x14ac:dyDescent="0.3">
      <c r="A37" s="127" t="s">
        <v>54</v>
      </c>
      <c r="B37" s="128"/>
      <c r="C37" s="128"/>
      <c r="D37" s="128"/>
      <c r="E37" s="128"/>
      <c r="F37" s="128"/>
      <c r="G37" s="129"/>
      <c r="I37" s="23">
        <f t="shared" si="0"/>
        <v>0</v>
      </c>
    </row>
    <row r="38" spans="1:9" s="27" customFormat="1" ht="15" customHeight="1" thickBot="1" x14ac:dyDescent="0.3">
      <c r="A38" s="138" t="s">
        <v>75</v>
      </c>
      <c r="B38" s="139"/>
      <c r="C38" s="139"/>
      <c r="D38" s="139"/>
      <c r="E38" s="139"/>
      <c r="F38" s="139"/>
      <c r="G38" s="140"/>
      <c r="I38" s="23">
        <f t="shared" si="0"/>
        <v>0</v>
      </c>
    </row>
    <row r="39" spans="1:9" s="27" customFormat="1" x14ac:dyDescent="0.25">
      <c r="A39"/>
      <c r="B39"/>
      <c r="C39"/>
      <c r="D39"/>
      <c r="E39"/>
      <c r="F39"/>
      <c r="G39"/>
      <c r="I39" s="23">
        <f t="shared" si="0"/>
        <v>0</v>
      </c>
    </row>
    <row r="40" spans="1:9" s="27" customFormat="1" x14ac:dyDescent="0.25">
      <c r="A40"/>
      <c r="B40"/>
      <c r="C40"/>
      <c r="D40"/>
      <c r="E40"/>
      <c r="F40"/>
      <c r="G40"/>
      <c r="I40" s="23">
        <f t="shared" si="0"/>
        <v>0</v>
      </c>
    </row>
    <row r="41" spans="1:9" s="27" customFormat="1" x14ac:dyDescent="0.25">
      <c r="A41"/>
      <c r="B41"/>
      <c r="C41"/>
      <c r="D41"/>
      <c r="E41"/>
      <c r="F41"/>
      <c r="G41"/>
      <c r="I41" s="23">
        <f t="shared" si="0"/>
        <v>0</v>
      </c>
    </row>
    <row r="42" spans="1:9" s="27" customFormat="1" x14ac:dyDescent="0.25">
      <c r="A42"/>
      <c r="B42"/>
      <c r="C42"/>
      <c r="D42"/>
      <c r="E42"/>
      <c r="F42"/>
      <c r="G42"/>
      <c r="I42" s="23">
        <f t="shared" si="0"/>
        <v>0</v>
      </c>
    </row>
    <row r="43" spans="1:9" s="27" customFormat="1" x14ac:dyDescent="0.25">
      <c r="A43"/>
      <c r="B43"/>
      <c r="C43"/>
      <c r="D43"/>
      <c r="E43"/>
      <c r="F43"/>
      <c r="G43"/>
      <c r="I43" s="23">
        <f t="shared" si="0"/>
        <v>0</v>
      </c>
    </row>
    <row r="44" spans="1:9" s="27" customFormat="1" x14ac:dyDescent="0.25">
      <c r="A44"/>
      <c r="B44"/>
      <c r="C44"/>
      <c r="D44"/>
      <c r="E44"/>
      <c r="F44"/>
      <c r="G44"/>
      <c r="I44" s="23">
        <f t="shared" si="0"/>
        <v>0</v>
      </c>
    </row>
    <row r="45" spans="1:9" s="27" customFormat="1" x14ac:dyDescent="0.25">
      <c r="A45"/>
      <c r="B45"/>
      <c r="C45"/>
      <c r="D45"/>
      <c r="E45"/>
      <c r="F45"/>
      <c r="G45"/>
      <c r="I45" s="23">
        <f t="shared" si="0"/>
        <v>0</v>
      </c>
    </row>
    <row r="46" spans="1:9" s="27" customFormat="1" x14ac:dyDescent="0.25">
      <c r="A46"/>
      <c r="B46"/>
      <c r="C46"/>
      <c r="D46"/>
      <c r="E46"/>
      <c r="F46"/>
      <c r="G46"/>
      <c r="I46" s="23">
        <f t="shared" si="0"/>
        <v>0</v>
      </c>
    </row>
    <row r="47" spans="1:9" s="27" customFormat="1" x14ac:dyDescent="0.25">
      <c r="A47"/>
      <c r="B47"/>
      <c r="C47"/>
      <c r="D47"/>
      <c r="E47"/>
      <c r="F47"/>
      <c r="G47"/>
      <c r="I47" s="23">
        <f t="shared" si="0"/>
        <v>0</v>
      </c>
    </row>
    <row r="48" spans="1:9" s="27" customFormat="1" x14ac:dyDescent="0.25">
      <c r="A48"/>
      <c r="B48"/>
      <c r="C48"/>
      <c r="D48"/>
      <c r="E48"/>
      <c r="F48"/>
      <c r="G48"/>
      <c r="I48" s="23">
        <f t="shared" si="0"/>
        <v>0</v>
      </c>
    </row>
    <row r="49" spans="1:9" s="27" customFormat="1" x14ac:dyDescent="0.25">
      <c r="A49"/>
      <c r="B49"/>
      <c r="C49"/>
      <c r="D49"/>
      <c r="E49"/>
      <c r="F49"/>
      <c r="G49"/>
      <c r="I49" s="23">
        <f t="shared" si="0"/>
        <v>0</v>
      </c>
    </row>
    <row r="50" spans="1:9" s="27" customFormat="1" x14ac:dyDescent="0.25">
      <c r="A50"/>
      <c r="B50"/>
      <c r="C50"/>
      <c r="D50"/>
      <c r="E50"/>
      <c r="F50"/>
      <c r="G50"/>
      <c r="I50" s="23">
        <f t="shared" si="0"/>
        <v>0</v>
      </c>
    </row>
    <row r="51" spans="1:9" s="27" customFormat="1" x14ac:dyDescent="0.25">
      <c r="A51"/>
      <c r="B51"/>
      <c r="C51"/>
      <c r="D51"/>
      <c r="E51"/>
      <c r="F51"/>
      <c r="G51"/>
      <c r="I51" s="23">
        <f t="shared" si="0"/>
        <v>0</v>
      </c>
    </row>
    <row r="52" spans="1:9" s="27" customFormat="1" x14ac:dyDescent="0.25">
      <c r="A52"/>
      <c r="B52"/>
      <c r="C52"/>
      <c r="D52"/>
      <c r="E52"/>
      <c r="F52"/>
      <c r="G52"/>
      <c r="I52" s="23">
        <f t="shared" si="0"/>
        <v>0</v>
      </c>
    </row>
    <row r="53" spans="1:9" s="27" customFormat="1" x14ac:dyDescent="0.25">
      <c r="A53"/>
      <c r="B53"/>
      <c r="C53"/>
      <c r="D53"/>
      <c r="E53"/>
      <c r="F53"/>
      <c r="G53"/>
      <c r="I53" s="23">
        <f t="shared" si="0"/>
        <v>0</v>
      </c>
    </row>
    <row r="54" spans="1:9" s="27" customFormat="1" x14ac:dyDescent="0.25">
      <c r="A54"/>
      <c r="B54"/>
      <c r="C54"/>
      <c r="D54"/>
      <c r="E54"/>
      <c r="F54"/>
      <c r="G54"/>
      <c r="I54" s="23">
        <f t="shared" si="0"/>
        <v>0</v>
      </c>
    </row>
    <row r="55" spans="1:9" s="27" customFormat="1" x14ac:dyDescent="0.25">
      <c r="A55"/>
      <c r="B55"/>
      <c r="C55"/>
      <c r="D55"/>
      <c r="E55"/>
      <c r="F55"/>
      <c r="G55"/>
      <c r="I55" s="23">
        <f t="shared" si="0"/>
        <v>0</v>
      </c>
    </row>
    <row r="56" spans="1:9" s="27" customFormat="1" x14ac:dyDescent="0.25">
      <c r="A56"/>
      <c r="B56"/>
      <c r="C56"/>
      <c r="D56"/>
      <c r="E56"/>
      <c r="F56"/>
      <c r="G56"/>
      <c r="I56" s="23">
        <f t="shared" si="0"/>
        <v>0</v>
      </c>
    </row>
    <row r="57" spans="1:9" s="27" customFormat="1" x14ac:dyDescent="0.25">
      <c r="A57"/>
      <c r="B57"/>
      <c r="C57"/>
      <c r="D57"/>
      <c r="E57"/>
      <c r="F57"/>
      <c r="G57"/>
      <c r="I57" s="23">
        <f t="shared" si="0"/>
        <v>0</v>
      </c>
    </row>
    <row r="58" spans="1:9" s="27" customFormat="1" x14ac:dyDescent="0.25">
      <c r="A58"/>
      <c r="B58"/>
      <c r="C58"/>
      <c r="D58"/>
      <c r="E58"/>
      <c r="F58"/>
      <c r="G58"/>
      <c r="I58" s="23">
        <f t="shared" si="0"/>
        <v>0</v>
      </c>
    </row>
    <row r="59" spans="1:9" s="27" customFormat="1" x14ac:dyDescent="0.25">
      <c r="A59"/>
      <c r="B59"/>
      <c r="C59"/>
      <c r="D59"/>
      <c r="E59"/>
      <c r="F59"/>
      <c r="G59"/>
      <c r="I59" s="23">
        <f t="shared" si="0"/>
        <v>0</v>
      </c>
    </row>
    <row r="60" spans="1:9" s="27" customFormat="1" x14ac:dyDescent="0.25">
      <c r="A60"/>
      <c r="B60"/>
      <c r="C60"/>
      <c r="D60"/>
      <c r="E60"/>
      <c r="F60"/>
      <c r="G60"/>
      <c r="I60" s="23">
        <f t="shared" si="0"/>
        <v>0</v>
      </c>
    </row>
    <row r="61" spans="1:9" s="27" customFormat="1" x14ac:dyDescent="0.25">
      <c r="A61"/>
      <c r="B61"/>
      <c r="C61"/>
      <c r="D61"/>
      <c r="E61"/>
      <c r="F61"/>
      <c r="G61"/>
      <c r="I61" s="23">
        <f t="shared" si="0"/>
        <v>0</v>
      </c>
    </row>
    <row r="62" spans="1:9" s="27" customFormat="1" x14ac:dyDescent="0.25">
      <c r="A62"/>
      <c r="B62"/>
      <c r="C62"/>
      <c r="D62"/>
      <c r="E62"/>
      <c r="F62"/>
      <c r="G62"/>
      <c r="I62" s="23">
        <f t="shared" si="0"/>
        <v>0</v>
      </c>
    </row>
    <row r="63" spans="1:9" s="27" customFormat="1" x14ac:dyDescent="0.25">
      <c r="A63"/>
      <c r="B63"/>
      <c r="C63"/>
      <c r="D63"/>
      <c r="E63"/>
      <c r="F63"/>
      <c r="G63"/>
      <c r="I63" s="23">
        <f t="shared" si="0"/>
        <v>0</v>
      </c>
    </row>
    <row r="64" spans="1:9" s="27" customFormat="1" x14ac:dyDescent="0.25">
      <c r="A64"/>
      <c r="B64"/>
      <c r="C64"/>
      <c r="D64"/>
      <c r="E64"/>
      <c r="F64"/>
      <c r="G64"/>
      <c r="I64" s="23">
        <f t="shared" si="0"/>
        <v>0</v>
      </c>
    </row>
    <row r="65" spans="1:9" s="27" customFormat="1" x14ac:dyDescent="0.25">
      <c r="A65"/>
      <c r="B65"/>
      <c r="C65"/>
      <c r="D65"/>
      <c r="E65"/>
      <c r="F65"/>
      <c r="G65"/>
      <c r="I65" s="23">
        <f t="shared" si="0"/>
        <v>0</v>
      </c>
    </row>
    <row r="66" spans="1:9" s="27" customFormat="1" x14ac:dyDescent="0.25">
      <c r="A66"/>
      <c r="B66"/>
      <c r="C66"/>
      <c r="D66"/>
      <c r="E66"/>
      <c r="F66"/>
      <c r="G66"/>
      <c r="I66" s="23">
        <f t="shared" si="0"/>
        <v>0</v>
      </c>
    </row>
    <row r="67" spans="1:9" s="27" customFormat="1" x14ac:dyDescent="0.25">
      <c r="A67"/>
      <c r="B67"/>
      <c r="C67"/>
      <c r="D67"/>
      <c r="E67"/>
      <c r="F67"/>
      <c r="G67"/>
      <c r="I67" s="23">
        <f t="shared" si="0"/>
        <v>0</v>
      </c>
    </row>
    <row r="68" spans="1:9" s="27" customFormat="1" x14ac:dyDescent="0.25">
      <c r="A68"/>
      <c r="B68"/>
      <c r="C68"/>
      <c r="D68"/>
      <c r="E68"/>
      <c r="F68"/>
      <c r="G68"/>
      <c r="I68" s="23">
        <f t="shared" si="0"/>
        <v>0</v>
      </c>
    </row>
    <row r="69" spans="1:9" s="27" customFormat="1" x14ac:dyDescent="0.25">
      <c r="A69"/>
      <c r="B69"/>
      <c r="C69"/>
      <c r="D69"/>
      <c r="E69"/>
      <c r="F69"/>
      <c r="G69"/>
      <c r="I69" s="23">
        <f t="shared" si="0"/>
        <v>0</v>
      </c>
    </row>
    <row r="70" spans="1:9" s="27" customFormat="1" x14ac:dyDescent="0.25">
      <c r="A70"/>
      <c r="B70"/>
      <c r="C70"/>
      <c r="D70"/>
      <c r="E70"/>
      <c r="F70"/>
      <c r="G70"/>
      <c r="I70" s="23">
        <f t="shared" si="0"/>
        <v>0</v>
      </c>
    </row>
    <row r="71" spans="1:9" s="27" customFormat="1" x14ac:dyDescent="0.25">
      <c r="A71"/>
      <c r="B71"/>
      <c r="C71"/>
      <c r="D71"/>
      <c r="E71"/>
      <c r="F71"/>
      <c r="G71"/>
      <c r="I71" s="23">
        <f t="shared" si="0"/>
        <v>0</v>
      </c>
    </row>
    <row r="72" spans="1:9" s="27" customFormat="1" x14ac:dyDescent="0.25">
      <c r="A72"/>
      <c r="B72"/>
      <c r="C72"/>
      <c r="D72"/>
      <c r="E72"/>
      <c r="F72"/>
      <c r="G72"/>
      <c r="I72" s="23">
        <f t="shared" si="0"/>
        <v>0</v>
      </c>
    </row>
    <row r="73" spans="1:9" s="27" customFormat="1" x14ac:dyDescent="0.25">
      <c r="A73"/>
      <c r="B73"/>
      <c r="C73"/>
      <c r="D73"/>
      <c r="E73"/>
      <c r="F73"/>
      <c r="G73"/>
      <c r="I73" s="23">
        <f t="shared" si="0"/>
        <v>0</v>
      </c>
    </row>
    <row r="74" spans="1:9" s="27" customFormat="1" x14ac:dyDescent="0.25">
      <c r="A74"/>
      <c r="B74"/>
      <c r="C74"/>
      <c r="D74"/>
      <c r="E74"/>
      <c r="F74"/>
      <c r="G74"/>
      <c r="I74" s="23">
        <f t="shared" si="0"/>
        <v>0</v>
      </c>
    </row>
    <row r="75" spans="1:9" s="27" customFormat="1" x14ac:dyDescent="0.25">
      <c r="A75"/>
      <c r="B75"/>
      <c r="C75"/>
      <c r="D75"/>
      <c r="E75"/>
      <c r="F75"/>
      <c r="G75"/>
      <c r="I75" s="23">
        <f t="shared" ref="I75:I107" si="1">IF(C75=0,G75)</f>
        <v>0</v>
      </c>
    </row>
    <row r="76" spans="1:9" s="27" customFormat="1" x14ac:dyDescent="0.25">
      <c r="A76"/>
      <c r="B76"/>
      <c r="C76"/>
      <c r="D76"/>
      <c r="E76"/>
      <c r="F76"/>
      <c r="G76"/>
      <c r="I76" s="23">
        <f t="shared" si="1"/>
        <v>0</v>
      </c>
    </row>
    <row r="77" spans="1:9" s="27" customFormat="1" x14ac:dyDescent="0.25">
      <c r="A77"/>
      <c r="B77"/>
      <c r="C77"/>
      <c r="D77"/>
      <c r="E77"/>
      <c r="F77"/>
      <c r="G77"/>
      <c r="I77" s="23">
        <f t="shared" si="1"/>
        <v>0</v>
      </c>
    </row>
    <row r="78" spans="1:9" s="27" customFormat="1" x14ac:dyDescent="0.25">
      <c r="A78"/>
      <c r="B78"/>
      <c r="C78"/>
      <c r="D78"/>
      <c r="E78"/>
      <c r="F78"/>
      <c r="G78"/>
      <c r="I78" s="23">
        <f t="shared" si="1"/>
        <v>0</v>
      </c>
    </row>
    <row r="79" spans="1:9" s="27" customFormat="1" x14ac:dyDescent="0.25">
      <c r="A79"/>
      <c r="B79"/>
      <c r="C79"/>
      <c r="D79"/>
      <c r="E79"/>
      <c r="F79"/>
      <c r="G79"/>
      <c r="I79" s="23">
        <f t="shared" si="1"/>
        <v>0</v>
      </c>
    </row>
    <row r="80" spans="1:9" s="27" customFormat="1" x14ac:dyDescent="0.25">
      <c r="A80"/>
      <c r="B80"/>
      <c r="C80"/>
      <c r="D80"/>
      <c r="E80"/>
      <c r="F80"/>
      <c r="G80"/>
      <c r="I80" s="23">
        <f t="shared" si="1"/>
        <v>0</v>
      </c>
    </row>
    <row r="81" spans="1:9" s="27" customFormat="1" x14ac:dyDescent="0.25">
      <c r="A81"/>
      <c r="B81"/>
      <c r="C81"/>
      <c r="D81"/>
      <c r="E81"/>
      <c r="F81"/>
      <c r="G81"/>
      <c r="I81" s="23">
        <f t="shared" si="1"/>
        <v>0</v>
      </c>
    </row>
    <row r="82" spans="1:9" s="27" customFormat="1" x14ac:dyDescent="0.25">
      <c r="A82"/>
      <c r="B82"/>
      <c r="C82"/>
      <c r="D82"/>
      <c r="E82"/>
      <c r="F82"/>
      <c r="G82"/>
      <c r="I82" s="23">
        <f t="shared" si="1"/>
        <v>0</v>
      </c>
    </row>
    <row r="83" spans="1:9" s="27" customFormat="1" x14ac:dyDescent="0.25">
      <c r="A83"/>
      <c r="B83"/>
      <c r="C83"/>
      <c r="D83"/>
      <c r="E83"/>
      <c r="F83"/>
      <c r="G83"/>
      <c r="I83" s="23">
        <f t="shared" si="1"/>
        <v>0</v>
      </c>
    </row>
    <row r="84" spans="1:9" s="27" customFormat="1" x14ac:dyDescent="0.25">
      <c r="A84"/>
      <c r="B84"/>
      <c r="C84"/>
      <c r="D84"/>
      <c r="E84"/>
      <c r="F84"/>
      <c r="G84"/>
      <c r="I84" s="23">
        <f t="shared" si="1"/>
        <v>0</v>
      </c>
    </row>
    <row r="85" spans="1:9" s="27" customFormat="1" x14ac:dyDescent="0.25">
      <c r="A85"/>
      <c r="B85"/>
      <c r="C85"/>
      <c r="D85"/>
      <c r="E85"/>
      <c r="F85"/>
      <c r="G85"/>
      <c r="I85" s="23">
        <f t="shared" si="1"/>
        <v>0</v>
      </c>
    </row>
    <row r="86" spans="1:9" s="27" customFormat="1" x14ac:dyDescent="0.25">
      <c r="A86"/>
      <c r="B86"/>
      <c r="C86"/>
      <c r="D86"/>
      <c r="E86"/>
      <c r="F86"/>
      <c r="G86"/>
      <c r="I86" s="23">
        <f t="shared" si="1"/>
        <v>0</v>
      </c>
    </row>
    <row r="87" spans="1:9" s="27" customFormat="1" x14ac:dyDescent="0.25">
      <c r="A87"/>
      <c r="B87"/>
      <c r="C87"/>
      <c r="D87"/>
      <c r="E87"/>
      <c r="F87"/>
      <c r="G87"/>
      <c r="I87" s="23">
        <f t="shared" si="1"/>
        <v>0</v>
      </c>
    </row>
    <row r="88" spans="1:9" s="27" customFormat="1" x14ac:dyDescent="0.25">
      <c r="A88"/>
      <c r="B88"/>
      <c r="C88"/>
      <c r="D88"/>
      <c r="E88"/>
      <c r="F88"/>
      <c r="G88"/>
      <c r="I88" s="23">
        <f t="shared" si="1"/>
        <v>0</v>
      </c>
    </row>
    <row r="89" spans="1:9" s="27" customFormat="1" x14ac:dyDescent="0.25">
      <c r="A89"/>
      <c r="B89"/>
      <c r="C89"/>
      <c r="D89"/>
      <c r="E89"/>
      <c r="F89"/>
      <c r="G89"/>
      <c r="I89" s="23">
        <f t="shared" si="1"/>
        <v>0</v>
      </c>
    </row>
    <row r="90" spans="1:9" s="27" customFormat="1" x14ac:dyDescent="0.25">
      <c r="A90"/>
      <c r="B90"/>
      <c r="C90"/>
      <c r="D90"/>
      <c r="E90"/>
      <c r="F90"/>
      <c r="G90"/>
      <c r="I90" s="23">
        <f t="shared" si="1"/>
        <v>0</v>
      </c>
    </row>
    <row r="91" spans="1:9" s="27" customFormat="1" x14ac:dyDescent="0.25">
      <c r="A91"/>
      <c r="B91"/>
      <c r="C91"/>
      <c r="D91"/>
      <c r="E91"/>
      <c r="F91"/>
      <c r="G91"/>
      <c r="I91" s="23">
        <f t="shared" si="1"/>
        <v>0</v>
      </c>
    </row>
    <row r="92" spans="1:9" s="27" customFormat="1" x14ac:dyDescent="0.25">
      <c r="A92"/>
      <c r="B92"/>
      <c r="C92"/>
      <c r="D92"/>
      <c r="E92"/>
      <c r="F92"/>
      <c r="G92"/>
      <c r="I92" s="23">
        <f t="shared" si="1"/>
        <v>0</v>
      </c>
    </row>
    <row r="93" spans="1:9" s="27" customFormat="1" x14ac:dyDescent="0.25">
      <c r="A93"/>
      <c r="B93"/>
      <c r="C93"/>
      <c r="D93"/>
      <c r="E93"/>
      <c r="F93"/>
      <c r="G93"/>
      <c r="I93" s="23">
        <f t="shared" si="1"/>
        <v>0</v>
      </c>
    </row>
    <row r="94" spans="1:9" s="27" customFormat="1" x14ac:dyDescent="0.25">
      <c r="A94"/>
      <c r="B94"/>
      <c r="C94"/>
      <c r="D94"/>
      <c r="E94"/>
      <c r="F94"/>
      <c r="G94"/>
      <c r="I94" s="23">
        <f t="shared" si="1"/>
        <v>0</v>
      </c>
    </row>
    <row r="95" spans="1:9" s="27" customFormat="1" x14ac:dyDescent="0.25">
      <c r="A95"/>
      <c r="B95"/>
      <c r="C95"/>
      <c r="D95"/>
      <c r="E95"/>
      <c r="F95"/>
      <c r="G95"/>
      <c r="I95" s="23">
        <f t="shared" si="1"/>
        <v>0</v>
      </c>
    </row>
    <row r="96" spans="1:9" s="27" customFormat="1" x14ac:dyDescent="0.25">
      <c r="A96"/>
      <c r="B96"/>
      <c r="C96"/>
      <c r="D96"/>
      <c r="E96"/>
      <c r="F96"/>
      <c r="G96"/>
      <c r="I96" s="23">
        <f t="shared" si="1"/>
        <v>0</v>
      </c>
    </row>
    <row r="97" spans="1:9" s="27" customFormat="1" x14ac:dyDescent="0.25">
      <c r="A97"/>
      <c r="B97"/>
      <c r="C97"/>
      <c r="D97"/>
      <c r="E97"/>
      <c r="F97"/>
      <c r="G97"/>
      <c r="I97" s="23">
        <f t="shared" si="1"/>
        <v>0</v>
      </c>
    </row>
    <row r="98" spans="1:9" s="27" customFormat="1" x14ac:dyDescent="0.25">
      <c r="A98"/>
      <c r="B98"/>
      <c r="C98"/>
      <c r="D98"/>
      <c r="E98"/>
      <c r="F98"/>
      <c r="G98"/>
      <c r="I98" s="23">
        <f t="shared" si="1"/>
        <v>0</v>
      </c>
    </row>
    <row r="99" spans="1:9" s="27" customFormat="1" x14ac:dyDescent="0.25">
      <c r="A99"/>
      <c r="B99"/>
      <c r="C99"/>
      <c r="D99"/>
      <c r="E99"/>
      <c r="F99"/>
      <c r="G99"/>
      <c r="I99" s="23">
        <f t="shared" si="1"/>
        <v>0</v>
      </c>
    </row>
    <row r="100" spans="1:9" s="27" customFormat="1" x14ac:dyDescent="0.25">
      <c r="A100"/>
      <c r="B100"/>
      <c r="C100"/>
      <c r="D100"/>
      <c r="E100"/>
      <c r="F100"/>
      <c r="G100"/>
      <c r="I100" s="23">
        <f t="shared" si="1"/>
        <v>0</v>
      </c>
    </row>
    <row r="101" spans="1:9" s="27" customFormat="1" x14ac:dyDescent="0.25">
      <c r="A101"/>
      <c r="B101"/>
      <c r="C101"/>
      <c r="D101"/>
      <c r="E101"/>
      <c r="F101"/>
      <c r="G101"/>
      <c r="I101" s="23">
        <f t="shared" si="1"/>
        <v>0</v>
      </c>
    </row>
    <row r="102" spans="1:9" s="27" customFormat="1" x14ac:dyDescent="0.25">
      <c r="A102"/>
      <c r="B102"/>
      <c r="C102"/>
      <c r="D102"/>
      <c r="E102"/>
      <c r="F102"/>
      <c r="G102"/>
      <c r="I102" s="23">
        <f t="shared" si="1"/>
        <v>0</v>
      </c>
    </row>
    <row r="103" spans="1:9" s="27" customFormat="1" x14ac:dyDescent="0.25">
      <c r="A103"/>
      <c r="B103"/>
      <c r="C103"/>
      <c r="D103"/>
      <c r="E103"/>
      <c r="F103"/>
      <c r="G103"/>
      <c r="I103" s="23">
        <f t="shared" si="1"/>
        <v>0</v>
      </c>
    </row>
    <row r="104" spans="1:9" s="27" customFormat="1" x14ac:dyDescent="0.25">
      <c r="A104"/>
      <c r="B104"/>
      <c r="C104"/>
      <c r="D104"/>
      <c r="E104"/>
      <c r="F104"/>
      <c r="G104"/>
      <c r="I104" s="23">
        <f t="shared" si="1"/>
        <v>0</v>
      </c>
    </row>
    <row r="105" spans="1:9" s="27" customFormat="1" x14ac:dyDescent="0.25">
      <c r="A105"/>
      <c r="B105"/>
      <c r="C105"/>
      <c r="D105"/>
      <c r="E105"/>
      <c r="F105"/>
      <c r="G105"/>
      <c r="I105" s="23">
        <f t="shared" si="1"/>
        <v>0</v>
      </c>
    </row>
    <row r="106" spans="1:9" s="27" customFormat="1" x14ac:dyDescent="0.25">
      <c r="A106"/>
      <c r="B106"/>
      <c r="C106"/>
      <c r="D106"/>
      <c r="E106"/>
      <c r="F106"/>
      <c r="G106"/>
      <c r="I106" s="23">
        <f t="shared" si="1"/>
        <v>0</v>
      </c>
    </row>
    <row r="107" spans="1:9" s="27" customFormat="1" x14ac:dyDescent="0.25">
      <c r="A107"/>
      <c r="B107"/>
      <c r="C107"/>
      <c r="D107"/>
      <c r="E107"/>
      <c r="F107"/>
      <c r="G107"/>
      <c r="I107" s="23">
        <f t="shared" si="1"/>
        <v>0</v>
      </c>
    </row>
  </sheetData>
  <mergeCells count="22">
    <mergeCell ref="A1:G1"/>
    <mergeCell ref="E11:F11"/>
    <mergeCell ref="A37:G37"/>
    <mergeCell ref="A38:G38"/>
    <mergeCell ref="A8:B8"/>
    <mergeCell ref="C8:G8"/>
    <mergeCell ref="A9:B9"/>
    <mergeCell ref="C9:G9"/>
    <mergeCell ref="C10:G10"/>
    <mergeCell ref="A11:B11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B3E2-0563-4F9B-AEB7-E2E9587287CB}">
  <sheetPr>
    <pageSetUpPr fitToPage="1"/>
  </sheetPr>
  <dimension ref="A1:I111"/>
  <sheetViews>
    <sheetView view="pageBreakPreview" topLeftCell="A3" zoomScaleNormal="100" zoomScaleSheetLayoutView="100" workbookViewId="0">
      <selection activeCell="J19" sqref="J19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3" customWidth="1"/>
    <col min="10" max="20" width="10.85546875" customWidth="1"/>
  </cols>
  <sheetData>
    <row r="1" spans="1:9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  <c r="H1" s="75"/>
    </row>
    <row r="2" spans="1:9" ht="15.75" x14ac:dyDescent="0.25">
      <c r="A2" s="143" t="s">
        <v>32</v>
      </c>
      <c r="B2" s="144"/>
      <c r="C2" s="145" t="s">
        <v>76</v>
      </c>
      <c r="D2" s="145"/>
      <c r="E2" s="145"/>
      <c r="F2" s="145"/>
      <c r="G2" s="146"/>
    </row>
    <row r="3" spans="1:9" x14ac:dyDescent="0.25">
      <c r="A3" s="98" t="s">
        <v>34</v>
      </c>
      <c r="B3" s="99"/>
      <c r="C3" s="100" t="s">
        <v>35</v>
      </c>
      <c r="D3" s="100"/>
      <c r="E3" s="100"/>
      <c r="F3" s="100"/>
      <c r="G3" s="101"/>
    </row>
    <row r="4" spans="1:9" x14ac:dyDescent="0.25">
      <c r="A4" s="98" t="s">
        <v>36</v>
      </c>
      <c r="B4" s="99"/>
      <c r="C4" s="100" t="s">
        <v>69</v>
      </c>
      <c r="D4" s="100"/>
      <c r="E4" s="100"/>
      <c r="F4" s="100"/>
      <c r="G4" s="101"/>
    </row>
    <row r="5" spans="1:9" x14ac:dyDescent="0.25">
      <c r="A5" s="98" t="s">
        <v>38</v>
      </c>
      <c r="B5" s="99"/>
      <c r="C5" s="100"/>
      <c r="D5" s="100"/>
      <c r="E5" s="100"/>
      <c r="F5" s="100"/>
      <c r="G5" s="101"/>
    </row>
    <row r="6" spans="1:9" x14ac:dyDescent="0.25">
      <c r="A6" s="115" t="s">
        <v>39</v>
      </c>
      <c r="B6" s="116"/>
      <c r="C6" s="28"/>
      <c r="D6" s="124"/>
      <c r="E6" s="125"/>
      <c r="F6" s="125"/>
      <c r="G6" s="126"/>
    </row>
    <row r="7" spans="1:9" x14ac:dyDescent="0.25">
      <c r="A7" s="98" t="s">
        <v>40</v>
      </c>
      <c r="B7" s="99"/>
      <c r="C7" s="92"/>
      <c r="D7" s="92"/>
      <c r="E7" s="92"/>
      <c r="F7" s="92"/>
      <c r="G7" s="93"/>
    </row>
    <row r="8" spans="1:9" x14ac:dyDescent="0.25">
      <c r="A8" s="115" t="s">
        <v>41</v>
      </c>
      <c r="B8" s="116"/>
      <c r="C8" s="117"/>
      <c r="D8" s="117"/>
      <c r="E8" s="117"/>
      <c r="F8" s="117"/>
      <c r="G8" s="118"/>
    </row>
    <row r="9" spans="1:9" x14ac:dyDescent="0.25">
      <c r="A9" s="98" t="s">
        <v>42</v>
      </c>
      <c r="B9" s="99"/>
      <c r="C9" s="119"/>
      <c r="D9" s="117"/>
      <c r="E9" s="117"/>
      <c r="F9" s="117"/>
      <c r="G9" s="118"/>
    </row>
    <row r="10" spans="1:9" ht="15.75" thickBot="1" x14ac:dyDescent="0.3">
      <c r="A10" s="65" t="s">
        <v>43</v>
      </c>
      <c r="B10" s="66"/>
      <c r="C10" s="137"/>
      <c r="D10" s="120"/>
      <c r="E10" s="120"/>
      <c r="F10" s="120"/>
      <c r="G10" s="121"/>
    </row>
    <row r="11" spans="1:9" ht="15.75" thickBot="1" x14ac:dyDescent="0.3">
      <c r="A11" s="147" t="s">
        <v>44</v>
      </c>
      <c r="B11" s="148"/>
      <c r="C11" s="69"/>
      <c r="D11" s="69"/>
      <c r="E11" s="105" t="s">
        <v>27</v>
      </c>
      <c r="F11" s="105"/>
      <c r="G11" s="78">
        <f>SUM(G13:G73)</f>
        <v>51293</v>
      </c>
      <c r="I11" s="23" t="e">
        <f>SUM(I13:I110)</f>
        <v>#REF!</v>
      </c>
    </row>
    <row r="12" spans="1:9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9" x14ac:dyDescent="0.25">
      <c r="A13" s="29" t="s">
        <v>70</v>
      </c>
      <c r="B13" s="30" t="s">
        <v>53</v>
      </c>
      <c r="C13" s="30">
        <v>3</v>
      </c>
      <c r="D13" s="30">
        <v>2836</v>
      </c>
      <c r="E13" s="30">
        <v>5.048</v>
      </c>
      <c r="F13" s="30">
        <v>7.3109999999999999</v>
      </c>
      <c r="G13" s="71">
        <v>2263</v>
      </c>
      <c r="I13" s="23" t="b">
        <f t="shared" ref="I13:I36" si="0">IF(C13=0,G13)</f>
        <v>0</v>
      </c>
    </row>
    <row r="14" spans="1:9" x14ac:dyDescent="0.25">
      <c r="A14" s="37" t="s">
        <v>70</v>
      </c>
      <c r="B14" s="25" t="s">
        <v>53</v>
      </c>
      <c r="C14" s="25">
        <v>3</v>
      </c>
      <c r="D14" s="25">
        <v>2836</v>
      </c>
      <c r="E14" s="25">
        <v>0</v>
      </c>
      <c r="F14" s="25">
        <v>2.613</v>
      </c>
      <c r="G14" s="73">
        <v>2613</v>
      </c>
    </row>
    <row r="15" spans="1:9" x14ac:dyDescent="0.25">
      <c r="A15" s="37" t="s">
        <v>70</v>
      </c>
      <c r="B15" s="25" t="s">
        <v>53</v>
      </c>
      <c r="C15" s="25">
        <v>3</v>
      </c>
      <c r="D15" s="25">
        <v>2836</v>
      </c>
      <c r="E15" s="25">
        <v>5.048</v>
      </c>
      <c r="F15" s="25">
        <v>7.3109999999999999</v>
      </c>
      <c r="G15" s="73">
        <v>2263</v>
      </c>
    </row>
    <row r="16" spans="1:9" x14ac:dyDescent="0.25">
      <c r="A16" s="32" t="s">
        <v>70</v>
      </c>
      <c r="B16" s="26" t="s">
        <v>53</v>
      </c>
      <c r="C16" s="26">
        <v>3</v>
      </c>
      <c r="D16" s="26">
        <v>2843</v>
      </c>
      <c r="E16" s="26">
        <v>0</v>
      </c>
      <c r="F16" s="26">
        <v>5.7859999999999996</v>
      </c>
      <c r="G16" s="72">
        <v>5786</v>
      </c>
      <c r="I16" s="23" t="b">
        <f t="shared" si="0"/>
        <v>0</v>
      </c>
    </row>
    <row r="17" spans="1:9" x14ac:dyDescent="0.25">
      <c r="A17" s="32" t="s">
        <v>70</v>
      </c>
      <c r="B17" s="26" t="s">
        <v>53</v>
      </c>
      <c r="C17" s="26">
        <v>3</v>
      </c>
      <c r="D17" s="26">
        <v>28611</v>
      </c>
      <c r="E17" s="26">
        <v>0</v>
      </c>
      <c r="F17" s="26">
        <v>3.4569999999999999</v>
      </c>
      <c r="G17" s="72">
        <v>3457</v>
      </c>
    </row>
    <row r="18" spans="1:9" x14ac:dyDescent="0.25">
      <c r="A18" s="32" t="s">
        <v>70</v>
      </c>
      <c r="B18" s="26" t="s">
        <v>53</v>
      </c>
      <c r="C18" s="26">
        <v>3</v>
      </c>
      <c r="D18" s="26">
        <v>2849</v>
      </c>
      <c r="E18" s="26">
        <v>0.64900000000000002</v>
      </c>
      <c r="F18" s="26">
        <v>2.73</v>
      </c>
      <c r="G18" s="72">
        <v>2081</v>
      </c>
    </row>
    <row r="19" spans="1:9" x14ac:dyDescent="0.25">
      <c r="A19" s="32" t="s">
        <v>70</v>
      </c>
      <c r="B19" s="26" t="s">
        <v>53</v>
      </c>
      <c r="C19" s="26">
        <v>3</v>
      </c>
      <c r="D19" s="26">
        <v>2849</v>
      </c>
      <c r="E19" s="26">
        <v>0</v>
      </c>
      <c r="F19" s="26">
        <v>0.64900000000000002</v>
      </c>
      <c r="G19" s="72">
        <v>649</v>
      </c>
    </row>
    <row r="20" spans="1:9" x14ac:dyDescent="0.25">
      <c r="A20" s="32" t="s">
        <v>70</v>
      </c>
      <c r="B20" s="26" t="s">
        <v>53</v>
      </c>
      <c r="C20" s="26">
        <v>3</v>
      </c>
      <c r="D20" s="26">
        <v>28613</v>
      </c>
      <c r="E20" s="26">
        <v>0</v>
      </c>
      <c r="F20" s="26">
        <v>0.86299999999999999</v>
      </c>
      <c r="G20" s="72">
        <v>863</v>
      </c>
    </row>
    <row r="21" spans="1:9" x14ac:dyDescent="0.25">
      <c r="A21" s="32" t="s">
        <v>70</v>
      </c>
      <c r="B21" s="26" t="s">
        <v>59</v>
      </c>
      <c r="C21" s="26">
        <v>2</v>
      </c>
      <c r="D21" s="26">
        <v>283</v>
      </c>
      <c r="E21" s="26">
        <v>27.975999999999999</v>
      </c>
      <c r="F21" s="26">
        <v>29.853999999999999</v>
      </c>
      <c r="G21" s="72">
        <v>1878</v>
      </c>
    </row>
    <row r="22" spans="1:9" x14ac:dyDescent="0.25">
      <c r="A22" s="32" t="s">
        <v>70</v>
      </c>
      <c r="B22" s="26" t="s">
        <v>59</v>
      </c>
      <c r="C22" s="26">
        <v>1</v>
      </c>
      <c r="D22" s="26">
        <v>284</v>
      </c>
      <c r="E22" s="26">
        <v>5.9249999999999998</v>
      </c>
      <c r="F22" s="26">
        <v>6.1929999999999996</v>
      </c>
      <c r="G22" s="72">
        <v>268</v>
      </c>
    </row>
    <row r="23" spans="1:9" x14ac:dyDescent="0.25">
      <c r="A23" s="32" t="s">
        <v>70</v>
      </c>
      <c r="B23" s="26" t="s">
        <v>59</v>
      </c>
      <c r="C23" s="26">
        <v>1</v>
      </c>
      <c r="D23" s="26">
        <v>284</v>
      </c>
      <c r="E23" s="26">
        <v>6.1929999999999996</v>
      </c>
      <c r="F23" s="26">
        <v>6.7850000000000001</v>
      </c>
      <c r="G23" s="72">
        <v>592</v>
      </c>
    </row>
    <row r="24" spans="1:9" x14ac:dyDescent="0.25">
      <c r="A24" s="32" t="s">
        <v>70</v>
      </c>
      <c r="B24" s="26" t="s">
        <v>59</v>
      </c>
      <c r="C24" s="26">
        <v>2</v>
      </c>
      <c r="D24" s="26">
        <v>284</v>
      </c>
      <c r="E24" s="26">
        <v>6.7850000000000001</v>
      </c>
      <c r="F24" s="26">
        <v>11.898999999999999</v>
      </c>
      <c r="G24" s="72">
        <v>5114</v>
      </c>
    </row>
    <row r="25" spans="1:9" x14ac:dyDescent="0.25">
      <c r="A25" s="32" t="s">
        <v>70</v>
      </c>
      <c r="B25" s="26" t="s">
        <v>59</v>
      </c>
      <c r="C25" s="26">
        <v>1</v>
      </c>
      <c r="D25" s="26">
        <v>286</v>
      </c>
      <c r="E25" s="26">
        <v>9.0229999999999997</v>
      </c>
      <c r="F25" s="26">
        <v>11.811999999999999</v>
      </c>
      <c r="G25" s="72">
        <v>2789</v>
      </c>
    </row>
    <row r="26" spans="1:9" x14ac:dyDescent="0.25">
      <c r="A26" s="32" t="s">
        <v>70</v>
      </c>
      <c r="B26" s="26" t="s">
        <v>59</v>
      </c>
      <c r="C26" s="26">
        <v>1</v>
      </c>
      <c r="D26" s="26">
        <v>286</v>
      </c>
      <c r="E26" s="26">
        <v>11.811999999999999</v>
      </c>
      <c r="F26" s="26">
        <v>12.159000000000001</v>
      </c>
      <c r="G26" s="72">
        <v>347</v>
      </c>
    </row>
    <row r="27" spans="1:9" x14ac:dyDescent="0.25">
      <c r="A27" s="32" t="s">
        <v>70</v>
      </c>
      <c r="B27" s="26" t="s">
        <v>59</v>
      </c>
      <c r="C27" s="26">
        <v>1</v>
      </c>
      <c r="D27" s="26">
        <v>286</v>
      </c>
      <c r="E27" s="26">
        <v>12.159000000000001</v>
      </c>
      <c r="F27" s="26">
        <v>13.728</v>
      </c>
      <c r="G27" s="72">
        <v>1569</v>
      </c>
    </row>
    <row r="28" spans="1:9" x14ac:dyDescent="0.25">
      <c r="A28" s="32" t="s">
        <v>70</v>
      </c>
      <c r="B28" s="26" t="s">
        <v>59</v>
      </c>
      <c r="C28" s="26">
        <v>2</v>
      </c>
      <c r="D28" s="26">
        <v>283</v>
      </c>
      <c r="E28" s="26">
        <v>23.21</v>
      </c>
      <c r="F28" s="26">
        <v>27.975999999999999</v>
      </c>
      <c r="G28" s="72">
        <v>4766</v>
      </c>
    </row>
    <row r="29" spans="1:9" x14ac:dyDescent="0.25">
      <c r="A29" s="32" t="s">
        <v>70</v>
      </c>
      <c r="B29" s="26" t="s">
        <v>59</v>
      </c>
      <c r="C29" s="26">
        <v>1</v>
      </c>
      <c r="D29" s="26">
        <v>284</v>
      </c>
      <c r="E29" s="26">
        <v>5.1109999999999998</v>
      </c>
      <c r="F29" s="26">
        <v>5.9249999999999998</v>
      </c>
      <c r="G29" s="72">
        <v>814</v>
      </c>
    </row>
    <row r="30" spans="1:9" x14ac:dyDescent="0.25">
      <c r="A30" s="32" t="s">
        <v>70</v>
      </c>
      <c r="B30" s="26" t="s">
        <v>53</v>
      </c>
      <c r="C30" s="26">
        <v>3</v>
      </c>
      <c r="D30" s="26">
        <v>28311</v>
      </c>
      <c r="E30" s="26">
        <v>0</v>
      </c>
      <c r="F30" s="26">
        <v>2.0649999999999999</v>
      </c>
      <c r="G30" s="72">
        <v>2065</v>
      </c>
    </row>
    <row r="31" spans="1:9" x14ac:dyDescent="0.25">
      <c r="A31" s="32" t="s">
        <v>70</v>
      </c>
      <c r="B31" s="26" t="s">
        <v>53</v>
      </c>
      <c r="C31" s="26">
        <v>3</v>
      </c>
      <c r="D31" s="26">
        <v>28612</v>
      </c>
      <c r="E31" s="26">
        <v>0</v>
      </c>
      <c r="F31" s="26">
        <v>1.746</v>
      </c>
      <c r="G31" s="72">
        <v>1746</v>
      </c>
      <c r="I31" s="23" t="b">
        <f t="shared" si="0"/>
        <v>0</v>
      </c>
    </row>
    <row r="32" spans="1:9" x14ac:dyDescent="0.25">
      <c r="A32" s="32" t="s">
        <v>70</v>
      </c>
      <c r="B32" s="26" t="s">
        <v>59</v>
      </c>
      <c r="C32" s="26">
        <v>2</v>
      </c>
      <c r="D32" s="26">
        <v>286</v>
      </c>
      <c r="E32" s="26">
        <v>16.748999999999999</v>
      </c>
      <c r="F32" s="26">
        <v>19.484000000000002</v>
      </c>
      <c r="G32" s="72">
        <v>2735</v>
      </c>
    </row>
    <row r="33" spans="1:9" x14ac:dyDescent="0.25">
      <c r="A33" s="32" t="s">
        <v>70</v>
      </c>
      <c r="B33" s="26" t="s">
        <v>59</v>
      </c>
      <c r="C33" s="26">
        <v>2</v>
      </c>
      <c r="D33" s="26">
        <v>286</v>
      </c>
      <c r="E33" s="26">
        <v>16.062000000000001</v>
      </c>
      <c r="F33" s="26">
        <v>16.748999999999999</v>
      </c>
      <c r="G33" s="72">
        <v>687</v>
      </c>
    </row>
    <row r="34" spans="1:9" x14ac:dyDescent="0.25">
      <c r="A34" s="32" t="s">
        <v>70</v>
      </c>
      <c r="B34" s="26" t="s">
        <v>59</v>
      </c>
      <c r="C34" s="26">
        <v>2</v>
      </c>
      <c r="D34" s="26">
        <v>286</v>
      </c>
      <c r="E34" s="26">
        <v>13.728</v>
      </c>
      <c r="F34" s="26">
        <v>16.062000000000001</v>
      </c>
      <c r="G34" s="72">
        <v>2334</v>
      </c>
    </row>
    <row r="35" spans="1:9" x14ac:dyDescent="0.25">
      <c r="A35" s="32" t="s">
        <v>70</v>
      </c>
      <c r="B35" s="26" t="s">
        <v>59</v>
      </c>
      <c r="C35" s="26">
        <v>2</v>
      </c>
      <c r="D35" s="26">
        <v>283</v>
      </c>
      <c r="E35" s="26">
        <v>21.780999999999999</v>
      </c>
      <c r="F35" s="26">
        <v>23.21</v>
      </c>
      <c r="G35" s="72">
        <v>1429</v>
      </c>
    </row>
    <row r="36" spans="1:9" ht="15.75" thickBot="1" x14ac:dyDescent="0.3">
      <c r="A36" s="34" t="s">
        <v>70</v>
      </c>
      <c r="B36" s="35" t="s">
        <v>53</v>
      </c>
      <c r="C36" s="35">
        <v>3</v>
      </c>
      <c r="D36" s="35">
        <v>2845</v>
      </c>
      <c r="E36" s="35">
        <v>0</v>
      </c>
      <c r="F36" s="35">
        <v>2.1850000000000001</v>
      </c>
      <c r="G36" s="74">
        <v>2185</v>
      </c>
      <c r="I36" s="23" t="b">
        <f t="shared" si="0"/>
        <v>0</v>
      </c>
    </row>
    <row r="37" spans="1:9" ht="15.75" thickBot="1" x14ac:dyDescent="0.3">
      <c r="A37" s="127" t="s">
        <v>54</v>
      </c>
      <c r="B37" s="128"/>
      <c r="C37" s="128"/>
      <c r="D37" s="128"/>
      <c r="E37" s="128"/>
      <c r="F37" s="128"/>
      <c r="G37" s="129"/>
      <c r="I37" s="23">
        <f t="shared" ref="I37:I94" si="1">IF(C38=0,G38)</f>
        <v>0</v>
      </c>
    </row>
    <row r="38" spans="1:9" x14ac:dyDescent="0.25">
      <c r="A38" s="109" t="s">
        <v>77</v>
      </c>
      <c r="B38" s="110"/>
      <c r="C38" s="110"/>
      <c r="D38" s="110"/>
      <c r="E38" s="110"/>
      <c r="F38" s="110"/>
      <c r="G38" s="111"/>
      <c r="I38" s="23">
        <f t="shared" si="1"/>
        <v>0</v>
      </c>
    </row>
    <row r="39" spans="1:9" ht="15.75" thickBot="1" x14ac:dyDescent="0.3">
      <c r="A39" s="112" t="s">
        <v>78</v>
      </c>
      <c r="B39" s="113"/>
      <c r="C39" s="113"/>
      <c r="D39" s="113"/>
      <c r="E39" s="113"/>
      <c r="F39" s="113"/>
      <c r="G39" s="114"/>
      <c r="I39" s="23" t="e">
        <f>IF(#REF!=0,#REF!)</f>
        <v>#REF!</v>
      </c>
    </row>
    <row r="40" spans="1:9" x14ac:dyDescent="0.25">
      <c r="A40" s="39"/>
      <c r="I40" s="23">
        <f t="shared" si="1"/>
        <v>0</v>
      </c>
    </row>
    <row r="41" spans="1:9" x14ac:dyDescent="0.25">
      <c r="I41" s="23">
        <f t="shared" si="1"/>
        <v>0</v>
      </c>
    </row>
    <row r="42" spans="1:9" x14ac:dyDescent="0.25">
      <c r="I42" s="23">
        <f t="shared" si="1"/>
        <v>0</v>
      </c>
    </row>
    <row r="43" spans="1:9" x14ac:dyDescent="0.25">
      <c r="I43" s="23">
        <f t="shared" si="1"/>
        <v>0</v>
      </c>
    </row>
    <row r="44" spans="1:9" x14ac:dyDescent="0.25">
      <c r="I44" s="23">
        <f t="shared" si="1"/>
        <v>0</v>
      </c>
    </row>
    <row r="45" spans="1:9" x14ac:dyDescent="0.25">
      <c r="I45" s="23">
        <f t="shared" si="1"/>
        <v>0</v>
      </c>
    </row>
    <row r="46" spans="1:9" x14ac:dyDescent="0.25">
      <c r="I46" s="23">
        <f t="shared" si="1"/>
        <v>0</v>
      </c>
    </row>
    <row r="47" spans="1:9" x14ac:dyDescent="0.25">
      <c r="I47" s="23">
        <f t="shared" si="1"/>
        <v>0</v>
      </c>
    </row>
    <row r="48" spans="1:9" x14ac:dyDescent="0.25">
      <c r="I48" s="23">
        <f t="shared" si="1"/>
        <v>0</v>
      </c>
    </row>
    <row r="49" spans="9:9" x14ac:dyDescent="0.25">
      <c r="I49" s="23">
        <f t="shared" si="1"/>
        <v>0</v>
      </c>
    </row>
    <row r="50" spans="9:9" x14ac:dyDescent="0.25">
      <c r="I50" s="23">
        <f t="shared" si="1"/>
        <v>0</v>
      </c>
    </row>
    <row r="51" spans="9:9" x14ac:dyDescent="0.25">
      <c r="I51" s="23">
        <f t="shared" si="1"/>
        <v>0</v>
      </c>
    </row>
    <row r="52" spans="9:9" x14ac:dyDescent="0.25">
      <c r="I52" s="23">
        <f t="shared" si="1"/>
        <v>0</v>
      </c>
    </row>
    <row r="53" spans="9:9" x14ac:dyDescent="0.25">
      <c r="I53" s="23">
        <f t="shared" si="1"/>
        <v>0</v>
      </c>
    </row>
    <row r="54" spans="9:9" x14ac:dyDescent="0.25">
      <c r="I54" s="23">
        <f t="shared" si="1"/>
        <v>0</v>
      </c>
    </row>
    <row r="55" spans="9:9" x14ac:dyDescent="0.25">
      <c r="I55" s="23">
        <f t="shared" si="1"/>
        <v>0</v>
      </c>
    </row>
    <row r="56" spans="9:9" x14ac:dyDescent="0.25">
      <c r="I56" s="23">
        <f t="shared" si="1"/>
        <v>0</v>
      </c>
    </row>
    <row r="57" spans="9:9" x14ac:dyDescent="0.25">
      <c r="I57" s="23">
        <f t="shared" si="1"/>
        <v>0</v>
      </c>
    </row>
    <row r="58" spans="9:9" x14ac:dyDescent="0.25">
      <c r="I58" s="23">
        <f t="shared" si="1"/>
        <v>0</v>
      </c>
    </row>
    <row r="59" spans="9:9" x14ac:dyDescent="0.25">
      <c r="I59" s="23">
        <f t="shared" si="1"/>
        <v>0</v>
      </c>
    </row>
    <row r="60" spans="9:9" x14ac:dyDescent="0.25">
      <c r="I60" s="23">
        <f t="shared" si="1"/>
        <v>0</v>
      </c>
    </row>
    <row r="61" spans="9:9" x14ac:dyDescent="0.25">
      <c r="I61" s="23">
        <f t="shared" si="1"/>
        <v>0</v>
      </c>
    </row>
    <row r="62" spans="9:9" x14ac:dyDescent="0.25">
      <c r="I62" s="23">
        <f t="shared" si="1"/>
        <v>0</v>
      </c>
    </row>
    <row r="63" spans="9:9" x14ac:dyDescent="0.25">
      <c r="I63" s="23">
        <f t="shared" si="1"/>
        <v>0</v>
      </c>
    </row>
    <row r="64" spans="9:9" x14ac:dyDescent="0.25">
      <c r="I64" s="23">
        <f t="shared" si="1"/>
        <v>0</v>
      </c>
    </row>
    <row r="65" spans="9:9" x14ac:dyDescent="0.25">
      <c r="I65" s="23">
        <f t="shared" si="1"/>
        <v>0</v>
      </c>
    </row>
    <row r="66" spans="9:9" x14ac:dyDescent="0.25">
      <c r="I66" s="23">
        <f t="shared" si="1"/>
        <v>0</v>
      </c>
    </row>
    <row r="67" spans="9:9" x14ac:dyDescent="0.25">
      <c r="I67" s="23">
        <f t="shared" si="1"/>
        <v>0</v>
      </c>
    </row>
    <row r="68" spans="9:9" x14ac:dyDescent="0.25">
      <c r="I68" s="23">
        <f t="shared" si="1"/>
        <v>0</v>
      </c>
    </row>
    <row r="69" spans="9:9" x14ac:dyDescent="0.25">
      <c r="I69" s="23">
        <f t="shared" si="1"/>
        <v>0</v>
      </c>
    </row>
    <row r="70" spans="9:9" x14ac:dyDescent="0.25">
      <c r="I70" s="23">
        <f t="shared" si="1"/>
        <v>0</v>
      </c>
    </row>
    <row r="71" spans="9:9" x14ac:dyDescent="0.25">
      <c r="I71" s="23">
        <f t="shared" si="1"/>
        <v>0</v>
      </c>
    </row>
    <row r="72" spans="9:9" x14ac:dyDescent="0.25">
      <c r="I72" s="23">
        <f t="shared" si="1"/>
        <v>0</v>
      </c>
    </row>
    <row r="73" spans="9:9" x14ac:dyDescent="0.25">
      <c r="I73" s="23">
        <f t="shared" si="1"/>
        <v>0</v>
      </c>
    </row>
    <row r="74" spans="9:9" x14ac:dyDescent="0.25">
      <c r="I74" s="23">
        <f t="shared" si="1"/>
        <v>0</v>
      </c>
    </row>
    <row r="75" spans="9:9" x14ac:dyDescent="0.25">
      <c r="I75" s="23">
        <f t="shared" si="1"/>
        <v>0</v>
      </c>
    </row>
    <row r="76" spans="9:9" x14ac:dyDescent="0.25">
      <c r="I76" s="23">
        <f t="shared" si="1"/>
        <v>0</v>
      </c>
    </row>
    <row r="77" spans="9:9" x14ac:dyDescent="0.25">
      <c r="I77" s="23">
        <f t="shared" si="1"/>
        <v>0</v>
      </c>
    </row>
    <row r="78" spans="9:9" x14ac:dyDescent="0.25">
      <c r="I78" s="23">
        <f t="shared" si="1"/>
        <v>0</v>
      </c>
    </row>
    <row r="79" spans="9:9" x14ac:dyDescent="0.25">
      <c r="I79" s="23">
        <f t="shared" si="1"/>
        <v>0</v>
      </c>
    </row>
    <row r="80" spans="9:9" x14ac:dyDescent="0.25">
      <c r="I80" s="23">
        <f t="shared" si="1"/>
        <v>0</v>
      </c>
    </row>
    <row r="81" spans="9:9" x14ac:dyDescent="0.25">
      <c r="I81" s="23">
        <f t="shared" si="1"/>
        <v>0</v>
      </c>
    </row>
    <row r="82" spans="9:9" x14ac:dyDescent="0.25">
      <c r="I82" s="23">
        <f t="shared" si="1"/>
        <v>0</v>
      </c>
    </row>
    <row r="83" spans="9:9" x14ac:dyDescent="0.25">
      <c r="I83" s="23">
        <f t="shared" si="1"/>
        <v>0</v>
      </c>
    </row>
    <row r="84" spans="9:9" x14ac:dyDescent="0.25">
      <c r="I84" s="23">
        <f t="shared" si="1"/>
        <v>0</v>
      </c>
    </row>
    <row r="85" spans="9:9" x14ac:dyDescent="0.25">
      <c r="I85" s="23">
        <f t="shared" si="1"/>
        <v>0</v>
      </c>
    </row>
    <row r="86" spans="9:9" x14ac:dyDescent="0.25">
      <c r="I86" s="23">
        <f t="shared" si="1"/>
        <v>0</v>
      </c>
    </row>
    <row r="87" spans="9:9" x14ac:dyDescent="0.25">
      <c r="I87" s="23">
        <f t="shared" si="1"/>
        <v>0</v>
      </c>
    </row>
    <row r="88" spans="9:9" x14ac:dyDescent="0.25">
      <c r="I88" s="23">
        <f t="shared" si="1"/>
        <v>0</v>
      </c>
    </row>
    <row r="89" spans="9:9" x14ac:dyDescent="0.25">
      <c r="I89" s="23">
        <f t="shared" si="1"/>
        <v>0</v>
      </c>
    </row>
    <row r="90" spans="9:9" x14ac:dyDescent="0.25">
      <c r="I90" s="23">
        <f t="shared" si="1"/>
        <v>0</v>
      </c>
    </row>
    <row r="91" spans="9:9" x14ac:dyDescent="0.25">
      <c r="I91" s="23">
        <f t="shared" si="1"/>
        <v>0</v>
      </c>
    </row>
    <row r="92" spans="9:9" x14ac:dyDescent="0.25">
      <c r="I92" s="23">
        <f t="shared" si="1"/>
        <v>0</v>
      </c>
    </row>
    <row r="93" spans="9:9" x14ac:dyDescent="0.25">
      <c r="I93" s="23">
        <f t="shared" si="1"/>
        <v>0</v>
      </c>
    </row>
    <row r="94" spans="9:9" x14ac:dyDescent="0.25">
      <c r="I94" s="23">
        <f t="shared" si="1"/>
        <v>0</v>
      </c>
    </row>
    <row r="95" spans="9:9" x14ac:dyDescent="0.25">
      <c r="I95" s="23">
        <f t="shared" ref="I95:I111" si="2">IF(C96=0,G96)</f>
        <v>0</v>
      </c>
    </row>
    <row r="96" spans="9:9" x14ac:dyDescent="0.25">
      <c r="I96" s="23">
        <f t="shared" si="2"/>
        <v>0</v>
      </c>
    </row>
    <row r="97" spans="9:9" x14ac:dyDescent="0.25">
      <c r="I97" s="23">
        <f t="shared" si="2"/>
        <v>0</v>
      </c>
    </row>
    <row r="98" spans="9:9" x14ac:dyDescent="0.25">
      <c r="I98" s="23">
        <f t="shared" si="2"/>
        <v>0</v>
      </c>
    </row>
    <row r="99" spans="9:9" x14ac:dyDescent="0.25">
      <c r="I99" s="23">
        <f t="shared" si="2"/>
        <v>0</v>
      </c>
    </row>
    <row r="100" spans="9:9" x14ac:dyDescent="0.25">
      <c r="I100" s="23">
        <f t="shared" si="2"/>
        <v>0</v>
      </c>
    </row>
    <row r="101" spans="9:9" x14ac:dyDescent="0.25">
      <c r="I101" s="23">
        <f t="shared" si="2"/>
        <v>0</v>
      </c>
    </row>
    <row r="102" spans="9:9" x14ac:dyDescent="0.25">
      <c r="I102" s="23">
        <f t="shared" si="2"/>
        <v>0</v>
      </c>
    </row>
    <row r="103" spans="9:9" x14ac:dyDescent="0.25">
      <c r="I103" s="23">
        <f t="shared" si="2"/>
        <v>0</v>
      </c>
    </row>
    <row r="104" spans="9:9" x14ac:dyDescent="0.25">
      <c r="I104" s="23">
        <f t="shared" si="2"/>
        <v>0</v>
      </c>
    </row>
    <row r="105" spans="9:9" x14ac:dyDescent="0.25">
      <c r="I105" s="23">
        <f t="shared" si="2"/>
        <v>0</v>
      </c>
    </row>
    <row r="106" spans="9:9" x14ac:dyDescent="0.25">
      <c r="I106" s="23">
        <f t="shared" si="2"/>
        <v>0</v>
      </c>
    </row>
    <row r="107" spans="9:9" x14ac:dyDescent="0.25">
      <c r="I107" s="23">
        <f t="shared" si="2"/>
        <v>0</v>
      </c>
    </row>
    <row r="108" spans="9:9" x14ac:dyDescent="0.25">
      <c r="I108" s="23">
        <f t="shared" si="2"/>
        <v>0</v>
      </c>
    </row>
    <row r="109" spans="9:9" x14ac:dyDescent="0.25">
      <c r="I109" s="23">
        <f t="shared" si="2"/>
        <v>0</v>
      </c>
    </row>
    <row r="110" spans="9:9" x14ac:dyDescent="0.25">
      <c r="I110" s="23">
        <f t="shared" si="2"/>
        <v>0</v>
      </c>
    </row>
    <row r="111" spans="9:9" x14ac:dyDescent="0.25">
      <c r="I111" s="23">
        <f t="shared" si="2"/>
        <v>0</v>
      </c>
    </row>
  </sheetData>
  <mergeCells count="23">
    <mergeCell ref="A1:G1"/>
    <mergeCell ref="E11:F11"/>
    <mergeCell ref="A37:G37"/>
    <mergeCell ref="A38:G38"/>
    <mergeCell ref="A39:G39"/>
    <mergeCell ref="A8:B8"/>
    <mergeCell ref="C8:G8"/>
    <mergeCell ref="A9:B9"/>
    <mergeCell ref="C9:G9"/>
    <mergeCell ref="C10:G10"/>
    <mergeCell ref="A11:B11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2492-1EBF-4127-AF5F-14B8C0606550}">
  <sheetPr>
    <pageSetUpPr fitToPage="1"/>
  </sheetPr>
  <dimension ref="A1:I109"/>
  <sheetViews>
    <sheetView view="pageBreakPreview" zoomScaleNormal="100" zoomScaleSheetLayoutView="100" workbookViewId="0">
      <selection activeCell="A31" sqref="A31:G31"/>
    </sheetView>
  </sheetViews>
  <sheetFormatPr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3" customWidth="1"/>
    <col min="10" max="20" width="10.85546875" customWidth="1"/>
  </cols>
  <sheetData>
    <row r="1" spans="1:9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9" ht="15.75" x14ac:dyDescent="0.25">
      <c r="A2" s="94" t="s">
        <v>32</v>
      </c>
      <c r="B2" s="95"/>
      <c r="C2" s="96" t="s">
        <v>79</v>
      </c>
      <c r="D2" s="96"/>
      <c r="E2" s="96"/>
      <c r="F2" s="96"/>
      <c r="G2" s="97"/>
    </row>
    <row r="3" spans="1:9" x14ac:dyDescent="0.25">
      <c r="A3" s="98" t="s">
        <v>34</v>
      </c>
      <c r="B3" s="99"/>
      <c r="C3" s="100" t="s">
        <v>35</v>
      </c>
      <c r="D3" s="100"/>
      <c r="E3" s="100"/>
      <c r="F3" s="100"/>
      <c r="G3" s="101"/>
    </row>
    <row r="4" spans="1:9" x14ac:dyDescent="0.25">
      <c r="A4" s="98" t="s">
        <v>36</v>
      </c>
      <c r="B4" s="99"/>
      <c r="C4" s="100" t="s">
        <v>80</v>
      </c>
      <c r="D4" s="100"/>
      <c r="E4" s="100"/>
      <c r="F4" s="100"/>
      <c r="G4" s="101"/>
    </row>
    <row r="5" spans="1:9" x14ac:dyDescent="0.25">
      <c r="A5" s="98" t="s">
        <v>38</v>
      </c>
      <c r="B5" s="99"/>
      <c r="C5" s="100"/>
      <c r="D5" s="100"/>
      <c r="E5" s="100"/>
      <c r="F5" s="100"/>
      <c r="G5" s="101"/>
    </row>
    <row r="6" spans="1:9" x14ac:dyDescent="0.25">
      <c r="A6" s="115" t="s">
        <v>39</v>
      </c>
      <c r="B6" s="116"/>
      <c r="C6" s="28"/>
      <c r="D6" s="124"/>
      <c r="E6" s="125"/>
      <c r="F6" s="125"/>
      <c r="G6" s="126"/>
    </row>
    <row r="7" spans="1:9" x14ac:dyDescent="0.25">
      <c r="A7" s="98" t="s">
        <v>40</v>
      </c>
      <c r="B7" s="99"/>
      <c r="C7" s="91"/>
      <c r="D7" s="92"/>
      <c r="E7" s="92"/>
      <c r="F7" s="92"/>
      <c r="G7" s="93"/>
    </row>
    <row r="8" spans="1:9" x14ac:dyDescent="0.25">
      <c r="A8" s="115" t="s">
        <v>41</v>
      </c>
      <c r="B8" s="116"/>
      <c r="C8" s="117"/>
      <c r="D8" s="117"/>
      <c r="E8" s="117"/>
      <c r="F8" s="117"/>
      <c r="G8" s="118"/>
    </row>
    <row r="9" spans="1:9" x14ac:dyDescent="0.25">
      <c r="A9" s="98" t="s">
        <v>42</v>
      </c>
      <c r="B9" s="99"/>
      <c r="C9" s="119"/>
      <c r="D9" s="117"/>
      <c r="E9" s="117"/>
      <c r="F9" s="117"/>
      <c r="G9" s="118"/>
    </row>
    <row r="10" spans="1:9" ht="15.75" thickBot="1" x14ac:dyDescent="0.3">
      <c r="A10" s="65" t="s">
        <v>43</v>
      </c>
      <c r="B10" s="66"/>
      <c r="C10" s="120"/>
      <c r="D10" s="120"/>
      <c r="E10" s="120"/>
      <c r="F10" s="120"/>
      <c r="G10" s="121"/>
    </row>
    <row r="11" spans="1:9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SUM(G13:G77)</f>
        <v>45497</v>
      </c>
      <c r="I11" s="23">
        <f>SUM(I13:I108)</f>
        <v>0</v>
      </c>
    </row>
    <row r="12" spans="1:9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9" x14ac:dyDescent="0.25">
      <c r="A13" s="29" t="s">
        <v>52</v>
      </c>
      <c r="B13" s="30" t="s">
        <v>53</v>
      </c>
      <c r="C13" s="30">
        <v>3</v>
      </c>
      <c r="D13" s="30">
        <v>2713</v>
      </c>
      <c r="E13" s="30">
        <v>4.7510000000000003</v>
      </c>
      <c r="F13" s="30">
        <v>9.0969999999999995</v>
      </c>
      <c r="G13" s="71">
        <v>4346</v>
      </c>
      <c r="I13" s="23" t="b">
        <f t="shared" ref="I13:I75" si="0">IF(C13=0,G13)</f>
        <v>0</v>
      </c>
    </row>
    <row r="14" spans="1:9" x14ac:dyDescent="0.25">
      <c r="A14" s="32" t="s">
        <v>52</v>
      </c>
      <c r="B14" s="26" t="s">
        <v>53</v>
      </c>
      <c r="C14" s="26">
        <v>3</v>
      </c>
      <c r="D14" s="26">
        <v>2713</v>
      </c>
      <c r="E14" s="26">
        <v>4.6669999999999998</v>
      </c>
      <c r="F14" s="26">
        <v>4.7510000000000003</v>
      </c>
      <c r="G14" s="72">
        <v>84</v>
      </c>
      <c r="I14" s="23" t="b">
        <f t="shared" si="0"/>
        <v>0</v>
      </c>
    </row>
    <row r="15" spans="1:9" x14ac:dyDescent="0.25">
      <c r="A15" s="32" t="s">
        <v>52</v>
      </c>
      <c r="B15" s="26" t="s">
        <v>53</v>
      </c>
      <c r="C15" s="26">
        <v>3</v>
      </c>
      <c r="D15" s="26">
        <v>2711</v>
      </c>
      <c r="E15" s="26">
        <v>0</v>
      </c>
      <c r="F15" s="26">
        <v>5.7130000000000001</v>
      </c>
      <c r="G15" s="72">
        <v>5713</v>
      </c>
    </row>
    <row r="16" spans="1:9" x14ac:dyDescent="0.25">
      <c r="A16" s="32" t="s">
        <v>52</v>
      </c>
      <c r="B16" s="26" t="s">
        <v>53</v>
      </c>
      <c r="C16" s="26">
        <v>3</v>
      </c>
      <c r="D16" s="26">
        <v>2713</v>
      </c>
      <c r="E16" s="26">
        <v>2.3530000000000002</v>
      </c>
      <c r="F16" s="26">
        <v>4.6669999999999998</v>
      </c>
      <c r="G16" s="72">
        <v>2314</v>
      </c>
    </row>
    <row r="17" spans="1:9" x14ac:dyDescent="0.25">
      <c r="A17" s="32" t="s">
        <v>52</v>
      </c>
      <c r="B17" s="26" t="s">
        <v>53</v>
      </c>
      <c r="C17" s="26">
        <v>3</v>
      </c>
      <c r="D17" s="26">
        <v>2711</v>
      </c>
      <c r="E17" s="26">
        <v>5.7130000000000001</v>
      </c>
      <c r="F17" s="26">
        <v>7.8769999999999998</v>
      </c>
      <c r="G17" s="72">
        <v>2164</v>
      </c>
    </row>
    <row r="18" spans="1:9" x14ac:dyDescent="0.25">
      <c r="A18" s="32" t="s">
        <v>52</v>
      </c>
      <c r="B18" s="26" t="s">
        <v>53</v>
      </c>
      <c r="C18" s="26">
        <v>3</v>
      </c>
      <c r="D18" s="26">
        <v>2716</v>
      </c>
      <c r="E18" s="26">
        <v>3.5649999999999999</v>
      </c>
      <c r="F18" s="26">
        <v>10.920999999999999</v>
      </c>
      <c r="G18" s="72">
        <v>7356</v>
      </c>
    </row>
    <row r="19" spans="1:9" x14ac:dyDescent="0.25">
      <c r="A19" s="32" t="s">
        <v>52</v>
      </c>
      <c r="B19" s="26" t="s">
        <v>53</v>
      </c>
      <c r="C19" s="26">
        <v>3</v>
      </c>
      <c r="D19" s="26">
        <v>2716</v>
      </c>
      <c r="E19" s="26">
        <v>10.920999999999999</v>
      </c>
      <c r="F19" s="26">
        <v>12.308999999999999</v>
      </c>
      <c r="G19" s="72">
        <v>1388</v>
      </c>
    </row>
    <row r="20" spans="1:9" x14ac:dyDescent="0.25">
      <c r="A20" s="32" t="s">
        <v>52</v>
      </c>
      <c r="B20" s="26" t="s">
        <v>53</v>
      </c>
      <c r="C20" s="26">
        <v>1</v>
      </c>
      <c r="D20" s="26">
        <v>2716</v>
      </c>
      <c r="E20" s="26">
        <v>0</v>
      </c>
      <c r="F20" s="26">
        <v>3.5649999999999999</v>
      </c>
      <c r="G20" s="72">
        <v>3565</v>
      </c>
    </row>
    <row r="21" spans="1:9" x14ac:dyDescent="0.25">
      <c r="A21" s="32" t="s">
        <v>52</v>
      </c>
      <c r="B21" s="26" t="s">
        <v>53</v>
      </c>
      <c r="C21" s="26">
        <v>3</v>
      </c>
      <c r="D21" s="26">
        <v>2713</v>
      </c>
      <c r="E21" s="26">
        <v>0</v>
      </c>
      <c r="F21" s="26">
        <v>2.3530000000000002</v>
      </c>
      <c r="G21" s="72">
        <v>2353</v>
      </c>
    </row>
    <row r="22" spans="1:9" x14ac:dyDescent="0.25">
      <c r="A22" s="32" t="s">
        <v>52</v>
      </c>
      <c r="B22" s="26" t="s">
        <v>53</v>
      </c>
      <c r="C22" s="26">
        <v>3</v>
      </c>
      <c r="D22" s="26">
        <v>2712</v>
      </c>
      <c r="E22" s="26">
        <v>3.7069999999999999</v>
      </c>
      <c r="F22" s="26">
        <v>4.1689999999999996</v>
      </c>
      <c r="G22" s="72">
        <v>462</v>
      </c>
    </row>
    <row r="23" spans="1:9" x14ac:dyDescent="0.25">
      <c r="A23" s="32" t="s">
        <v>52</v>
      </c>
      <c r="B23" s="26" t="s">
        <v>53</v>
      </c>
      <c r="C23" s="26">
        <v>3</v>
      </c>
      <c r="D23" s="26">
        <v>27251</v>
      </c>
      <c r="E23" s="26">
        <v>1.004</v>
      </c>
      <c r="F23" s="26">
        <v>6.0940000000000003</v>
      </c>
      <c r="G23" s="72">
        <v>5090</v>
      </c>
    </row>
    <row r="24" spans="1:9" x14ac:dyDescent="0.25">
      <c r="A24" s="32" t="s">
        <v>52</v>
      </c>
      <c r="B24" s="26" t="s">
        <v>53</v>
      </c>
      <c r="C24" s="26">
        <v>3</v>
      </c>
      <c r="D24" s="26">
        <v>27251</v>
      </c>
      <c r="E24" s="26">
        <v>0</v>
      </c>
      <c r="F24" s="26">
        <v>1.004</v>
      </c>
      <c r="G24" s="72">
        <v>1004</v>
      </c>
    </row>
    <row r="25" spans="1:9" x14ac:dyDescent="0.25">
      <c r="A25" s="32" t="s">
        <v>52</v>
      </c>
      <c r="B25" s="26" t="s">
        <v>53</v>
      </c>
      <c r="C25" s="26">
        <v>3</v>
      </c>
      <c r="D25" s="26">
        <v>2712</v>
      </c>
      <c r="E25" s="26">
        <v>4.1689999999999996</v>
      </c>
      <c r="F25" s="26">
        <v>4.734</v>
      </c>
      <c r="G25" s="72">
        <v>565</v>
      </c>
    </row>
    <row r="26" spans="1:9" x14ac:dyDescent="0.25">
      <c r="A26" s="32" t="s">
        <v>52</v>
      </c>
      <c r="B26" s="26" t="s">
        <v>53</v>
      </c>
      <c r="C26" s="26">
        <v>3</v>
      </c>
      <c r="D26" s="26">
        <v>2712</v>
      </c>
      <c r="E26" s="26">
        <v>0</v>
      </c>
      <c r="F26" s="26">
        <v>3.7069999999999999</v>
      </c>
      <c r="G26" s="72">
        <v>3707</v>
      </c>
    </row>
    <row r="27" spans="1:9" x14ac:dyDescent="0.25">
      <c r="A27" s="32" t="s">
        <v>52</v>
      </c>
      <c r="B27" s="26" t="s">
        <v>53</v>
      </c>
      <c r="C27" s="26">
        <v>3</v>
      </c>
      <c r="D27" s="26">
        <v>27252</v>
      </c>
      <c r="E27" s="26">
        <v>4.4640000000000004</v>
      </c>
      <c r="F27" s="26">
        <v>9.3030000000000008</v>
      </c>
      <c r="G27" s="72">
        <v>4839</v>
      </c>
    </row>
    <row r="28" spans="1:9" ht="15.75" thickBot="1" x14ac:dyDescent="0.3">
      <c r="A28" s="34" t="s">
        <v>52</v>
      </c>
      <c r="B28" s="35" t="s">
        <v>53</v>
      </c>
      <c r="C28" s="35">
        <v>3</v>
      </c>
      <c r="D28" s="35">
        <v>2718</v>
      </c>
      <c r="E28" s="35">
        <v>0</v>
      </c>
      <c r="F28" s="35">
        <v>0.54700000000000004</v>
      </c>
      <c r="G28" s="74">
        <v>547</v>
      </c>
    </row>
    <row r="29" spans="1:9" ht="15.75" thickBot="1" x14ac:dyDescent="0.3">
      <c r="A29" s="127" t="s">
        <v>54</v>
      </c>
      <c r="B29" s="128"/>
      <c r="C29" s="128"/>
      <c r="D29" s="128"/>
      <c r="E29" s="128"/>
      <c r="F29" s="128"/>
      <c r="G29" s="129"/>
      <c r="I29" s="23">
        <f t="shared" si="0"/>
        <v>0</v>
      </c>
    </row>
    <row r="30" spans="1:9" x14ac:dyDescent="0.25">
      <c r="A30" s="109" t="s">
        <v>81</v>
      </c>
      <c r="B30" s="110"/>
      <c r="C30" s="110"/>
      <c r="D30" s="110"/>
      <c r="E30" s="110"/>
      <c r="F30" s="110"/>
      <c r="G30" s="111"/>
      <c r="I30" s="23">
        <f t="shared" si="0"/>
        <v>0</v>
      </c>
    </row>
    <row r="31" spans="1:9" ht="15.75" thickBot="1" x14ac:dyDescent="0.3">
      <c r="A31" s="112" t="s">
        <v>82</v>
      </c>
      <c r="B31" s="113"/>
      <c r="C31" s="113"/>
      <c r="D31" s="113"/>
      <c r="E31" s="113"/>
      <c r="F31" s="113"/>
      <c r="G31" s="114"/>
      <c r="I31" s="23">
        <f t="shared" si="0"/>
        <v>0</v>
      </c>
    </row>
    <row r="32" spans="1:9" x14ac:dyDescent="0.25">
      <c r="A32" s="39"/>
      <c r="I32" s="23">
        <f t="shared" si="0"/>
        <v>0</v>
      </c>
    </row>
    <row r="33" spans="9:9" x14ac:dyDescent="0.25">
      <c r="I33" s="23">
        <f t="shared" si="0"/>
        <v>0</v>
      </c>
    </row>
    <row r="34" spans="9:9" x14ac:dyDescent="0.25">
      <c r="I34" s="23">
        <f t="shared" si="0"/>
        <v>0</v>
      </c>
    </row>
    <row r="35" spans="9:9" x14ac:dyDescent="0.25">
      <c r="I35" s="23">
        <f t="shared" si="0"/>
        <v>0</v>
      </c>
    </row>
    <row r="36" spans="9:9" x14ac:dyDescent="0.25">
      <c r="I36" s="23">
        <f t="shared" si="0"/>
        <v>0</v>
      </c>
    </row>
    <row r="37" spans="9:9" x14ac:dyDescent="0.25">
      <c r="I37" s="23">
        <f t="shared" si="0"/>
        <v>0</v>
      </c>
    </row>
    <row r="38" spans="9:9" x14ac:dyDescent="0.25">
      <c r="I38" s="23">
        <f t="shared" si="0"/>
        <v>0</v>
      </c>
    </row>
    <row r="39" spans="9:9" x14ac:dyDescent="0.25">
      <c r="I39" s="23">
        <f t="shared" si="0"/>
        <v>0</v>
      </c>
    </row>
    <row r="40" spans="9:9" x14ac:dyDescent="0.25">
      <c r="I40" s="23">
        <f t="shared" si="0"/>
        <v>0</v>
      </c>
    </row>
    <row r="41" spans="9:9" x14ac:dyDescent="0.25">
      <c r="I41" s="23">
        <f t="shared" si="0"/>
        <v>0</v>
      </c>
    </row>
    <row r="42" spans="9:9" x14ac:dyDescent="0.25">
      <c r="I42" s="23">
        <f t="shared" si="0"/>
        <v>0</v>
      </c>
    </row>
    <row r="43" spans="9:9" x14ac:dyDescent="0.25">
      <c r="I43" s="23">
        <f t="shared" si="0"/>
        <v>0</v>
      </c>
    </row>
    <row r="44" spans="9:9" x14ac:dyDescent="0.25">
      <c r="I44" s="23">
        <f t="shared" si="0"/>
        <v>0</v>
      </c>
    </row>
    <row r="45" spans="9:9" x14ac:dyDescent="0.25">
      <c r="I45" s="23">
        <f t="shared" si="0"/>
        <v>0</v>
      </c>
    </row>
    <row r="46" spans="9:9" x14ac:dyDescent="0.25">
      <c r="I46" s="23">
        <f t="shared" si="0"/>
        <v>0</v>
      </c>
    </row>
    <row r="47" spans="9:9" x14ac:dyDescent="0.25">
      <c r="I47" s="23">
        <f t="shared" si="0"/>
        <v>0</v>
      </c>
    </row>
    <row r="48" spans="9:9" x14ac:dyDescent="0.25">
      <c r="I48" s="23">
        <f t="shared" si="0"/>
        <v>0</v>
      </c>
    </row>
    <row r="49" spans="9:9" x14ac:dyDescent="0.25">
      <c r="I49" s="23">
        <f t="shared" si="0"/>
        <v>0</v>
      </c>
    </row>
    <row r="50" spans="9:9" x14ac:dyDescent="0.25">
      <c r="I50" s="23">
        <f t="shared" si="0"/>
        <v>0</v>
      </c>
    </row>
    <row r="51" spans="9:9" x14ac:dyDescent="0.25">
      <c r="I51" s="23">
        <f t="shared" si="0"/>
        <v>0</v>
      </c>
    </row>
    <row r="52" spans="9:9" x14ac:dyDescent="0.25">
      <c r="I52" s="23">
        <f t="shared" si="0"/>
        <v>0</v>
      </c>
    </row>
    <row r="53" spans="9:9" x14ac:dyDescent="0.25">
      <c r="I53" s="23">
        <f t="shared" si="0"/>
        <v>0</v>
      </c>
    </row>
    <row r="54" spans="9:9" x14ac:dyDescent="0.25">
      <c r="I54" s="23">
        <f t="shared" si="0"/>
        <v>0</v>
      </c>
    </row>
    <row r="55" spans="9:9" x14ac:dyDescent="0.25">
      <c r="I55" s="23">
        <f t="shared" si="0"/>
        <v>0</v>
      </c>
    </row>
    <row r="56" spans="9:9" x14ac:dyDescent="0.25">
      <c r="I56" s="23">
        <f t="shared" si="0"/>
        <v>0</v>
      </c>
    </row>
    <row r="57" spans="9:9" x14ac:dyDescent="0.25">
      <c r="I57" s="23">
        <f t="shared" si="0"/>
        <v>0</v>
      </c>
    </row>
    <row r="58" spans="9:9" x14ac:dyDescent="0.25">
      <c r="I58" s="23">
        <f t="shared" si="0"/>
        <v>0</v>
      </c>
    </row>
    <row r="59" spans="9:9" x14ac:dyDescent="0.25">
      <c r="I59" s="23">
        <f t="shared" si="0"/>
        <v>0</v>
      </c>
    </row>
    <row r="60" spans="9:9" x14ac:dyDescent="0.25">
      <c r="I60" s="23">
        <f t="shared" si="0"/>
        <v>0</v>
      </c>
    </row>
    <row r="61" spans="9:9" x14ac:dyDescent="0.25">
      <c r="I61" s="23">
        <f t="shared" si="0"/>
        <v>0</v>
      </c>
    </row>
    <row r="62" spans="9:9" x14ac:dyDescent="0.25">
      <c r="I62" s="23">
        <f t="shared" si="0"/>
        <v>0</v>
      </c>
    </row>
    <row r="63" spans="9:9" x14ac:dyDescent="0.25">
      <c r="I63" s="23">
        <f t="shared" si="0"/>
        <v>0</v>
      </c>
    </row>
    <row r="64" spans="9:9" x14ac:dyDescent="0.25">
      <c r="I64" s="23">
        <f t="shared" si="0"/>
        <v>0</v>
      </c>
    </row>
    <row r="65" spans="9:9" x14ac:dyDescent="0.25">
      <c r="I65" s="23">
        <f t="shared" si="0"/>
        <v>0</v>
      </c>
    </row>
    <row r="66" spans="9:9" x14ac:dyDescent="0.25">
      <c r="I66" s="23">
        <f t="shared" si="0"/>
        <v>0</v>
      </c>
    </row>
    <row r="67" spans="9:9" x14ac:dyDescent="0.25">
      <c r="I67" s="23">
        <f t="shared" si="0"/>
        <v>0</v>
      </c>
    </row>
    <row r="68" spans="9:9" x14ac:dyDescent="0.25">
      <c r="I68" s="23">
        <f t="shared" si="0"/>
        <v>0</v>
      </c>
    </row>
    <row r="69" spans="9:9" x14ac:dyDescent="0.25">
      <c r="I69" s="23">
        <f t="shared" si="0"/>
        <v>0</v>
      </c>
    </row>
    <row r="70" spans="9:9" x14ac:dyDescent="0.25">
      <c r="I70" s="23">
        <f t="shared" si="0"/>
        <v>0</v>
      </c>
    </row>
    <row r="71" spans="9:9" x14ac:dyDescent="0.25">
      <c r="I71" s="23">
        <f t="shared" si="0"/>
        <v>0</v>
      </c>
    </row>
    <row r="72" spans="9:9" x14ac:dyDescent="0.25">
      <c r="I72" s="23">
        <f t="shared" si="0"/>
        <v>0</v>
      </c>
    </row>
    <row r="73" spans="9:9" x14ac:dyDescent="0.25">
      <c r="I73" s="23">
        <f t="shared" si="0"/>
        <v>0</v>
      </c>
    </row>
    <row r="74" spans="9:9" x14ac:dyDescent="0.25">
      <c r="I74" s="23">
        <f t="shared" si="0"/>
        <v>0</v>
      </c>
    </row>
    <row r="75" spans="9:9" x14ac:dyDescent="0.25">
      <c r="I75" s="23">
        <f t="shared" si="0"/>
        <v>0</v>
      </c>
    </row>
    <row r="76" spans="9:9" x14ac:dyDescent="0.25">
      <c r="I76" s="23">
        <f t="shared" ref="I76:I109" si="1">IF(C76=0,G76)</f>
        <v>0</v>
      </c>
    </row>
    <row r="77" spans="9:9" x14ac:dyDescent="0.25">
      <c r="I77" s="23">
        <f t="shared" si="1"/>
        <v>0</v>
      </c>
    </row>
    <row r="78" spans="9:9" x14ac:dyDescent="0.25">
      <c r="I78" s="23">
        <f t="shared" si="1"/>
        <v>0</v>
      </c>
    </row>
    <row r="79" spans="9:9" x14ac:dyDescent="0.25">
      <c r="I79" s="23">
        <f t="shared" si="1"/>
        <v>0</v>
      </c>
    </row>
    <row r="80" spans="9:9" x14ac:dyDescent="0.25">
      <c r="I80" s="23">
        <f t="shared" si="1"/>
        <v>0</v>
      </c>
    </row>
    <row r="81" spans="9:9" x14ac:dyDescent="0.25">
      <c r="I81" s="23">
        <f t="shared" si="1"/>
        <v>0</v>
      </c>
    </row>
    <row r="82" spans="9:9" x14ac:dyDescent="0.25">
      <c r="I82" s="23">
        <f t="shared" si="1"/>
        <v>0</v>
      </c>
    </row>
    <row r="83" spans="9:9" x14ac:dyDescent="0.25">
      <c r="I83" s="23">
        <f t="shared" si="1"/>
        <v>0</v>
      </c>
    </row>
    <row r="84" spans="9:9" x14ac:dyDescent="0.25">
      <c r="I84" s="23">
        <f t="shared" si="1"/>
        <v>0</v>
      </c>
    </row>
    <row r="85" spans="9:9" x14ac:dyDescent="0.25">
      <c r="I85" s="23">
        <f t="shared" si="1"/>
        <v>0</v>
      </c>
    </row>
    <row r="86" spans="9:9" x14ac:dyDescent="0.25">
      <c r="I86" s="23">
        <f t="shared" si="1"/>
        <v>0</v>
      </c>
    </row>
    <row r="87" spans="9:9" x14ac:dyDescent="0.25">
      <c r="I87" s="23">
        <f t="shared" si="1"/>
        <v>0</v>
      </c>
    </row>
    <row r="88" spans="9:9" x14ac:dyDescent="0.25">
      <c r="I88" s="23">
        <f t="shared" si="1"/>
        <v>0</v>
      </c>
    </row>
    <row r="89" spans="9:9" x14ac:dyDescent="0.25">
      <c r="I89" s="23">
        <f t="shared" si="1"/>
        <v>0</v>
      </c>
    </row>
    <row r="90" spans="9:9" x14ac:dyDescent="0.25">
      <c r="I90" s="23">
        <f t="shared" si="1"/>
        <v>0</v>
      </c>
    </row>
    <row r="91" spans="9:9" x14ac:dyDescent="0.25">
      <c r="I91" s="23">
        <f t="shared" si="1"/>
        <v>0</v>
      </c>
    </row>
    <row r="92" spans="9:9" x14ac:dyDescent="0.25">
      <c r="I92" s="23">
        <f t="shared" si="1"/>
        <v>0</v>
      </c>
    </row>
    <row r="93" spans="9:9" x14ac:dyDescent="0.25">
      <c r="I93" s="23">
        <f t="shared" si="1"/>
        <v>0</v>
      </c>
    </row>
    <row r="94" spans="9:9" x14ac:dyDescent="0.25">
      <c r="I94" s="23">
        <f t="shared" si="1"/>
        <v>0</v>
      </c>
    </row>
    <row r="95" spans="9:9" x14ac:dyDescent="0.25">
      <c r="I95" s="23">
        <f t="shared" si="1"/>
        <v>0</v>
      </c>
    </row>
    <row r="96" spans="9:9" x14ac:dyDescent="0.25">
      <c r="I96" s="23">
        <f t="shared" si="1"/>
        <v>0</v>
      </c>
    </row>
    <row r="97" spans="9:9" x14ac:dyDescent="0.25">
      <c r="I97" s="23">
        <f t="shared" si="1"/>
        <v>0</v>
      </c>
    </row>
    <row r="98" spans="9:9" x14ac:dyDescent="0.25">
      <c r="I98" s="23">
        <f t="shared" si="1"/>
        <v>0</v>
      </c>
    </row>
    <row r="99" spans="9:9" x14ac:dyDescent="0.25">
      <c r="I99" s="23">
        <f t="shared" si="1"/>
        <v>0</v>
      </c>
    </row>
    <row r="100" spans="9:9" x14ac:dyDescent="0.25">
      <c r="I100" s="23">
        <f t="shared" si="1"/>
        <v>0</v>
      </c>
    </row>
    <row r="101" spans="9:9" x14ac:dyDescent="0.25">
      <c r="I101" s="23">
        <f t="shared" si="1"/>
        <v>0</v>
      </c>
    </row>
    <row r="102" spans="9:9" x14ac:dyDescent="0.25">
      <c r="I102" s="23">
        <f t="shared" si="1"/>
        <v>0</v>
      </c>
    </row>
    <row r="103" spans="9:9" x14ac:dyDescent="0.25">
      <c r="I103" s="23">
        <f t="shared" si="1"/>
        <v>0</v>
      </c>
    </row>
    <row r="104" spans="9:9" x14ac:dyDescent="0.25">
      <c r="I104" s="23">
        <f t="shared" si="1"/>
        <v>0</v>
      </c>
    </row>
    <row r="105" spans="9:9" x14ac:dyDescent="0.25">
      <c r="I105" s="23">
        <f t="shared" si="1"/>
        <v>0</v>
      </c>
    </row>
    <row r="106" spans="9:9" x14ac:dyDescent="0.25">
      <c r="I106" s="23">
        <f t="shared" si="1"/>
        <v>0</v>
      </c>
    </row>
    <row r="107" spans="9:9" x14ac:dyDescent="0.25">
      <c r="I107" s="23">
        <f t="shared" si="1"/>
        <v>0</v>
      </c>
    </row>
    <row r="108" spans="9:9" x14ac:dyDescent="0.25">
      <c r="I108" s="23">
        <f t="shared" si="1"/>
        <v>0</v>
      </c>
    </row>
    <row r="109" spans="9:9" x14ac:dyDescent="0.25">
      <c r="I109" s="23">
        <f t="shared" si="1"/>
        <v>0</v>
      </c>
    </row>
  </sheetData>
  <mergeCells count="23">
    <mergeCell ref="A1:G1"/>
    <mergeCell ref="E11:F11"/>
    <mergeCell ref="A29:G29"/>
    <mergeCell ref="A30:G30"/>
    <mergeCell ref="A31:G31"/>
    <mergeCell ref="A8:B8"/>
    <mergeCell ref="C8:G8"/>
    <mergeCell ref="A9:B9"/>
    <mergeCell ref="C9:G9"/>
    <mergeCell ref="C10:G10"/>
    <mergeCell ref="A11:B11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</mergeCells>
  <phoneticPr fontId="7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1FD13-9D05-48A7-8984-0320135676E9}">
  <sheetPr>
    <pageSetUpPr fitToPage="1"/>
  </sheetPr>
  <dimension ref="A1:I30"/>
  <sheetViews>
    <sheetView view="pageBreakPreview" zoomScaleNormal="100" zoomScaleSheetLayoutView="100" workbookViewId="0">
      <selection activeCell="A46" sqref="A46:G46"/>
    </sheetView>
  </sheetViews>
  <sheetFormatPr defaultColWidth="9.140625" defaultRowHeight="15" x14ac:dyDescent="0.25"/>
  <cols>
    <col min="1" max="2" width="11.7109375" customWidth="1"/>
    <col min="3" max="7" width="10.28515625" customWidth="1"/>
    <col min="8" max="8" width="10.85546875" customWidth="1"/>
    <col min="9" max="9" width="10.85546875" style="23" customWidth="1"/>
    <col min="10" max="20" width="10.85546875" customWidth="1"/>
  </cols>
  <sheetData>
    <row r="1" spans="1:7" ht="105.75" customHeight="1" thickBot="1" x14ac:dyDescent="0.3">
      <c r="A1" s="102" t="s">
        <v>31</v>
      </c>
      <c r="B1" s="103"/>
      <c r="C1" s="103"/>
      <c r="D1" s="103"/>
      <c r="E1" s="103"/>
      <c r="F1" s="103"/>
      <c r="G1" s="104"/>
    </row>
    <row r="2" spans="1:7" ht="15.75" x14ac:dyDescent="0.25">
      <c r="A2" s="94" t="s">
        <v>32</v>
      </c>
      <c r="B2" s="95"/>
      <c r="C2" s="96" t="s">
        <v>83</v>
      </c>
      <c r="D2" s="96"/>
      <c r="E2" s="96"/>
      <c r="F2" s="96"/>
      <c r="G2" s="97"/>
    </row>
    <row r="3" spans="1:7" x14ac:dyDescent="0.25">
      <c r="A3" s="98" t="s">
        <v>34</v>
      </c>
      <c r="B3" s="99"/>
      <c r="C3" s="100" t="s">
        <v>84</v>
      </c>
      <c r="D3" s="100"/>
      <c r="E3" s="100"/>
      <c r="F3" s="100"/>
      <c r="G3" s="101"/>
    </row>
    <row r="4" spans="1:7" x14ac:dyDescent="0.25">
      <c r="A4" s="98" t="s">
        <v>36</v>
      </c>
      <c r="B4" s="99"/>
      <c r="C4" s="100" t="s">
        <v>73</v>
      </c>
      <c r="D4" s="100"/>
      <c r="E4" s="100"/>
      <c r="F4" s="100"/>
      <c r="G4" s="101"/>
    </row>
    <row r="5" spans="1:7" x14ac:dyDescent="0.25">
      <c r="A5" s="98" t="s">
        <v>38</v>
      </c>
      <c r="B5" s="99"/>
      <c r="C5" s="100"/>
      <c r="D5" s="100"/>
      <c r="E5" s="100"/>
      <c r="F5" s="100"/>
      <c r="G5" s="101"/>
    </row>
    <row r="6" spans="1:7" x14ac:dyDescent="0.25">
      <c r="A6" s="115" t="s">
        <v>39</v>
      </c>
      <c r="B6" s="116"/>
      <c r="C6" s="28"/>
      <c r="D6" s="155"/>
      <c r="E6" s="156"/>
      <c r="F6" s="156"/>
      <c r="G6" s="157"/>
    </row>
    <row r="7" spans="1:7" x14ac:dyDescent="0.25">
      <c r="A7" s="98" t="s">
        <v>40</v>
      </c>
      <c r="B7" s="99"/>
      <c r="C7" s="92"/>
      <c r="D7" s="92"/>
      <c r="E7" s="92"/>
      <c r="F7" s="92"/>
      <c r="G7" s="93"/>
    </row>
    <row r="8" spans="1:7" x14ac:dyDescent="0.25">
      <c r="A8" s="115" t="s">
        <v>41</v>
      </c>
      <c r="B8" s="116"/>
      <c r="C8" s="117"/>
      <c r="D8" s="117"/>
      <c r="E8" s="117"/>
      <c r="F8" s="117"/>
      <c r="G8" s="118"/>
    </row>
    <row r="9" spans="1:7" x14ac:dyDescent="0.25">
      <c r="A9" s="98" t="s">
        <v>42</v>
      </c>
      <c r="B9" s="99"/>
      <c r="C9" s="149"/>
      <c r="D9" s="150"/>
      <c r="E9" s="150"/>
      <c r="F9" s="150"/>
      <c r="G9" s="151"/>
    </row>
    <row r="10" spans="1:7" ht="15.75" thickBot="1" x14ac:dyDescent="0.3">
      <c r="A10" s="152" t="s">
        <v>43</v>
      </c>
      <c r="B10" s="153"/>
      <c r="C10" s="154"/>
      <c r="D10" s="154"/>
      <c r="E10" s="154"/>
      <c r="F10" s="154"/>
      <c r="G10" s="154"/>
    </row>
    <row r="11" spans="1:7" ht="15.75" thickBot="1" x14ac:dyDescent="0.3">
      <c r="A11" s="122" t="s">
        <v>44</v>
      </c>
      <c r="B11" s="123"/>
      <c r="C11" s="61"/>
      <c r="D11" s="61"/>
      <c r="E11" s="105" t="s">
        <v>27</v>
      </c>
      <c r="F11" s="105"/>
      <c r="G11" s="77">
        <f>SUM(G13:G69)</f>
        <v>35096</v>
      </c>
    </row>
    <row r="12" spans="1:7" ht="15.75" thickBot="1" x14ac:dyDescent="0.3">
      <c r="A12" s="62" t="s">
        <v>45</v>
      </c>
      <c r="B12" s="63" t="s">
        <v>46</v>
      </c>
      <c r="C12" s="63" t="s">
        <v>47</v>
      </c>
      <c r="D12" s="63" t="s">
        <v>48</v>
      </c>
      <c r="E12" s="63" t="s">
        <v>49</v>
      </c>
      <c r="F12" s="63" t="s">
        <v>50</v>
      </c>
      <c r="G12" s="64" t="s">
        <v>51</v>
      </c>
    </row>
    <row r="13" spans="1:7" x14ac:dyDescent="0.25">
      <c r="A13" s="29" t="s">
        <v>74</v>
      </c>
      <c r="B13" s="30" t="s">
        <v>53</v>
      </c>
      <c r="C13" s="30">
        <v>3</v>
      </c>
      <c r="D13" s="30">
        <v>26836</v>
      </c>
      <c r="E13" s="30">
        <v>3.6640000000000001</v>
      </c>
      <c r="F13" s="30">
        <v>4.7889999999999997</v>
      </c>
      <c r="G13" s="71">
        <v>1125</v>
      </c>
    </row>
    <row r="14" spans="1:7" x14ac:dyDescent="0.25">
      <c r="A14" s="32" t="s">
        <v>74</v>
      </c>
      <c r="B14" s="26" t="s">
        <v>53</v>
      </c>
      <c r="C14" s="26">
        <v>3</v>
      </c>
      <c r="D14" s="26">
        <v>27011</v>
      </c>
      <c r="E14" s="26">
        <v>4.2480000000000002</v>
      </c>
      <c r="F14" s="26">
        <v>9.5039999999999996</v>
      </c>
      <c r="G14" s="72">
        <v>5256</v>
      </c>
    </row>
    <row r="15" spans="1:7" x14ac:dyDescent="0.25">
      <c r="A15" s="32" t="s">
        <v>74</v>
      </c>
      <c r="B15" s="26" t="s">
        <v>53</v>
      </c>
      <c r="C15" s="26">
        <v>3</v>
      </c>
      <c r="D15" s="26">
        <v>26836</v>
      </c>
      <c r="E15" s="26">
        <v>0</v>
      </c>
      <c r="F15" s="26">
        <v>7.2999999999999995E-2</v>
      </c>
      <c r="G15" s="72">
        <v>73</v>
      </c>
    </row>
    <row r="16" spans="1:7" x14ac:dyDescent="0.25">
      <c r="A16" s="32" t="s">
        <v>74</v>
      </c>
      <c r="B16" s="26" t="s">
        <v>53</v>
      </c>
      <c r="C16" s="26">
        <v>3</v>
      </c>
      <c r="D16" s="26">
        <v>26836</v>
      </c>
      <c r="E16" s="26">
        <v>7.2999999999999995E-2</v>
      </c>
      <c r="F16" s="26">
        <v>0.159</v>
      </c>
      <c r="G16" s="72">
        <v>86</v>
      </c>
    </row>
    <row r="17" spans="1:7" x14ac:dyDescent="0.25">
      <c r="A17" s="32" t="s">
        <v>74</v>
      </c>
      <c r="B17" s="26" t="s">
        <v>53</v>
      </c>
      <c r="C17" s="26">
        <v>3</v>
      </c>
      <c r="D17" s="26">
        <v>26836</v>
      </c>
      <c r="E17" s="26">
        <v>0.159</v>
      </c>
      <c r="F17" s="26">
        <v>3.6640000000000001</v>
      </c>
      <c r="G17" s="72">
        <v>3505</v>
      </c>
    </row>
    <row r="18" spans="1:7" x14ac:dyDescent="0.25">
      <c r="A18" s="32" t="s">
        <v>74</v>
      </c>
      <c r="B18" s="26" t="s">
        <v>53</v>
      </c>
      <c r="C18" s="26">
        <v>3</v>
      </c>
      <c r="D18" s="26">
        <v>26841</v>
      </c>
      <c r="E18" s="26">
        <v>5.476</v>
      </c>
      <c r="F18" s="26">
        <v>5.7610000000000001</v>
      </c>
      <c r="G18" s="72">
        <v>285</v>
      </c>
    </row>
    <row r="19" spans="1:7" x14ac:dyDescent="0.25">
      <c r="A19" s="32" t="s">
        <v>74</v>
      </c>
      <c r="B19" s="26" t="s">
        <v>53</v>
      </c>
      <c r="C19" s="26">
        <v>3</v>
      </c>
      <c r="D19" s="26">
        <v>26847</v>
      </c>
      <c r="E19" s="26">
        <v>0</v>
      </c>
      <c r="F19" s="26">
        <v>3.6549999999999998</v>
      </c>
      <c r="G19" s="72">
        <v>3655</v>
      </c>
    </row>
    <row r="20" spans="1:7" x14ac:dyDescent="0.25">
      <c r="A20" s="32" t="s">
        <v>74</v>
      </c>
      <c r="B20" s="26" t="s">
        <v>53</v>
      </c>
      <c r="C20" s="26">
        <v>3</v>
      </c>
      <c r="D20" s="26">
        <v>26846</v>
      </c>
      <c r="E20" s="26">
        <v>0.84099999999999997</v>
      </c>
      <c r="F20" s="26">
        <v>1.7789999999999999</v>
      </c>
      <c r="G20" s="72">
        <v>938</v>
      </c>
    </row>
    <row r="21" spans="1:7" x14ac:dyDescent="0.25">
      <c r="A21" s="32" t="s">
        <v>74</v>
      </c>
      <c r="B21" s="26" t="s">
        <v>53</v>
      </c>
      <c r="C21" s="26">
        <v>3</v>
      </c>
      <c r="D21" s="26">
        <v>26846</v>
      </c>
      <c r="E21" s="26">
        <v>1.7789999999999999</v>
      </c>
      <c r="F21" s="26">
        <v>6.0819999999999999</v>
      </c>
      <c r="G21" s="72">
        <v>4303</v>
      </c>
    </row>
    <row r="22" spans="1:7" x14ac:dyDescent="0.25">
      <c r="A22" s="32" t="s">
        <v>74</v>
      </c>
      <c r="B22" s="26" t="s">
        <v>53</v>
      </c>
      <c r="C22" s="26">
        <v>3</v>
      </c>
      <c r="D22" s="26">
        <v>26838</v>
      </c>
      <c r="E22" s="26">
        <v>0</v>
      </c>
      <c r="F22" s="26">
        <v>2.9649999999999999</v>
      </c>
      <c r="G22" s="72">
        <v>2965</v>
      </c>
    </row>
    <row r="23" spans="1:7" x14ac:dyDescent="0.25">
      <c r="A23" s="32" t="s">
        <v>74</v>
      </c>
      <c r="B23" s="26" t="s">
        <v>53</v>
      </c>
      <c r="C23" s="26">
        <v>3</v>
      </c>
      <c r="D23" s="26">
        <v>26836</v>
      </c>
      <c r="E23" s="26">
        <v>4.7889999999999997</v>
      </c>
      <c r="F23" s="26">
        <v>6.3970000000000002</v>
      </c>
      <c r="G23" s="72">
        <v>1608</v>
      </c>
    </row>
    <row r="24" spans="1:7" x14ac:dyDescent="0.25">
      <c r="A24" s="32" t="s">
        <v>74</v>
      </c>
      <c r="B24" s="26" t="s">
        <v>53</v>
      </c>
      <c r="C24" s="26">
        <v>3</v>
      </c>
      <c r="D24" s="26">
        <v>26836</v>
      </c>
      <c r="E24" s="26">
        <v>6.3970000000000002</v>
      </c>
      <c r="F24" s="26">
        <v>7.0919999999999996</v>
      </c>
      <c r="G24" s="72">
        <v>695</v>
      </c>
    </row>
    <row r="25" spans="1:7" x14ac:dyDescent="0.25">
      <c r="A25" s="32" t="s">
        <v>74</v>
      </c>
      <c r="B25" s="26" t="s">
        <v>53</v>
      </c>
      <c r="C25" s="26">
        <v>3</v>
      </c>
      <c r="D25" s="26">
        <v>26837</v>
      </c>
      <c r="E25" s="26">
        <v>0</v>
      </c>
      <c r="F25" s="26">
        <v>3.1339999999999999</v>
      </c>
      <c r="G25" s="72">
        <v>3134</v>
      </c>
    </row>
    <row r="26" spans="1:7" x14ac:dyDescent="0.25">
      <c r="A26" s="32" t="s">
        <v>74</v>
      </c>
      <c r="B26" s="26" t="s">
        <v>53</v>
      </c>
      <c r="C26" s="26">
        <v>3</v>
      </c>
      <c r="D26" s="26">
        <v>26836</v>
      </c>
      <c r="E26" s="26">
        <v>7.0919999999999996</v>
      </c>
      <c r="F26" s="26">
        <v>10.3</v>
      </c>
      <c r="G26" s="72">
        <v>3208</v>
      </c>
    </row>
    <row r="27" spans="1:7" x14ac:dyDescent="0.25">
      <c r="A27" s="32" t="s">
        <v>74</v>
      </c>
      <c r="B27" s="26" t="s">
        <v>53</v>
      </c>
      <c r="C27" s="26">
        <v>3</v>
      </c>
      <c r="D27" s="26">
        <v>26835</v>
      </c>
      <c r="E27" s="26">
        <v>0</v>
      </c>
      <c r="F27" s="26">
        <v>3.419</v>
      </c>
      <c r="G27" s="72">
        <v>3419</v>
      </c>
    </row>
    <row r="28" spans="1:7" ht="15.75" thickBot="1" x14ac:dyDescent="0.3">
      <c r="A28" s="34" t="s">
        <v>74</v>
      </c>
      <c r="B28" s="35" t="s">
        <v>53</v>
      </c>
      <c r="C28" s="35">
        <v>3</v>
      </c>
      <c r="D28" s="35">
        <v>26846</v>
      </c>
      <c r="E28" s="35">
        <v>0</v>
      </c>
      <c r="F28" s="35">
        <v>0.84099999999999997</v>
      </c>
      <c r="G28" s="74">
        <v>841</v>
      </c>
    </row>
    <row r="29" spans="1:7" ht="15.75" thickBot="1" x14ac:dyDescent="0.3">
      <c r="A29" s="127" t="s">
        <v>54</v>
      </c>
      <c r="B29" s="128"/>
      <c r="C29" s="128"/>
      <c r="D29" s="128"/>
      <c r="E29" s="128"/>
      <c r="F29" s="128"/>
      <c r="G29" s="129"/>
    </row>
    <row r="30" spans="1:7" ht="15.75" thickBot="1" x14ac:dyDescent="0.3">
      <c r="A30" s="138" t="s">
        <v>85</v>
      </c>
      <c r="B30" s="139"/>
      <c r="C30" s="139"/>
      <c r="D30" s="139"/>
      <c r="E30" s="139"/>
      <c r="F30" s="139"/>
      <c r="G30" s="140"/>
    </row>
  </sheetData>
  <mergeCells count="23">
    <mergeCell ref="A1:G1"/>
    <mergeCell ref="E11:F11"/>
    <mergeCell ref="A11:B11"/>
    <mergeCell ref="A29:G29"/>
    <mergeCell ref="A30:G30"/>
    <mergeCell ref="A8:B8"/>
    <mergeCell ref="C8:G8"/>
    <mergeCell ref="A9:B9"/>
    <mergeCell ref="C9:G9"/>
    <mergeCell ref="A10:B10"/>
    <mergeCell ref="C10:G10"/>
    <mergeCell ref="A5:B5"/>
    <mergeCell ref="C5:G5"/>
    <mergeCell ref="A6:B6"/>
    <mergeCell ref="D6:G6"/>
    <mergeCell ref="A7:B7"/>
    <mergeCell ref="C7:G7"/>
    <mergeCell ref="A2:B2"/>
    <mergeCell ref="C2:G2"/>
    <mergeCell ref="A3:B3"/>
    <mergeCell ref="C3:G3"/>
    <mergeCell ref="A4:B4"/>
    <mergeCell ref="C4:G4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Hotovo xmlns="8b673dc0-8509-40e9-b30f-da1c7f909cf0">true</Hotovo>
    <typ_dokumentu xmlns="8b673dc0-8509-40e9-b30f-da1c7f909cf0">1. Technická specifikace zakázky</typ_dokumentu>
    <Nazev_dokumentu xmlns="8b673dc0-8509-40e9-b30f-da1c7f909cf0" xsi:nil="true"/>
    <Nepodleha_schvalovani xmlns="8b673dc0-8509-40e9-b30f-da1c7f909cf0">false</Nepodleha_schvalovani>
    <Log_schvalovani xmlns="8b673dc0-8509-40e9-b30f-da1c7f909cf0">Ondřej Svoboda (24. 4. 2025 09:28) - dokument odeslán ke schválení administrátorovi
Monika Poslová (24. 4. 2025 17:57) - schváleno administrátorem
Monika Poslová (24. 4. 2025 17:57) - odesláno ke schválení představenstvu - Petr Správka, Silnice LK a.s., Petr Finkous, Silnice LK a.s.
Petr Finkous (25. 4. 2025 07:05) - schváleno představenstvem</Log_schvalovani>
    <_Flow_SignoffStatus xmlns="8b673dc0-8509-40e9-b30f-da1c7f909cf0" xsi:nil="true"/>
    <ID_zakazky xmlns="8b673dc0-8509-40e9-b30f-da1c7f909cf0">253</ID_zakazky>
    <Stav_schvalovani xmlns="8b673dc0-8509-40e9-b30f-da1c7f909cf0">čeká na schválení představenstvem</Stav_schvalovani>
    <Schvalovatele xmlns="8b673dc0-8509-40e9-b30f-da1c7f909cf0">petr.spravka@silnicelk.cz,petr.finkous@silnicelk.cz</Schvalovatele>
    <Schvaleno xmlns="8b673dc0-8509-40e9-b30f-da1c7f909cf0">petr.finkous@silnicelk.cz</Schvaleno>
    <Schvaleno_vsemi xmlns="8b673dc0-8509-40e9-b30f-da1c7f909cf0">false</Schvaleno_vsem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C40C00-D373-425A-B7F2-28EA0EB03B6A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8b673dc0-8509-40e9-b30f-da1c7f909cf0"/>
  </ds:schemaRefs>
</ds:datastoreItem>
</file>

<file path=customXml/itemProps2.xml><?xml version="1.0" encoding="utf-8"?>
<ds:datastoreItem xmlns:ds="http://schemas.openxmlformats.org/officeDocument/2006/customXml" ds:itemID="{E809AF0D-19FB-4C3B-B52F-F9A4E4644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3FCBE-CC5A-428C-94B2-21D0861E1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13</vt:i4>
      </vt:variant>
    </vt:vector>
  </HeadingPairs>
  <TitlesOfParts>
    <vt:vector size="27" baseType="lpstr">
      <vt:lpstr>PŘEDPOKLÁDANÉ OKRUHY ZÚ</vt:lpstr>
      <vt:lpstr>CH19D-FR</vt:lpstr>
      <vt:lpstr>CH35D-TU</vt:lpstr>
      <vt:lpstr>CH41D-NV</vt:lpstr>
      <vt:lpstr>CH47D-JI</vt:lpstr>
      <vt:lpstr>CH50D-NB</vt:lpstr>
      <vt:lpstr>CH51D-JI</vt:lpstr>
      <vt:lpstr>CH54D-LB</vt:lpstr>
      <vt:lpstr>Z4D-NB</vt:lpstr>
      <vt:lpstr>Z8D-SO</vt:lpstr>
      <vt:lpstr>Z11D-NB</vt:lpstr>
      <vt:lpstr>Z16D-LB</vt:lpstr>
      <vt:lpstr>Z28D-NV</vt:lpstr>
      <vt:lpstr>Z30D-TU</vt:lpstr>
      <vt:lpstr>'CH19D-FR'!Oblast_tisku</vt:lpstr>
      <vt:lpstr>'CH35D-TU'!Oblast_tisku</vt:lpstr>
      <vt:lpstr>'CH41D-NV'!Oblast_tisku</vt:lpstr>
      <vt:lpstr>'CH47D-JI'!Oblast_tisku</vt:lpstr>
      <vt:lpstr>'CH50D-NB'!Oblast_tisku</vt:lpstr>
      <vt:lpstr>'CH51D-JI'!Oblast_tisku</vt:lpstr>
      <vt:lpstr>'CH54D-LB'!Oblast_tisku</vt:lpstr>
      <vt:lpstr>'Z11D-NB'!Oblast_tisku</vt:lpstr>
      <vt:lpstr>'Z16D-LB'!Oblast_tisku</vt:lpstr>
      <vt:lpstr>'Z28D-NV'!Oblast_tisku</vt:lpstr>
      <vt:lpstr>'Z30D-TU'!Oblast_tisku</vt:lpstr>
      <vt:lpstr>'Z8D-SO'!Oblast_tisku</vt:lpstr>
      <vt:lpstr>'Z28D-NV'!Z28_</vt:lpstr>
    </vt:vector>
  </TitlesOfParts>
  <Manager/>
  <Company>Eurovia Services, s.r.o.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</dc:creator>
  <cp:keywords/>
  <dc:description/>
  <cp:lastModifiedBy>Monika Poslová, Silnice LK a.s.</cp:lastModifiedBy>
  <cp:revision/>
  <dcterms:created xsi:type="dcterms:W3CDTF">2015-12-11T12:24:27Z</dcterms:created>
  <dcterms:modified xsi:type="dcterms:W3CDTF">2025-05-20T16:58:59Z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